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3954" documentId="11_9248B46DC1CBB2E3ED7FF6F9903E8C1851038383" xr6:coauthVersionLast="47" xr6:coauthVersionMax="47" xr10:uidLastSave="{900148E1-7093-6C48-A552-2FF42C79E579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9" r:id="rId7"/>
    <pivotCache cacheId="10" r:id="rId8"/>
    <pivotCache cacheId="11" r:id="rId9"/>
    <pivotCache cacheId="12" r:id="rId10"/>
    <pivotCache cacheId="13" r:id="rId11"/>
    <pivotCache cacheId="14" r:id="rId12"/>
    <pivotCache cacheId="15" r:id="rId13"/>
    <pivotCache cacheId="16" r:id="rId14"/>
    <pivotCache cacheId="17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00" i="1" l="1"/>
  <c r="AQ499" i="1"/>
  <c r="AP500" i="1"/>
  <c r="AP499" i="1"/>
  <c r="J500" i="1"/>
  <c r="I500" i="1"/>
  <c r="H500" i="1"/>
  <c r="H499" i="1"/>
  <c r="F500" i="1"/>
  <c r="D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0" i="1"/>
  <c r="Y500" i="1"/>
  <c r="AA500" i="1"/>
  <c r="AB500" i="1"/>
  <c r="AC500" i="1"/>
  <c r="AD500" i="1"/>
  <c r="AE500" i="1"/>
  <c r="AF500" i="1"/>
  <c r="AG500" i="1"/>
  <c r="AH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J499" i="1"/>
  <c r="I499" i="1"/>
  <c r="F499" i="1"/>
  <c r="D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499" i="1"/>
  <c r="Y499" i="1"/>
  <c r="AA499" i="1"/>
  <c r="AB499" i="1"/>
  <c r="AC499" i="1"/>
  <c r="AD499" i="1"/>
  <c r="AE499" i="1"/>
  <c r="AF499" i="1"/>
  <c r="AG499" i="1"/>
  <c r="AH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J498" i="1"/>
  <c r="I498" i="1"/>
  <c r="H498" i="1"/>
  <c r="F498" i="1"/>
  <c r="D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8" i="1"/>
  <c r="Y498" i="1"/>
  <c r="AA498" i="1"/>
  <c r="AB498" i="1"/>
  <c r="AC498" i="1"/>
  <c r="AD498" i="1"/>
  <c r="AE498" i="1"/>
  <c r="AF498" i="1"/>
  <c r="AG498" i="1"/>
  <c r="AH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J497" i="1"/>
  <c r="I497" i="1"/>
  <c r="H497" i="1"/>
  <c r="H496" i="1"/>
  <c r="F497" i="1"/>
  <c r="D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7" i="1"/>
  <c r="Y497" i="1"/>
  <c r="AA497" i="1"/>
  <c r="AB497" i="1"/>
  <c r="AC497" i="1"/>
  <c r="AD497" i="1"/>
  <c r="AE497" i="1"/>
  <c r="AF497" i="1"/>
  <c r="AG497" i="1"/>
  <c r="AH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J496" i="1"/>
  <c r="I496" i="1"/>
  <c r="F496" i="1"/>
  <c r="D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6" i="1"/>
  <c r="Y496" i="1"/>
  <c r="AA496" i="1"/>
  <c r="AB496" i="1"/>
  <c r="AC496" i="1"/>
  <c r="AD496" i="1"/>
  <c r="AE496" i="1"/>
  <c r="AF496" i="1"/>
  <c r="AG496" i="1"/>
  <c r="AH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J495" i="1"/>
  <c r="I495" i="1"/>
  <c r="H495" i="1"/>
  <c r="F495" i="1"/>
  <c r="D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5" i="1"/>
  <c r="Y495" i="1"/>
  <c r="AA495" i="1"/>
  <c r="AB495" i="1"/>
  <c r="AC495" i="1"/>
  <c r="AD495" i="1"/>
  <c r="AE495" i="1"/>
  <c r="AF495" i="1"/>
  <c r="AG495" i="1"/>
  <c r="AH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J494" i="1"/>
  <c r="I494" i="1"/>
  <c r="H494" i="1"/>
  <c r="H493" i="1"/>
  <c r="F494" i="1"/>
  <c r="D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4" i="1"/>
  <c r="Y494" i="1"/>
  <c r="AA494" i="1"/>
  <c r="AB494" i="1"/>
  <c r="AC494" i="1"/>
  <c r="AD494" i="1"/>
  <c r="AE494" i="1"/>
  <c r="AF494" i="1"/>
  <c r="AG494" i="1"/>
  <c r="AH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J493" i="1"/>
  <c r="I493" i="1"/>
  <c r="F493" i="1"/>
  <c r="D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3" i="1"/>
  <c r="Y493" i="1"/>
  <c r="AA493" i="1"/>
  <c r="AB493" i="1"/>
  <c r="AC493" i="1"/>
  <c r="AD493" i="1"/>
  <c r="AE493" i="1"/>
  <c r="AF493" i="1"/>
  <c r="AG493" i="1"/>
  <c r="AH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J492" i="1"/>
  <c r="I492" i="1"/>
  <c r="H492" i="1"/>
  <c r="F492" i="1"/>
  <c r="D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2" i="1"/>
  <c r="Y492" i="1"/>
  <c r="AA492" i="1"/>
  <c r="AB492" i="1"/>
  <c r="AC492" i="1"/>
  <c r="AD492" i="1"/>
  <c r="AE492" i="1"/>
  <c r="AF492" i="1"/>
  <c r="AG492" i="1"/>
  <c r="AH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J491" i="1"/>
  <c r="I491" i="1"/>
  <c r="H491" i="1"/>
  <c r="F491" i="1"/>
  <c r="D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1" i="1"/>
  <c r="Y491" i="1"/>
  <c r="AA491" i="1"/>
  <c r="AB491" i="1"/>
  <c r="AC491" i="1"/>
  <c r="AD491" i="1"/>
  <c r="AE491" i="1"/>
  <c r="AF491" i="1"/>
  <c r="AG491" i="1"/>
  <c r="AH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J490" i="1"/>
  <c r="I490" i="1"/>
  <c r="H490" i="1"/>
  <c r="F490" i="1"/>
  <c r="D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0" i="1"/>
  <c r="Y490" i="1"/>
  <c r="AA490" i="1"/>
  <c r="AB490" i="1"/>
  <c r="AC490" i="1"/>
  <c r="AD490" i="1"/>
  <c r="AE490" i="1"/>
  <c r="AF490" i="1"/>
  <c r="AG490" i="1"/>
  <c r="AH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J489" i="1"/>
  <c r="I489" i="1"/>
  <c r="H489" i="1"/>
  <c r="H487" i="1"/>
  <c r="F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89" i="1"/>
  <c r="Y489" i="1"/>
  <c r="AA489" i="1"/>
  <c r="AB489" i="1"/>
  <c r="AC489" i="1"/>
  <c r="AD489" i="1"/>
  <c r="AE489" i="1"/>
  <c r="AF489" i="1"/>
  <c r="AG489" i="1"/>
  <c r="AH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J488" i="1"/>
  <c r="I488" i="1"/>
  <c r="H488" i="1"/>
  <c r="F488" i="1"/>
  <c r="D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8" i="1"/>
  <c r="Y488" i="1"/>
  <c r="AA488" i="1"/>
  <c r="AB488" i="1"/>
  <c r="AC488" i="1"/>
  <c r="AD488" i="1"/>
  <c r="AE488" i="1"/>
  <c r="AF488" i="1"/>
  <c r="AG488" i="1"/>
  <c r="AH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I487" i="1"/>
  <c r="AE487" i="1"/>
  <c r="W487" i="1"/>
  <c r="AH487" i="1"/>
  <c r="AG487" i="1"/>
  <c r="AF487" i="1"/>
  <c r="AA487" i="1"/>
  <c r="AC487" i="1"/>
  <c r="AB487" i="1"/>
  <c r="Y487" i="1"/>
  <c r="X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J486" i="1"/>
  <c r="I486" i="1"/>
  <c r="H486" i="1"/>
  <c r="F486" i="1"/>
  <c r="D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6" i="1"/>
  <c r="Y486" i="1"/>
  <c r="AA486" i="1"/>
  <c r="AB486" i="1"/>
  <c r="AC486" i="1"/>
  <c r="AD486" i="1"/>
  <c r="AE486" i="1"/>
  <c r="AF486" i="1"/>
  <c r="AG486" i="1"/>
  <c r="AH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J485" i="1"/>
  <c r="J484" i="1"/>
  <c r="I485" i="1"/>
  <c r="H485" i="1"/>
  <c r="F485" i="1"/>
  <c r="F484" i="1"/>
  <c r="D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5" i="1"/>
  <c r="Y485" i="1"/>
  <c r="AA485" i="1"/>
  <c r="AB485" i="1"/>
  <c r="AC485" i="1"/>
  <c r="AD485" i="1"/>
  <c r="AE485" i="1"/>
  <c r="AF485" i="1"/>
  <c r="AG485" i="1"/>
  <c r="AH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4" i="1"/>
  <c r="Y484" i="1"/>
  <c r="AA484" i="1"/>
  <c r="AB484" i="1"/>
  <c r="AC484" i="1"/>
  <c r="AD484" i="1"/>
  <c r="AE484" i="1"/>
  <c r="AF484" i="1"/>
  <c r="AG484" i="1"/>
  <c r="AH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J483" i="1"/>
  <c r="I483" i="1"/>
  <c r="H483" i="1"/>
  <c r="F483" i="1"/>
  <c r="D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3" i="1"/>
  <c r="Y483" i="1"/>
  <c r="AA483" i="1"/>
  <c r="AB483" i="1"/>
  <c r="AC483" i="1"/>
  <c r="AD483" i="1"/>
  <c r="AE483" i="1"/>
  <c r="AF483" i="1"/>
  <c r="AG483" i="1"/>
  <c r="AH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J482" i="1"/>
  <c r="H482" i="1"/>
  <c r="F482" i="1"/>
  <c r="D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2" i="1"/>
  <c r="Y482" i="1"/>
  <c r="AA482" i="1"/>
  <c r="AB482" i="1"/>
  <c r="AC482" i="1"/>
  <c r="AD482" i="1"/>
  <c r="AE482" i="1"/>
  <c r="AF482" i="1"/>
  <c r="AG482" i="1"/>
  <c r="AH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J481" i="1"/>
  <c r="I481" i="1"/>
  <c r="H481" i="1"/>
  <c r="F481" i="1"/>
  <c r="D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1" i="1"/>
  <c r="Y481" i="1"/>
  <c r="AA481" i="1"/>
  <c r="AB481" i="1"/>
  <c r="AC481" i="1"/>
  <c r="AD481" i="1"/>
  <c r="AE481" i="1"/>
  <c r="AF481" i="1"/>
  <c r="AG481" i="1"/>
  <c r="AH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AF479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</calcChain>
</file>

<file path=xl/sharedStrings.xml><?xml version="1.0" encoding="utf-8"?>
<sst xmlns="http://schemas.openxmlformats.org/spreadsheetml/2006/main" count="15848" uniqueCount="1684">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</sst>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8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  <xf numFmtId="0" fontId="0" fillId="5" borderId="0" xfId="0" applyNumberFormat="1" applyFill="1"/>
    <xf numFmtId="0" fontId="0" fillId="8" borderId="0" xfId="0" applyNumberFormat="1" applyFill="1"/>
    <xf numFmtId="0" fontId="4" fillId="7" borderId="0" xfId="0" applyFont="1" applyFill="1"/>
  </cellXfs>
  <cellStyles count="2">
    <cellStyle name="Comma [0]" xfId="1" builtinId="6"/>
    <cellStyle name="Normal" xfId="0" builtinId="0"/>
  </cellStyles>
  <dxfs count="5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00" totalsRowShown="0">
  <autoFilter ref="B1:CA500" xr:uid="{43A4EA99-D30C-4593-B4E9-BC228D6A71B3}"/>
  <tableColumns count="78">
    <tableColumn id="1" xr3:uid="{B43CE6CF-A682-4EDB-9879-C83EE5B60C32}" name="Fecha" dataDxfId="572"/>
    <tableColumn id="2" xr3:uid="{973902F0-2D6C-40A2-BFE7-09B21A33165E}" name="Confirmados Acumulados" dataDxfId="571"/>
    <tableColumn id="3" xr3:uid="{40A6486D-313D-495E-B390-825D23DB0A59}" name="Nuevos Confirmados"/>
    <tableColumn id="4" xr3:uid="{40D3D6E3-850F-4C5A-B130-A86751451D00}" name="Fallecidos Acumulados" dataDxfId="570"/>
    <tableColumn id="5" xr3:uid="{B7E20309-518B-468C-A592-39469F86B5D6}" name="Nuevos Fallecidos"/>
    <tableColumn id="6" xr3:uid="{F2FD374F-A063-484D-A17D-CE2074ED1517}" name="Recuperados Acumulados" dataDxfId="56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67">
      <calculatedColumnFormula>+IFERROR(C2/3.974,"")</calculatedColumnFormula>
    </tableColumn>
    <tableColumn id="18" xr3:uid="{C5C9CF84-1193-446D-A50A-629502575AA8}" name="Fallecidos/1MM hab" dataDxfId="566">
      <calculatedColumnFormula>+IFERROR(E2/3.974,"")</calculatedColumnFormula>
    </tableColumn>
    <tableColumn id="19" xr3:uid="{5653A491-563D-4A51-9E51-434E50B0C11C}" name="Recuperados/1 MM hab" dataDxfId="565">
      <calculatedColumnFormula>+IFERROR(G2/3.974,"")</calculatedColumnFormula>
    </tableColumn>
    <tableColumn id="20" xr3:uid="{1087D488-7D9C-4D7D-A189-4EB560CA2E3B}" name="Activos/1MM hab" dataDxfId="564">
      <calculatedColumnFormula>+IFERROR(I2/3.974,"")</calculatedColumnFormula>
    </tableColumn>
    <tableColumn id="21" xr3:uid="{5D7DE319-4187-4EA4-B571-D2695154EE4A}" name="Pruebas Realizadas" dataDxfId="56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62">
      <calculatedColumnFormula>IFERROR(W2-W1,0)</calculatedColumnFormula>
    </tableColumn>
    <tableColumn id="64" xr3:uid="{28C993C8-E8F5-4F99-B9F6-92E744E1DC2E}" name="Pruebas Realizadas/1MM hab" dataDxfId="561">
      <calculatedColumnFormula>IFERROR(V2/3.974,0)</calculatedColumnFormula>
    </tableColumn>
    <tableColumn id="23" xr3:uid="{42A45A33-4E21-48F2-A8AE-E198D98F66C3}" name="Pruebas Negativas" dataDxfId="560"/>
    <tableColumn id="24" xr3:uid="{BA3C3DC5-E194-4738-BE0D-9C065CE37FC0}" name="Pruebas Negativas Diarias" dataDxfId="559">
      <calculatedColumnFormula>Z2-Z1</calculatedColumnFormula>
    </tableColumn>
    <tableColumn id="55" xr3:uid="{969B6342-94BE-4968-955F-55616C0B80F9}" name="% Pruebas Negativas" dataDxfId="558">
      <calculatedColumnFormula>IFERROR(Z2/V2,0)</calculatedColumnFormula>
    </tableColumn>
    <tableColumn id="58" xr3:uid="{DCF2DC84-6E8B-433D-8BEE-4F9909314B95}" name="Variación Pruebas Negativas Diarias" dataDxfId="55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56">
      <calculatedColumnFormula>IFERROR(AD2/V2,0)</calculatedColumnFormula>
    </tableColumn>
    <tableColumn id="59" xr3:uid="{879AC419-6349-4CF2-ABE6-2CAB27EB4896}" name="Variación Pruebas Positivas Diarias" dataDxfId="555">
      <calculatedColumnFormula>IFERROR(AE2-AE1,0)</calculatedColumnFormula>
    </tableColumn>
    <tableColumn id="74" xr3:uid="{766B1DB5-FDE4-4BD7-BF8F-4B01095F7E3F}" name="%Variación Pruebas Positivas Diarias" dataDxfId="554">
      <calculatedColumnFormula>IFERROR(AE2/W2,0)</calculatedColumnFormula>
    </tableColumn>
    <tableColumn id="65" xr3:uid="{7C3592F6-C716-42D3-A5A1-47E150686978}" name="Pruebas Positivas/1MM hab" dataDxfId="553">
      <calculatedColumnFormula>IFERROR(AD2/3.974,0)</calculatedColumnFormula>
    </tableColumn>
    <tableColumn id="27" xr3:uid="{D8610871-ABDD-4D27-8EF9-5CB022075A3B}" name="Aislamiento Domiciliario" dataDxfId="552"/>
    <tableColumn id="28" xr3:uid="{C675257E-C6CD-4E20-B674-42EE821FE46A}" name="Variación Aislamiento Domiciliario" dataDxfId="551">
      <calculatedColumnFormula>AJ2-AJ1</calculatedColumnFormula>
    </tableColumn>
    <tableColumn id="60" xr3:uid="{0AA8EE78-AA2C-434E-B362-741D9FFB5ECC}" name="%Variación Aislamiento Domiciliario" dataDxfId="550">
      <calculatedColumnFormula>IFERROR(AJ2/AJ1,0)-1</calculatedColumnFormula>
    </tableColumn>
    <tableColumn id="66" xr3:uid="{625EE28F-4964-4F45-905B-130058A50F50}" name="Aislamiento Domiciliario/1MM hab" dataDxfId="549">
      <calculatedColumnFormula>IFERROR(AJ2/3.974,0)</calculatedColumnFormula>
    </tableColumn>
    <tableColumn id="75" xr3:uid="{1B2C3CAE-97BE-4952-B951-5007AB5414DD}" name="%Aislamiento Domiciliario de Confirmados" dataDxfId="548">
      <calculatedColumnFormula>IFERROR(AJ2/C2," ")</calculatedColumnFormula>
    </tableColumn>
    <tableColumn id="29" xr3:uid="{DC317B66-599C-42F1-AA24-36DEE1345EB4}" name="Aislamiento en Hoteles" dataDxfId="54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46">
      <calculatedColumnFormula>IFERROR(AO2/3.974,0)</calculatedColumnFormula>
    </tableColumn>
    <tableColumn id="31" xr3:uid="{E736287B-0930-4006-9282-9CA033399912}" name="Hospitalizados en Sala" dataDxfId="545"/>
    <tableColumn id="32" xr3:uid="{BF98C05B-A67B-4900-B05E-627F032DC39A}" name="Variación Hospitalizados en Sala" dataDxfId="544">
      <calculatedColumnFormula>AS2-AS1</calculatedColumnFormula>
    </tableColumn>
    <tableColumn id="62" xr3:uid="{7C747F0E-AA13-4E3C-9C50-8538E30CAC79}" name="%Variación Hospitalizados en Sala" dataDxfId="543">
      <calculatedColumnFormula>IFERROR(AS2/AS1,0)-1</calculatedColumnFormula>
    </tableColumn>
    <tableColumn id="68" xr3:uid="{7DBCF1EA-926B-4AAD-A90A-BB75D656AD64}" name="Hospitalizados en Sala/1MM hab" dataDxfId="542">
      <calculatedColumnFormula>IFERROR(AS2/3.974,0)</calculatedColumnFormula>
    </tableColumn>
    <tableColumn id="76" xr3:uid="{48762F93-20F9-4E34-8048-CC45B397DC24}" name="%Hospitalizados en Sala de Confirmados" dataDxfId="541">
      <calculatedColumnFormula>IFERROR(AS2/C2," ")</calculatedColumnFormula>
    </tableColumn>
    <tableColumn id="33" xr3:uid="{71350F5A-09D2-45C4-9CCF-A9A5B2880119}" name="Hospitalizados en UCI" dataDxfId="54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39">
      <calculatedColumnFormula>IFERROR(AX2/AX1,0)-1</calculatedColumnFormula>
    </tableColumn>
    <tableColumn id="69" xr3:uid="{BB3ED07D-4978-4E45-9048-715100C1C4CE}" name="Hospitalización en UCI/1MM hab" dataDxfId="538">
      <calculatedColumnFormula>IFERROR(AX2/3.974,0)</calculatedColumnFormula>
    </tableColumn>
    <tableColumn id="77" xr3:uid="{3689B571-2CEF-4D6C-80EA-D42E9AFA4249}" name="%Hospitalizados en UCI de Confirmados" dataDxfId="537">
      <calculatedColumnFormula>IFERROR(AX2/C2," ")</calculatedColumnFormula>
    </tableColumn>
    <tableColumn id="70" xr3:uid="{D4D326CA-71CB-4808-8398-2DF20427ACD9}" name="Personas con Medidas Sanitarias" dataDxfId="53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35">
      <calculatedColumnFormula>IFERROR(BC2-BC1,0)</calculatedColumnFormula>
    </tableColumn>
    <tableColumn id="73" xr3:uid="{FEEEA9CC-4A2C-4532-89AC-8AEE99F07A1C}" name="%Variación Personas con Medidas Sanitarias" dataDxfId="534">
      <calculatedColumnFormula>IFERROR(BC2/BC1,0)-1</calculatedColumnFormula>
    </tableColumn>
    <tableColumn id="71" xr3:uid="{76D989EB-1454-4A9F-BCC9-9DBAAC8EC62A}" name="Personas con Medidas Sanitarias/1MM hab" dataDxfId="533">
      <calculatedColumnFormula>IFERROR(BC2/3.974,0)</calculatedColumnFormula>
    </tableColumn>
    <tableColumn id="78" xr3:uid="{B0368274-1320-4455-B61E-287DF6AFDB6B}" name="%Personas con Medidas Sanitarias de Confirmados" dataDxfId="532">
      <calculatedColumnFormula>IFERROR(BC2/C2," ")</calculatedColumnFormula>
    </tableColumn>
    <tableColumn id="35" xr3:uid="{812A1327-1CEB-4F00-A13E-00131E30B078}" name="Casos 0-19 años" dataDxfId="531"/>
    <tableColumn id="45" xr3:uid="{D49F4BCD-7029-445D-AC3D-4C3AEC95E978}" name="Variación Casos 0-19 años" dataDxfId="530">
      <calculatedColumnFormula>IFERROR((BH2-BH1), 0)</calculatedColumnFormula>
    </tableColumn>
    <tableColumn id="36" xr3:uid="{8F490D8C-4F99-4584-94BF-093E46E47157}" name="Casos 20-39 años" dataDxfId="529"/>
    <tableColumn id="46" xr3:uid="{9C4B1D6F-5802-43AD-98C0-AEA0FDA3361D}" name="Variación Casos 20-39 años" dataDxfId="528">
      <calculatedColumnFormula>IFERROR((BJ2-BJ1),0)</calculatedColumnFormula>
    </tableColumn>
    <tableColumn id="37" xr3:uid="{DF499F72-1046-478E-9D20-9E9A85F8F2A0}" name="Casos 40-59 años" dataDxfId="527"/>
    <tableColumn id="47" xr3:uid="{22260EC0-BDDF-44F7-B25B-AFAE05653A98}" name="Variación Casos 40-59 años" dataDxfId="526">
      <calculatedColumnFormula>IFERROR((BL2-BL1),0)</calculatedColumnFormula>
    </tableColumn>
    <tableColumn id="38" xr3:uid="{B47F6D70-7358-41E8-BBF0-59C40B173663}" name="Casos 60-79 años" dataDxfId="525"/>
    <tableColumn id="48" xr3:uid="{4065D1A3-12CB-4A14-940C-EB27E5C02B72}" name="Variación Casos 60-79 años" dataDxfId="524">
      <calculatedColumnFormula>IFERROR((BN2-BN1),0)</calculatedColumnFormula>
    </tableColumn>
    <tableColumn id="39" xr3:uid="{38A3E542-9026-45A2-AA92-EA50BF06321F}" name="Casos &gt;80 años" dataDxfId="523"/>
    <tableColumn id="49" xr3:uid="{BFA963DD-6022-44F5-9960-C736B4C44A1A}" name="Variación Casos &gt;80 años" dataDxfId="522">
      <calculatedColumnFormula>IFERROR((BP2-BP1),0)</calculatedColumnFormula>
    </tableColumn>
    <tableColumn id="40" xr3:uid="{1917D601-1805-47AD-9379-0623CBEC8677}" name="Defunciones 0-19 años" dataDxfId="521"/>
    <tableColumn id="50" xr3:uid="{8744BA87-2371-4F50-83CA-FB01532B438D}" name="Variación Defunciones 0-19 años" dataDxfId="520">
      <calculatedColumnFormula>IFERROR((BR2-BR1),0)</calculatedColumnFormula>
    </tableColumn>
    <tableColumn id="41" xr3:uid="{E100BA7E-AC43-4F84-BB57-F3B1C999E447}" name="Defunciones 20-39 años" dataDxfId="519"/>
    <tableColumn id="51" xr3:uid="{5ADE2D23-1839-4D7C-BC42-D37F14B85BCE}" name="Variación Defunciones 20-39 años" dataDxfId="518">
      <calculatedColumnFormula>IFERROR((BT2-BT1),0)</calculatedColumnFormula>
    </tableColumn>
    <tableColumn id="42" xr3:uid="{6D91C00A-6C34-4D4A-A359-17834D08F9AC}" name="Defunciones 40-59 años" dataDxfId="517"/>
    <tableColumn id="52" xr3:uid="{D3AA20D4-C41F-4432-8393-B25AEC78A2DB}" name="Variación Defunciones 40-59 años" dataDxfId="516">
      <calculatedColumnFormula>IFERROR((BV2-BV1),0)</calculatedColumnFormula>
    </tableColumn>
    <tableColumn id="43" xr3:uid="{2CA0667B-9C43-4BBC-86DB-8FAB27AFB550}" name="Defunciones 60-79 años" dataDxfId="515"/>
    <tableColumn id="53" xr3:uid="{843753A8-D098-4442-9CE7-4D0740DBFC73}" name="Variación Defunciones 60-79 años" dataDxfId="514">
      <calculatedColumnFormula>IFERROR((BX2-BX1),0)</calculatedColumnFormula>
    </tableColumn>
    <tableColumn id="44" xr3:uid="{D016D264-D612-4CEE-90C5-04781F606E63}" name="Defunciones &gt;80 años" dataDxfId="513"/>
    <tableColumn id="54" xr3:uid="{6F890B89-015E-4A8B-A0DA-D93D3532FA3C}" name="Variación Defunciones &gt;80 años" dataDxfId="51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SJ14" totalsRowShown="0" headerRowDxfId="511" dataDxfId="510" tableBorderDxfId="509">
  <autoFilter ref="A2:SJ14" xr:uid="{C6EF20C8-2E87-478F-A58D-DE695835A216}"/>
  <tableColumns count="504">
    <tableColumn id="7" xr3:uid="{C9460B87-6FF3-4F4C-AA66-DDC532A866DE}" name="Provincia" dataDxfId="508"/>
    <tableColumn id="8" xr3:uid="{2F8364FE-D81E-4E8E-979E-01ABC8D4281D}" name="43899" dataDxfId="507"/>
    <tableColumn id="9" xr3:uid="{B98E79A4-699A-4CE6-A28F-E0C324206A99}" name="43900" dataDxfId="506"/>
    <tableColumn id="10" xr3:uid="{DF4AFDF2-BB99-4B37-A2CF-7DC05ACB0693}" name="43901" dataDxfId="505"/>
    <tableColumn id="11" xr3:uid="{C3D35183-7954-433D-8492-27670DF47951}" name="43902" dataDxfId="504"/>
    <tableColumn id="12" xr3:uid="{4CE41EF5-537F-4DE7-9F88-9CD1806B6890}" name="43903" dataDxfId="503"/>
    <tableColumn id="13" xr3:uid="{2644C36F-872F-4BC4-B5F9-C4AF860FB704}" name="43904" dataDxfId="502"/>
    <tableColumn id="14" xr3:uid="{775881F8-FDB2-4035-90A0-6A2B9E7E4502}" name="43905" dataDxfId="501"/>
    <tableColumn id="15" xr3:uid="{00DD8986-DCAE-47D9-898B-DEAA537F3833}" name="43906" dataDxfId="500"/>
    <tableColumn id="16" xr3:uid="{128425B3-2FB9-4354-A921-7F693B101BB9}" name="43907" dataDxfId="499"/>
    <tableColumn id="17" xr3:uid="{4F962EA4-BA26-4535-A2A7-C22ADC2E32DB}" name="43908" dataDxfId="498"/>
    <tableColumn id="18" xr3:uid="{B936079D-FA0F-4FAE-BB56-31D32E4EDC9D}" name="43909" dataDxfId="497"/>
    <tableColumn id="19" xr3:uid="{5E77F66A-DC41-4AC7-9996-E3B31822D94F}" name="43910" dataDxfId="496"/>
    <tableColumn id="20" xr3:uid="{5C4D25AE-9DF5-42F2-AA65-EA5E37CDB2FB}" name="43911" dataDxfId="495"/>
    <tableColumn id="21" xr3:uid="{BDD9377D-103F-4498-B233-72A08B1DE34A}" name="43912" dataDxfId="494"/>
    <tableColumn id="22" xr3:uid="{88AA63A1-2F74-4DFC-9181-DBECEF4CAFAB}" name="43913" dataDxfId="493"/>
    <tableColumn id="23" xr3:uid="{0D2A4D0A-F912-4E78-A893-36E969467027}" name="43914" dataDxfId="492"/>
    <tableColumn id="24" xr3:uid="{B57E4A1A-93CE-4E15-9B80-212D2ADEABC5}" name="43915" dataDxfId="491"/>
    <tableColumn id="25" xr3:uid="{D1E39A9A-DCCF-4FDB-AD0A-2042A39CC3A4}" name="43916" dataDxfId="490"/>
    <tableColumn id="26" xr3:uid="{22CF778A-2A99-414D-B553-8AC785B3CE6A}" name="43917" dataDxfId="489"/>
    <tableColumn id="27" xr3:uid="{2B6DB292-3113-451E-8DC4-7E5B1694EDA7}" name="43918" dataDxfId="488"/>
    <tableColumn id="28" xr3:uid="{C2BA737C-9308-4B9B-A4B4-AE975EC9DC2E}" name="43919" dataDxfId="487"/>
    <tableColumn id="29" xr3:uid="{A43B3A41-C98F-428D-BFBE-B620470F6859}" name="43920" dataDxfId="486"/>
    <tableColumn id="30" xr3:uid="{405928B8-25E1-4A51-A1D6-0C0179F76F72}" name="43921" dataDxfId="485"/>
    <tableColumn id="31" xr3:uid="{2E1387B8-6E47-4D68-BDF8-053D1DA46D1C}" name="43922" dataDxfId="484"/>
    <tableColumn id="32" xr3:uid="{DF5BB034-2632-43FC-BD24-473178311B01}" name="43923" dataDxfId="483"/>
    <tableColumn id="33" xr3:uid="{27C42D88-C9ED-4CEF-8E97-A6F50A36D1E9}" name="43924" dataDxfId="482"/>
    <tableColumn id="34" xr3:uid="{F4E12C29-CDC6-45D1-828E-22245F435458}" name="43925" dataDxfId="481"/>
    <tableColumn id="35" xr3:uid="{2677ACA3-C97E-4C60-A972-EF2CC9E16182}" name="43926" dataDxfId="480"/>
    <tableColumn id="36" xr3:uid="{69E0C312-88DF-4124-B900-6B9E42C4B189}" name="43927" dataDxfId="479"/>
    <tableColumn id="37" xr3:uid="{6FA82BA7-409F-4992-A658-C69EFE8B44C7}" name="43928" dataDxfId="478"/>
    <tableColumn id="38" xr3:uid="{9A4D1ECD-7F8E-4718-BC6B-52426B44EAC3}" name="43929" dataDxfId="477"/>
    <tableColumn id="39" xr3:uid="{2FEAB995-D182-459D-9675-093A41241AAD}" name="43930" dataDxfId="476"/>
    <tableColumn id="40" xr3:uid="{647888E1-29E7-4C19-8337-789DB7C6746F}" name="43931" dataDxfId="475"/>
    <tableColumn id="41" xr3:uid="{A54D02A8-0342-4D81-B27C-2E194652C9F5}" name="43932" dataDxfId="474"/>
    <tableColumn id="42" xr3:uid="{310A7F33-A712-4F0E-B462-0E8B0F56A60E}" name="43933" dataDxfId="473"/>
    <tableColumn id="43" xr3:uid="{A1761598-30FA-4186-A7C4-B3E0BAD1AEAF}" name="43934" dataDxfId="472"/>
    <tableColumn id="44" xr3:uid="{1312A77E-FCB2-4B38-9879-5BE9CAB8DA45}" name="43935" dataDxfId="471"/>
    <tableColumn id="45" xr3:uid="{1275789C-0FCC-4DFC-928A-58EF3B59176C}" name="43936" dataDxfId="470"/>
    <tableColumn id="46" xr3:uid="{B04189D7-2387-40DB-AEE0-AAA08FD04B76}" name="43937" dataDxfId="469"/>
    <tableColumn id="47" xr3:uid="{25762A3B-9D1C-4905-A923-6358F12B170A}" name="43938" dataDxfId="468"/>
    <tableColumn id="48" xr3:uid="{DC36C042-28B9-4EAB-AE97-BDC8E9BA517D}" name="43939" dataDxfId="467"/>
    <tableColumn id="49" xr3:uid="{95384FBB-24D4-4D49-8989-B4E1B927670D}" name="43940" dataDxfId="466"/>
    <tableColumn id="50" xr3:uid="{E66D7452-7321-4F16-A838-C17A6B2C6B6B}" name="43941" dataDxfId="465"/>
    <tableColumn id="51" xr3:uid="{C92BC6AA-4E08-4F9A-92E6-FE92BF4C2736}" name="43942" dataDxfId="464"/>
    <tableColumn id="52" xr3:uid="{EF2EF9C3-DFF4-46AD-A621-518EE1E759D3}" name="43943" dataDxfId="463"/>
    <tableColumn id="53" xr3:uid="{8093F8EF-2CE3-403C-9503-84C8759F4826}" name="43944" dataDxfId="462"/>
    <tableColumn id="54" xr3:uid="{96101D5B-CA0F-444E-BB48-48111A54F0DB}" name="43945" dataDxfId="461"/>
    <tableColumn id="55" xr3:uid="{ACA25870-303F-4E84-8526-7F83DC1C9F3F}" name="43946" dataDxfId="460"/>
    <tableColumn id="56" xr3:uid="{821CF0B4-7AB0-4254-9CBC-F1E2B0CC75FD}" name="43947" dataDxfId="459"/>
    <tableColumn id="57" xr3:uid="{9F1C2AF6-969B-451E-AA52-F567555A8E24}" name="43948" dataDxfId="458"/>
    <tableColumn id="58" xr3:uid="{8F35FD56-8874-4831-9EEC-3CEE62448F7A}" name="43949" dataDxfId="457"/>
    <tableColumn id="59" xr3:uid="{CCA2CC9B-A0D8-4767-9DD9-EA7F22152C6A}" name="43950" dataDxfId="456"/>
    <tableColumn id="60" xr3:uid="{6AF0020E-5E69-4436-AF9F-2F28BD98EC9F}" name="43951" dataDxfId="455"/>
    <tableColumn id="61" xr3:uid="{26C0AA1D-2C00-4134-A483-B96FD252042D}" name="43952" dataDxfId="454"/>
    <tableColumn id="62" xr3:uid="{2D370A51-F543-4CC8-9D88-1C798FF54945}" name="43953" dataDxfId="453"/>
    <tableColumn id="63" xr3:uid="{9A5F0E83-BA39-40A7-B315-419E742D1766}" name="43954" dataDxfId="452"/>
    <tableColumn id="64" xr3:uid="{559BE889-5907-4A03-AE5C-F658773E431C}" name="43955" dataDxfId="451"/>
    <tableColumn id="65" xr3:uid="{DAAAE0E1-3E07-4AEE-AEB6-87678561089B}" name="43956" dataDxfId="450"/>
    <tableColumn id="66" xr3:uid="{C3574A9B-8855-4D21-A569-5FDEC9B0BD89}" name="43957" dataDxfId="449"/>
    <tableColumn id="67" xr3:uid="{F73C5D7A-966A-41B6-8530-02CD6969E838}" name="43958" dataDxfId="448"/>
    <tableColumn id="68" xr3:uid="{DCFFF650-C954-4CE1-8095-587969B0591F}" name="43959" dataDxfId="447"/>
    <tableColumn id="69" xr3:uid="{B14ADAF9-4BD0-45C1-8612-844858EA3A11}" name="43960" dataDxfId="446"/>
    <tableColumn id="70" xr3:uid="{427D2794-5CC0-4DD7-8EA5-E597AB0CD85A}" name="43961" dataDxfId="445"/>
    <tableColumn id="71" xr3:uid="{FBF1CEB3-E774-4A44-800C-9807D632D388}" name="43962" dataDxfId="444"/>
    <tableColumn id="72" xr3:uid="{48DB604C-3A9E-4607-A7CC-453C7650323D}" name="43963" dataDxfId="443"/>
    <tableColumn id="73" xr3:uid="{1CF07BF5-E800-4C4A-9F12-62C7113E70BA}" name="43964" dataDxfId="442"/>
    <tableColumn id="74" xr3:uid="{616CC082-37E9-4368-9730-1A65BCB9F415}" name="43965" dataDxfId="441"/>
    <tableColumn id="75" xr3:uid="{0F455356-4490-41D7-B926-37C5EA0C12CD}" name="43966" dataDxfId="440"/>
    <tableColumn id="76" xr3:uid="{146E2F48-82B8-4F8A-ADC4-81A639DA00FD}" name="43967" dataDxfId="439"/>
    <tableColumn id="77" xr3:uid="{82A2F27C-B4FC-4EB5-A114-A80E4E7D789B}" name="43968" dataDxfId="438"/>
    <tableColumn id="78" xr3:uid="{9656A67D-025C-4C49-B7E6-CE1A53895555}" name="43969" dataDxfId="437"/>
    <tableColumn id="79" xr3:uid="{19AC4780-BD77-4B95-81A5-8F7F27E8C11C}" name="43970" dataDxfId="436"/>
    <tableColumn id="80" xr3:uid="{C55FDCBB-9D8E-4A3E-B32B-E07B063482A8}" name="43971" dataDxfId="435"/>
    <tableColumn id="81" xr3:uid="{03B1CFCD-F8AC-4DB3-9CBC-BC383BC9633E}" name="43972" dataDxfId="434"/>
    <tableColumn id="82" xr3:uid="{1502520B-8867-4388-AE67-3340DEAC734A}" name="43973" dataDxfId="433"/>
    <tableColumn id="83" xr3:uid="{782D2FFC-9851-427D-B049-BEDFDADE0CE3}" name="43974" dataDxfId="432"/>
    <tableColumn id="84" xr3:uid="{B722170C-5560-4284-A846-9C063F340838}" name="43975" dataDxfId="431"/>
    <tableColumn id="85" xr3:uid="{4B4E2D1B-B030-45E1-B150-61C8FF88CEEC}" name="43976" dataDxfId="430"/>
    <tableColumn id="86" xr3:uid="{A93FE788-495E-437B-9689-36E4EA4FFF4D}" name="43977" dataDxfId="429"/>
    <tableColumn id="87" xr3:uid="{81A7A1AC-93F4-46D6-9C9E-E70DAB350430}" name="43978" dataDxfId="428"/>
    <tableColumn id="88" xr3:uid="{4E8EAFD4-0436-4BBB-A20A-063C1B8D87D9}" name="43979" dataDxfId="427"/>
    <tableColumn id="89" xr3:uid="{088B8817-A9F8-4C9E-980F-BC3136DA13C9}" name="43980" dataDxfId="426"/>
    <tableColumn id="90" xr3:uid="{C383AB20-4472-4B2D-BCB1-3DB10220C87D}" name="43981" dataDxfId="425"/>
    <tableColumn id="91" xr3:uid="{297D55E7-44DF-4277-B6CF-43AC9502BBB6}" name="43982" dataDxfId="424"/>
    <tableColumn id="92" xr3:uid="{9FE10B1A-925F-499B-B2E7-72FBFFFAC7CB}" name="43983" dataDxfId="423"/>
    <tableColumn id="93" xr3:uid="{17B4684A-F708-478A-B55F-4824E0312917}" name="43984" dataDxfId="422"/>
    <tableColumn id="94" xr3:uid="{A819356A-478F-48B2-96BD-F778670735AE}" name="43985" dataDxfId="421"/>
    <tableColumn id="95" xr3:uid="{04D2E7B7-8F71-4A66-B84C-4E0612F4728A}" name="43986" dataDxfId="420"/>
    <tableColumn id="96" xr3:uid="{1CE6CB90-34F6-4079-A99E-13E09D601AD0}" name="43987" dataDxfId="419"/>
    <tableColumn id="97" xr3:uid="{9664B507-853A-48AF-8699-7F5BAD5159ED}" name="43988" dataDxfId="418"/>
    <tableColumn id="98" xr3:uid="{820AB0AD-1E07-4A20-8945-84D4C969CAB6}" name="43989" dataDxfId="417"/>
    <tableColumn id="99" xr3:uid="{8B34BD8E-2439-4A43-8104-B81047D7BF32}" name="43990" dataDxfId="416"/>
    <tableColumn id="100" xr3:uid="{79EC47F0-F093-447C-B9D0-31FDADA3294C}" name="43991" dataDxfId="415"/>
    <tableColumn id="101" xr3:uid="{1AE1590A-D2A5-4E0E-807D-CC0714F30806}" name="43992" dataDxfId="414"/>
    <tableColumn id="102" xr3:uid="{56588E0D-A8E3-412D-865F-B41728B38788}" name="43993" dataDxfId="413"/>
    <tableColumn id="103" xr3:uid="{1FA6B2CF-92F8-426A-A1DC-339B61EE7C01}" name="43994" dataDxfId="412"/>
    <tableColumn id="104" xr3:uid="{44465F26-A567-4FC7-A5AF-D80F19D2FB98}" name="43995" dataDxfId="411"/>
    <tableColumn id="105" xr3:uid="{DB73E5AB-BA83-4049-AC30-1FF34249AB48}" name="43996" dataDxfId="410"/>
    <tableColumn id="106" xr3:uid="{ADB30218-F632-47EA-B2CD-5A7660BDF9CD}" name="43997" dataDxfId="409"/>
    <tableColumn id="107" xr3:uid="{4D6E4B9A-F3CA-4752-BAA3-219E8E95E551}" name="43998" dataDxfId="408"/>
    <tableColumn id="108" xr3:uid="{4E3FC2B0-5C82-47E2-BE14-253863426F75}" name="43999" dataDxfId="407"/>
    <tableColumn id="109" xr3:uid="{D5ACC52B-6002-4AAA-A545-BA629B48B5B7}" name="44000" dataDxfId="406"/>
    <tableColumn id="110" xr3:uid="{105FA8F7-587F-4239-9CE7-0B7DB92CE2DF}" name="44001" dataDxfId="405"/>
    <tableColumn id="111" xr3:uid="{6D6DD7B4-05C5-4FDA-8EC6-905B4B3C2EB2}" name="44002" dataDxfId="404"/>
    <tableColumn id="112" xr3:uid="{54F4F059-C2A5-4B2E-BFFC-9603A980ED70}" name="44003" dataDxfId="403"/>
    <tableColumn id="113" xr3:uid="{F211BA03-E384-4EC5-994D-2309F5AFBD92}" name="44004" dataDxfId="402"/>
    <tableColumn id="114" xr3:uid="{B807D0F4-E835-4870-9546-3FCBE5AD394E}" name="44005" dataDxfId="401"/>
    <tableColumn id="115" xr3:uid="{E96CD806-CAE9-4951-88C7-AE52AEE9CB1D}" name="44006" dataDxfId="400"/>
    <tableColumn id="116" xr3:uid="{0F8E1912-60E0-4E06-BC41-9C35101CCDF3}" name="44007" dataDxfId="399"/>
    <tableColumn id="117" xr3:uid="{89E7AC8D-1D64-44A9-B34D-BA94EED70EA3}" name="44008" dataDxfId="398"/>
    <tableColumn id="118" xr3:uid="{C36CDC68-00FE-488B-ADE2-EB1AAEA4F51E}" name="44009" dataDxfId="397"/>
    <tableColumn id="119" xr3:uid="{144553F9-60BC-4225-ACB3-BCEFA1861AA3}" name="44010" dataDxfId="396"/>
    <tableColumn id="120" xr3:uid="{E303DD77-C6E3-4386-8885-B5EE3658217B}" name="44011" dataDxfId="395"/>
    <tableColumn id="121" xr3:uid="{2F155CFD-255B-4B99-95B1-B3B3DBCF5912}" name="44012" dataDxfId="394"/>
    <tableColumn id="122" xr3:uid="{F0A8C6DF-113A-447E-B693-B4CF85B93C96}" name="44013" dataDxfId="393"/>
    <tableColumn id="123" xr3:uid="{511D3C70-F799-4F1D-888F-88A6BCF8DA35}" name="44014" dataDxfId="392"/>
    <tableColumn id="124" xr3:uid="{B4A0A656-6312-4117-9FBF-DFE0433F28ED}" name="44015" dataDxfId="391"/>
    <tableColumn id="125" xr3:uid="{77CF19E7-23BB-4076-AED7-95AE669F81A8}" name="44016" dataDxfId="390"/>
    <tableColumn id="126" xr3:uid="{81A5EEC0-B8AE-4B4C-933C-54822B996CB1}" name="44017" dataDxfId="389"/>
    <tableColumn id="127" xr3:uid="{68E8D1D9-3FAB-4DB8-A30E-7C144EC16D65}" name="44018" dataDxfId="388"/>
    <tableColumn id="128" xr3:uid="{C2AB39B8-F7E9-4DE7-935E-2E570E4F59B5}" name="44019" dataDxfId="387"/>
    <tableColumn id="129" xr3:uid="{6F9AE78A-AF61-4FE9-8936-8A718E07437F}" name="44020" dataDxfId="386"/>
    <tableColumn id="130" xr3:uid="{0EB5255D-7B58-4F0F-AD74-F64F943B1A26}" name="44021" dataDxfId="385"/>
    <tableColumn id="131" xr3:uid="{E39697ED-ABEE-410E-9775-CA72B1F6374A}" name="44022" dataDxfId="384"/>
    <tableColumn id="132" xr3:uid="{3025B296-2B42-4379-827E-736A2CA1C097}" name="44023" dataDxfId="383"/>
    <tableColumn id="133" xr3:uid="{90BB5710-E0ED-4C0C-BEED-1B3A887D1299}" name="44024" dataDxfId="382"/>
    <tableColumn id="134" xr3:uid="{21B13287-0573-428F-BA68-5DBEE4440602}" name="44025" dataDxfId="381"/>
    <tableColumn id="135" xr3:uid="{50E95120-A430-4F87-B1DD-A27223D8F713}" name="44026" dataDxfId="380"/>
    <tableColumn id="136" xr3:uid="{8B79B338-1594-4345-8518-A85AEEB0DA1A}" name="44027" dataDxfId="379"/>
    <tableColumn id="137" xr3:uid="{ABCFA50E-9CD5-4E60-B5B4-A67CC9640D44}" name="44028" dataDxfId="378"/>
    <tableColumn id="138" xr3:uid="{D16A93AB-24E4-4212-9FBE-4E650A698B35}" name="44029" dataDxfId="377"/>
    <tableColumn id="139" xr3:uid="{733A5052-BC03-4480-A476-E80310CFCC43}" name="44030" dataDxfId="376"/>
    <tableColumn id="140" xr3:uid="{848ABB91-D05B-4B0D-A5D1-9D2F08D2E00B}" name="44031" dataDxfId="375"/>
    <tableColumn id="141" xr3:uid="{95A3EBDF-8967-4B67-B955-09C5ABA216B8}" name="44032" dataDxfId="374"/>
    <tableColumn id="142" xr3:uid="{3A93CE70-7C68-48D3-8052-37BA8986CC5D}" name="44033" dataDxfId="373"/>
    <tableColumn id="143" xr3:uid="{56743334-2327-4D2C-8A59-B84AFE4105B3}" name="44034" dataDxfId="372"/>
    <tableColumn id="144" xr3:uid="{F6162F64-C8CF-4769-83FD-F4CCEBA8BAA8}" name="44035" dataDxfId="371"/>
    <tableColumn id="145" xr3:uid="{64F2596C-F460-4AB3-8039-2044FD690183}" name="44036" dataDxfId="370"/>
    <tableColumn id="146" xr3:uid="{E2A0DE56-0468-4E44-A4D1-1165F11072D1}" name="44037" dataDxfId="369"/>
    <tableColumn id="147" xr3:uid="{290903A2-84EA-48D6-A005-859DFC4EFD7A}" name="44038" dataDxfId="368"/>
    <tableColumn id="148" xr3:uid="{1718F892-33A8-4467-BCC9-D46DDD671B80}" name="44039" dataDxfId="367"/>
    <tableColumn id="149" xr3:uid="{164E374C-1832-455F-BD9F-F471BB08FB90}" name="44040" dataDxfId="366"/>
    <tableColumn id="150" xr3:uid="{38C7B686-4704-4201-909F-FEB145204148}" name="44041" dataDxfId="365"/>
    <tableColumn id="151" xr3:uid="{58786A7F-30EF-48E3-B97D-A6275A3B91A4}" name="44042" dataDxfId="364"/>
    <tableColumn id="152" xr3:uid="{B72B2FA5-7465-42EF-AFDD-89FA7710B1D7}" name="44043" dataDxfId="363"/>
    <tableColumn id="153" xr3:uid="{87F6C806-6E0E-4088-9B3A-1E8DAE3C0BD0}" name="44044" dataDxfId="362"/>
    <tableColumn id="154" xr3:uid="{D5DAFE53-457B-4684-AEBC-F326286E9AA2}" name="44045" dataDxfId="361"/>
    <tableColumn id="155" xr3:uid="{C7EA849E-4554-416C-8214-52F1FC961B87}" name="44046" dataDxfId="360"/>
    <tableColumn id="156" xr3:uid="{0FF8768C-AD3B-4E47-9444-0F1B73BDC4CA}" name="44047" dataDxfId="359"/>
    <tableColumn id="157" xr3:uid="{BBC035BF-1028-4EE0-ACDF-726D4B69736D}" name="44048" dataDxfId="358"/>
    <tableColumn id="158" xr3:uid="{9B64EF38-851B-4C36-AA3E-2FFF0ECD0A37}" name="44049" dataDxfId="357"/>
    <tableColumn id="159" xr3:uid="{90948FE7-F58E-4E1B-B649-F662317EA529}" name="44050" dataDxfId="356"/>
    <tableColumn id="160" xr3:uid="{7599506D-40A2-4418-A261-3C25CFD90775}" name="44051" dataDxfId="355"/>
    <tableColumn id="161" xr3:uid="{A7507688-4F89-4751-81A2-729CF9241C45}" name="44052" dataDxfId="354"/>
    <tableColumn id="162" xr3:uid="{13FB51E2-D524-4748-BC0D-63D2299ED56D}" name="44053" dataDxfId="353"/>
    <tableColumn id="163" xr3:uid="{82309B06-D20F-4423-8644-53F8D684E2B1}" name="44054" dataDxfId="352"/>
    <tableColumn id="164" xr3:uid="{5F059FC4-B4E3-49F5-B014-6E6FAE51DBEE}" name="44055" dataDxfId="351"/>
    <tableColumn id="165" xr3:uid="{F2AA92A2-AC7C-4B8A-9D06-E3C5C347A638}" name="44056" dataDxfId="350"/>
    <tableColumn id="166" xr3:uid="{F377D497-C070-4D03-944E-29B44C2E5F2F}" name="44057" dataDxfId="349"/>
    <tableColumn id="167" xr3:uid="{91BD7E45-9173-4BAE-A047-FD3CBDC2D9C2}" name="44058" dataDxfId="348"/>
    <tableColumn id="168" xr3:uid="{376B2342-B740-42F2-851F-3A9EA9F0DC81}" name="44059" dataDxfId="347"/>
    <tableColumn id="169" xr3:uid="{FC32C339-6B9E-409B-A0F1-F0FFF6C7E1E9}" name="44060" dataDxfId="346"/>
    <tableColumn id="170" xr3:uid="{B0DA0B6E-4239-4A5B-B836-F2E7BF94F6B1}" name="44061" dataDxfId="345"/>
    <tableColumn id="171" xr3:uid="{EE26A528-2E9C-4C2A-AFC3-5B7BEDB58A35}" name="44062" dataDxfId="344"/>
    <tableColumn id="172" xr3:uid="{43FA068B-780F-4341-BCAB-41EA2CFBC3A9}" name="44063" dataDxfId="343"/>
    <tableColumn id="173" xr3:uid="{44D17A17-C0E8-46DE-9055-A457339AA6B8}" name="44064" dataDxfId="342"/>
    <tableColumn id="174" xr3:uid="{95BDE564-E2E3-44A3-B2B0-E9F3F17641FC}" name="44065" dataDxfId="341"/>
    <tableColumn id="175" xr3:uid="{63215F03-80F3-40AD-AA6E-9F7886996247}" name="44066" dataDxfId="340"/>
    <tableColumn id="176" xr3:uid="{660C48FE-1E76-4C74-9A02-E73CDCD6D3E7}" name="44067" dataDxfId="339"/>
    <tableColumn id="177" xr3:uid="{D729596B-44C5-4BCC-8465-C7A30F22138E}" name="44068" dataDxfId="338"/>
    <tableColumn id="178" xr3:uid="{483AEE30-768C-44B1-8250-CA9E27DBE4FA}" name="44069" dataDxfId="337"/>
    <tableColumn id="179" xr3:uid="{5191CE27-63E2-4233-811A-0227BB4CF8CD}" name="44070" dataDxfId="336"/>
    <tableColumn id="180" xr3:uid="{0C12E3D6-5AD0-4B32-8387-E90790C60126}" name="44071" dataDxfId="335"/>
    <tableColumn id="181" xr3:uid="{BF28EA5D-A7C4-45E4-9F75-77BAB25FD052}" name="44072" dataDxfId="334"/>
    <tableColumn id="182" xr3:uid="{23BE158F-4ECD-40A8-BE53-9D167D6C91EA}" name="44073" dataDxfId="333"/>
    <tableColumn id="183" xr3:uid="{77BDD248-DEA1-41B7-82DA-01D666E0B41C}" name="44074" dataDxfId="332"/>
    <tableColumn id="184" xr3:uid="{54413569-C8E1-484D-9ADA-6E0587B53884}" name="44075" dataDxfId="331"/>
    <tableColumn id="185" xr3:uid="{A8F51164-8E3A-4447-BDA9-EA7A558D2120}" name="44076" dataDxfId="330"/>
    <tableColumn id="186" xr3:uid="{C6D0DD4D-5AA8-4FFB-8893-C5721050828C}" name="44077" dataDxfId="329"/>
    <tableColumn id="187" xr3:uid="{F4D6886E-C0FD-461B-AF39-26EA14AD2A18}" name="44078" dataDxfId="328"/>
    <tableColumn id="188" xr3:uid="{11ACA450-9144-49E0-9D80-ECB335F46A83}" name="44079" dataDxfId="327"/>
    <tableColumn id="189" xr3:uid="{29F8B6A1-F9C1-4603-8BBD-ED3580834508}" name="44080" dataDxfId="326"/>
    <tableColumn id="190" xr3:uid="{FACC84E0-8C72-415A-9AF5-339194E0B616}" name="44081" dataDxfId="325"/>
    <tableColumn id="191" xr3:uid="{BD8475FC-7BE7-4660-9BBE-66C625EE176B}" name="44082" dataDxfId="324"/>
    <tableColumn id="192" xr3:uid="{1B89FA5F-18A8-43DB-B7BF-5FD93F91444C}" name="44083" dataDxfId="323"/>
    <tableColumn id="193" xr3:uid="{3351F143-FED2-4A1F-902A-A10EE88A518E}" name="44084" dataDxfId="322"/>
    <tableColumn id="194" xr3:uid="{7AFF59E2-E188-4A79-AB22-16B63573A1FE}" name="44085" dataDxfId="321"/>
    <tableColumn id="195" xr3:uid="{89C02EE2-7FD7-450E-BB46-E3E1278F7AEE}" name="44086" dataDxfId="320"/>
    <tableColumn id="196" xr3:uid="{D542E0BA-3679-4D1C-B5FB-EA6EC591C8CE}" name="44087" dataDxfId="319"/>
    <tableColumn id="197" xr3:uid="{48AFF3D6-F80F-4308-81B1-B6BFA6378B15}" name="44088" dataDxfId="318"/>
    <tableColumn id="198" xr3:uid="{CA880832-61DC-4B45-827D-8395D5217E01}" name="44089" dataDxfId="317"/>
    <tableColumn id="199" xr3:uid="{D3CE4E22-E5E5-475D-9C3B-18AC247D0643}" name="44090" dataDxfId="316"/>
    <tableColumn id="200" xr3:uid="{9CEC0191-4844-4D73-8593-F52A96A58E30}" name="44091" dataDxfId="315"/>
    <tableColumn id="201" xr3:uid="{EE1FD9D3-11E0-49F6-834D-1C2B4188A691}" name="44092" dataDxfId="314"/>
    <tableColumn id="202" xr3:uid="{0A25C7BC-2C56-4015-A06C-696A3D2DEF83}" name="44093" dataDxfId="313"/>
    <tableColumn id="203" xr3:uid="{D24F9BF2-060E-49CF-9183-E77C200E01FA}" name="44094" dataDxfId="312"/>
    <tableColumn id="204" xr3:uid="{1CB52822-6BD6-47BC-BD09-FABF71D2F47A}" name="44095" dataDxfId="311"/>
    <tableColumn id="205" xr3:uid="{4178B53E-6E41-4BA2-B266-E2372A2B7108}" name="44096" dataDxfId="310"/>
    <tableColumn id="206" xr3:uid="{ABCFEF16-EDD0-44E6-B967-8DB4493C3C52}" name="44097" dataDxfId="309"/>
    <tableColumn id="207" xr3:uid="{D297E127-16EC-4A1A-9836-D4B4753F21B1}" name="44098" dataDxfId="308"/>
    <tableColumn id="208" xr3:uid="{E6C7E86F-08A4-4A4E-859E-BB2BC6071B1B}" name="44099" dataDxfId="307"/>
    <tableColumn id="209" xr3:uid="{3DD53DF3-85B4-4F77-937A-F756E5774520}" name="44100" dataDxfId="306"/>
    <tableColumn id="210" xr3:uid="{795BDA0A-040F-4A10-B8F9-0BCEB26DE953}" name="44101" dataDxfId="305"/>
    <tableColumn id="211" xr3:uid="{4EAC680A-BB0C-4DB5-ABA1-BB300993DEA4}" name="44102" dataDxfId="304"/>
    <tableColumn id="212" xr3:uid="{DB9D3BBF-E6CC-4442-8A6D-4B94948047F0}" name="44103" dataDxfId="303"/>
    <tableColumn id="213" xr3:uid="{75A52903-AD82-440E-ACB5-D59E1EECD577}" name="44104" dataDxfId="302"/>
    <tableColumn id="214" xr3:uid="{0EED8791-CA11-4179-8D54-F871CBFDA315}" name="44105" dataDxfId="301"/>
    <tableColumn id="215" xr3:uid="{09676204-5700-413A-9DF4-E8E38F6DC305}" name="44106" dataDxfId="300"/>
    <tableColumn id="216" xr3:uid="{B4572698-9A44-4A1F-995B-9DA8EB12FA1C}" name="44107" dataDxfId="299"/>
    <tableColumn id="217" xr3:uid="{145DEA8C-97E3-4F7F-9651-F632BEE2F47D}" name="44108" dataDxfId="298"/>
    <tableColumn id="218" xr3:uid="{1B36A856-E27E-42FA-85FD-38CDC9CD0238}" name="44109" dataDxfId="297"/>
    <tableColumn id="219" xr3:uid="{52ED2399-739E-4875-B542-901B6A7667AA}" name="44110" dataDxfId="296"/>
    <tableColumn id="220" xr3:uid="{FC535210-BE7A-424C-88B5-2536DE37CB7E}" name="44111" dataDxfId="295"/>
    <tableColumn id="221" xr3:uid="{555B90E7-C5DE-4B82-901E-273FCFA93465}" name="44112" dataDxfId="294"/>
    <tableColumn id="222" xr3:uid="{E29A1EA7-CD3D-414F-9781-B5AEBE8CE730}" name="44113" dataDxfId="293"/>
    <tableColumn id="223" xr3:uid="{4BFFE5B6-1E6D-4030-913D-C409026D0D19}" name="44114" dataDxfId="292"/>
    <tableColumn id="224" xr3:uid="{770B6846-262A-4C2D-B218-25A2A662B099}" name="44115" dataDxfId="291"/>
    <tableColumn id="225" xr3:uid="{41209C7C-C2B6-47E0-B345-47B4B58F4171}" name="44116" dataDxfId="290"/>
    <tableColumn id="226" xr3:uid="{2FE85A22-1A81-4595-B6DE-2A0973435DD6}" name="44117" dataDxfId="289"/>
    <tableColumn id="227" xr3:uid="{7CDE1B7F-F872-463B-9592-C5A61BB4F241}" name="44118" dataDxfId="288"/>
    <tableColumn id="228" xr3:uid="{97AAE50F-3AD8-4D77-ACF7-A497914BA3AC}" name="44119" dataDxfId="287"/>
    <tableColumn id="229" xr3:uid="{1D825E88-1C8A-4874-8968-9EAA1B4DD0FB}" name="44120" dataDxfId="286"/>
    <tableColumn id="230" xr3:uid="{731F98A9-EA05-42F0-BE9B-E2B02CA7E7BA}" name="44121" dataDxfId="285"/>
    <tableColumn id="231" xr3:uid="{99D012C7-6C22-472F-9D64-41A1A28C9A08}" name="44122" dataDxfId="284"/>
    <tableColumn id="232" xr3:uid="{27FDA6DA-78D5-432D-ACC6-A8233E0C1926}" name="44123" dataDxfId="283"/>
    <tableColumn id="233" xr3:uid="{FFE20559-9A87-4BDC-8D8A-1B36F35CBBBA}" name="44124" dataDxfId="282"/>
    <tableColumn id="234" xr3:uid="{8DB1ABFB-40A8-4FAE-BE52-C59A8791D751}" name="44125" dataDxfId="281"/>
    <tableColumn id="235" xr3:uid="{DB30117D-FDAA-4D34-8F60-408319E01EFA}" name="44126" dataDxfId="280"/>
    <tableColumn id="236" xr3:uid="{2416FFD2-EF64-4F23-8DF0-3DB9FBB69D35}" name="44127" dataDxfId="279"/>
    <tableColumn id="237" xr3:uid="{DFE4760B-6390-4EDE-82C0-E38F35EF2C09}" name="44128" dataDxfId="278"/>
    <tableColumn id="238" xr3:uid="{FF723BCA-1A52-4D52-97FC-B4EB2B49B1BE}" name="44129" dataDxfId="277"/>
    <tableColumn id="239" xr3:uid="{C82A4791-C764-4214-A93B-E76DEBF31C42}" name="44130" dataDxfId="276"/>
    <tableColumn id="240" xr3:uid="{630C1810-401D-4CF5-9734-28C58AA8D330}" name="44131" dataDxfId="275"/>
    <tableColumn id="241" xr3:uid="{6DFAA761-3553-467A-B0FD-F1C838FB1C45}" name="44132" dataDxfId="274"/>
    <tableColumn id="242" xr3:uid="{474AE8BA-DC6F-4A0C-9010-6F454E6E9E2A}" name="44133" dataDxfId="273"/>
    <tableColumn id="243" xr3:uid="{6C0739C3-F811-4F9C-8499-4AC6FF737CA7}" name="44134" dataDxfId="272"/>
    <tableColumn id="244" xr3:uid="{A54D6691-B3F4-45E2-9C3F-7A082A7E2D25}" name="44135" dataDxfId="271"/>
    <tableColumn id="245" xr3:uid="{11BCC904-BDF3-417B-97C6-A4078C3060AB}" name="44136" dataDxfId="270"/>
    <tableColumn id="246" xr3:uid="{E3D62B13-3336-4316-982F-91135D8CD6BD}" name="44137" dataDxfId="269"/>
    <tableColumn id="247" xr3:uid="{5DCD4DBA-3E95-4EBA-8BBB-CA56C93E7E60}" name="44138" dataDxfId="268"/>
    <tableColumn id="248" xr3:uid="{37EABD0F-315E-423F-BB2C-6ED1BEC44060}" name="44139" dataDxfId="267"/>
    <tableColumn id="249" xr3:uid="{EE4A347B-3306-4822-BA29-9B3BB95FD1EB}" name="44140" dataDxfId="266"/>
    <tableColumn id="250" xr3:uid="{F3D597F6-8694-472D-9F66-6FDDDF2758BF}" name="44141" dataDxfId="265"/>
    <tableColumn id="251" xr3:uid="{1E6D646D-EC39-43D8-B859-DFB3234B026B}" name="44142" dataDxfId="264"/>
    <tableColumn id="252" xr3:uid="{8745934C-31CE-45A5-AABA-34C6008DCE6B}" name="44143" dataDxfId="263"/>
    <tableColumn id="253" xr3:uid="{69A3072E-86AB-4AFD-9E92-435677E6978E}" name="44144" dataDxfId="262"/>
    <tableColumn id="254" xr3:uid="{156B0EA8-3547-47D8-86A2-4423B619857D}" name="44145" dataDxfId="261"/>
    <tableColumn id="255" xr3:uid="{388CA348-0D2E-479A-B562-26F05206DC41}" name="44146" dataDxfId="260"/>
    <tableColumn id="256" xr3:uid="{E2AD663B-87AE-4C94-AA74-D1460C008942}" name="44147" dataDxfId="259"/>
    <tableColumn id="257" xr3:uid="{9377CC56-080A-4EB0-8530-71134E4E421D}" name="44148" dataDxfId="258"/>
    <tableColumn id="258" xr3:uid="{EB49A87F-3CC0-4F1E-A30C-230E3354FBEF}" name="44149" dataDxfId="257"/>
    <tableColumn id="259" xr3:uid="{9B2E2800-854A-4D0F-8E22-A9EEAE7508A7}" name="44150" dataDxfId="256"/>
    <tableColumn id="260" xr3:uid="{A9BAD06F-1CFE-4D33-B8BB-34EE8C9F4959}" name="44151" dataDxfId="255"/>
    <tableColumn id="261" xr3:uid="{0FABE317-89E6-45ED-A969-9532E3D59627}" name="44152" dataDxfId="254"/>
    <tableColumn id="262" xr3:uid="{22428CC7-EE83-43C1-ABB2-C05542DBED11}" name="44153" dataDxfId="253"/>
    <tableColumn id="263" xr3:uid="{DB8C4747-8236-4DB1-AABD-16AB4CA3DB5C}" name="44154" dataDxfId="252"/>
    <tableColumn id="264" xr3:uid="{A057A706-3111-4CEA-8B1D-E9E013584026}" name="44155" dataDxfId="251"/>
    <tableColumn id="265" xr3:uid="{1147C739-61C7-492E-B05E-4C137EE827D5}" name="44156" dataDxfId="250"/>
    <tableColumn id="266" xr3:uid="{6E259C58-D4E7-4DFE-B3B4-14035C435CFD}" name="44157" dataDxfId="249"/>
    <tableColumn id="267" xr3:uid="{BB8A7659-EA29-457C-9D2D-AF4401C87C6A}" name="44158" dataDxfId="248"/>
    <tableColumn id="268" xr3:uid="{0D2247FB-AE93-465B-870B-8FE85A5759A6}" name="44159" dataDxfId="247"/>
    <tableColumn id="269" xr3:uid="{A64D5283-58A1-4583-B538-590FAB230711}" name="44160" dataDxfId="246"/>
    <tableColumn id="270" xr3:uid="{828C7218-E639-46F7-B45D-07B89E694BA9}" name="44161" dataDxfId="245"/>
    <tableColumn id="271" xr3:uid="{F8EDCBA6-451E-425F-ABDD-D1FFE44AF21E}" name="44162" dataDxfId="244"/>
    <tableColumn id="272" xr3:uid="{FFCDA72B-0C02-4914-B180-8F71693C4E4C}" name="44163" dataDxfId="243"/>
    <tableColumn id="273" xr3:uid="{F50BB731-DAC6-4161-9C04-AE7CBC12A0C2}" name="44164" dataDxfId="242"/>
    <tableColumn id="274" xr3:uid="{B2D43E4D-1DD5-4BF5-A7EE-4EBDEBF915AC}" name="44165" dataDxfId="241"/>
    <tableColumn id="275" xr3:uid="{326A596E-3BC9-486C-9BF6-CEE070198D78}" name="44166" dataDxfId="240"/>
    <tableColumn id="276" xr3:uid="{2B87EDDE-8F7C-4420-ADCF-45CE57628931}" name="44167" dataDxfId="239"/>
    <tableColumn id="277" xr3:uid="{FE42DF7A-28FF-44C2-B445-43FBEF1B32EF}" name="44168" dataDxfId="238"/>
    <tableColumn id="278" xr3:uid="{A029BB0B-0C0D-410D-86A5-174E0EA95A92}" name="44169" dataDxfId="237"/>
    <tableColumn id="279" xr3:uid="{939D3379-A9AF-4819-A7F0-60E46F94ADFC}" name="44170" dataDxfId="236"/>
    <tableColumn id="280" xr3:uid="{6550FCF2-8DEC-453F-A4CA-730F703B28F1}" name="44171" dataDxfId="235"/>
    <tableColumn id="281" xr3:uid="{523C29E6-B455-46F9-B299-6A59B354567F}" name="44172" dataDxfId="234"/>
    <tableColumn id="282" xr3:uid="{C0697793-4966-4D7D-A8E9-F7E27AAB6A25}" name="44173" dataDxfId="233"/>
    <tableColumn id="283" xr3:uid="{9855A535-CA95-4C21-92D7-B31E570DCB54}" name="44174" dataDxfId="232"/>
    <tableColumn id="284" xr3:uid="{84646C36-91BF-4A77-BD97-564A643237D0}" name="44175" dataDxfId="231"/>
    <tableColumn id="285" xr3:uid="{C52ED1AD-789A-4D93-BF0A-8164D57713F5}" name="44176" dataDxfId="230"/>
    <tableColumn id="286" xr3:uid="{D75058B0-AE85-4EB3-9A30-61605E70E985}" name="44177" dataDxfId="229"/>
    <tableColumn id="287" xr3:uid="{9D0295BF-4455-476B-8627-3DF1B389F4FB}" name="44178" dataDxfId="228"/>
    <tableColumn id="288" xr3:uid="{89286C23-9ED3-4C5A-A1D7-636F19153181}" name="44179" dataDxfId="227"/>
    <tableColumn id="289" xr3:uid="{6370FEAB-D367-4183-8E63-FB8664DD7FE3}" name="44180" dataDxfId="226"/>
    <tableColumn id="290" xr3:uid="{FE5D02BF-AC73-4CF2-9AFF-63C0F51DEA23}" name="44181" dataDxfId="225"/>
    <tableColumn id="291" xr3:uid="{45B6D6AC-F497-4AAD-8C3E-2967BBDD0939}" name="44182" dataDxfId="224"/>
    <tableColumn id="292" xr3:uid="{76EA6986-A87F-4BB1-B072-57608662CA12}" name="44183" dataDxfId="223"/>
    <tableColumn id="293" xr3:uid="{4D42E692-C8EF-419B-B8AB-F7AD66BB880A}" name="44184" dataDxfId="222"/>
    <tableColumn id="294" xr3:uid="{DDE86C86-C2C9-456D-9DE4-B8FA3E46DBEB}" name="44185" dataDxfId="221"/>
    <tableColumn id="295" xr3:uid="{6FB05F62-043E-48C8-A647-CDDB80AFAEAD}" name="44186" dataDxfId="220"/>
    <tableColumn id="296" xr3:uid="{E5AEA1DB-75E9-438B-891E-7F215452EE87}" name="44187" dataDxfId="219"/>
    <tableColumn id="297" xr3:uid="{E994DE51-3AD2-4A9F-926E-97E44D3C4A06}" name="44188" dataDxfId="218"/>
    <tableColumn id="298" xr3:uid="{37CDB2ED-78B2-4354-A9B3-34A411946DE5}" name="44189" dataDxfId="217"/>
    <tableColumn id="299" xr3:uid="{867D4D3C-552F-43E8-A96A-140AA3BD179E}" name="44190" dataDxfId="216"/>
    <tableColumn id="300" xr3:uid="{8360DF5F-E60C-4D32-AA8F-451164474FFE}" name="44191" dataDxfId="215"/>
    <tableColumn id="301" xr3:uid="{20BCE88C-BFC0-4299-B2AE-AAAD37370D29}" name="44192" dataDxfId="214"/>
    <tableColumn id="302" xr3:uid="{AAA18E20-9FC8-4136-80CC-E3B99CFF8815}" name="44193" dataDxfId="213"/>
    <tableColumn id="303" xr3:uid="{7D7DA6CD-BFAA-4272-869C-E6C0D8D94689}" name="44194" dataDxfId="212"/>
    <tableColumn id="304" xr3:uid="{16BBB8F7-B2F6-436E-8701-0D007917EE7E}" name="44195" dataDxfId="211"/>
    <tableColumn id="305" xr3:uid="{5C35EA2B-29EE-4F41-BF38-8EE2D8CB14D7}" name="44196" dataDxfId="210"/>
    <tableColumn id="306" xr3:uid="{4731481B-31CE-4E71-9B38-A2B328F75C5B}" name="44197" dataDxfId="209"/>
    <tableColumn id="307" xr3:uid="{4EEDC85E-8F8F-421E-811C-0FC2103B0AE6}" name="44198" dataDxfId="208"/>
    <tableColumn id="308" xr3:uid="{E4084972-81D5-4B3F-A1CB-0EA9CF539E1A}" name="44199" dataDxfId="207"/>
    <tableColumn id="309" xr3:uid="{6B944B12-C2C6-416E-8D72-0ADEC2AEAEBE}" name="44200" dataDxfId="206"/>
    <tableColumn id="310" xr3:uid="{4416BCC8-6ECF-4DBC-BB52-C5E0F2D2A368}" name="44201" dataDxfId="205"/>
    <tableColumn id="311" xr3:uid="{091B7636-BA62-4E66-A4F2-80C9C3795B3A}" name="44202" dataDxfId="204"/>
    <tableColumn id="312" xr3:uid="{0429F873-A9DF-41CA-B11B-A6AB91107889}" name="44203" dataDxfId="203"/>
    <tableColumn id="313" xr3:uid="{497CFD21-33BB-4299-8C5A-1F4E60F204D9}" name="44204" dataDxfId="202"/>
    <tableColumn id="314" xr3:uid="{B96ADEC3-CFE0-48AF-B8A7-67867F65F455}" name="44205" dataDxfId="201"/>
    <tableColumn id="315" xr3:uid="{CAD3F972-A41B-47B1-A908-2B69059D9AED}" name="44206" dataDxfId="200"/>
    <tableColumn id="316" xr3:uid="{CE25EFC4-22A6-4FFD-9D0F-62E243708A27}" name="44207" dataDxfId="199"/>
    <tableColumn id="317" xr3:uid="{95CD0085-151B-49A7-B7D1-F5937850EA19}" name="44208" dataDxfId="198"/>
    <tableColumn id="318" xr3:uid="{8B536EF6-37A9-491E-9F1F-017D5AAD3CCD}" name="44209" dataDxfId="197"/>
    <tableColumn id="319" xr3:uid="{203C4434-8DE3-496A-A14E-6CF090527B35}" name="44210" dataDxfId="196"/>
    <tableColumn id="320" xr3:uid="{C6C6BFDE-7E98-40EA-90ED-F2B781F5C16F}" name="44211" dataDxfId="195"/>
    <tableColumn id="321" xr3:uid="{A1BC2FAE-A155-48D5-8E17-92E15B53A907}" name="44212" dataDxfId="194"/>
    <tableColumn id="322" xr3:uid="{7F4F11B6-22F9-4E4D-8C2B-CE814B0CB80E}" name="44213" dataDxfId="193"/>
    <tableColumn id="323" xr3:uid="{CE301F46-F0B0-4524-956F-5F6CF56C8C53}" name="44214" dataDxfId="192"/>
    <tableColumn id="324" xr3:uid="{7CBFB136-4144-4B4E-B06F-ED21EA9C0212}" name="44215" dataDxfId="191"/>
    <tableColumn id="325" xr3:uid="{3D87B192-6C05-4D03-8B3B-A8E100759D8C}" name="44216" dataDxfId="190"/>
    <tableColumn id="326" xr3:uid="{B0981AC2-47CB-4CC1-AFF7-C91A1A64C45C}" name="44217" dataDxfId="189"/>
    <tableColumn id="327" xr3:uid="{B81CDECE-90FB-4DD7-ABC0-CFFDBBA5FCA7}" name="44218" dataDxfId="188"/>
    <tableColumn id="328" xr3:uid="{AC1D215B-8863-4F83-8C7E-A0036DC6BB23}" name="44219" dataDxfId="187"/>
    <tableColumn id="329" xr3:uid="{34CEBDB1-AC9C-4144-A948-C409EDE64B0E}" name="44220" dataDxfId="186"/>
    <tableColumn id="330" xr3:uid="{E0DA4CEC-3190-41CC-9785-1E928DD470D5}" name="44221" dataDxfId="185"/>
    <tableColumn id="331" xr3:uid="{EC1F6B5A-72BF-4B8B-BAB8-D841C5727212}" name="44222" dataDxfId="184"/>
    <tableColumn id="332" xr3:uid="{EE286F01-0FBB-43F2-A465-474D19A68A8B}" name="44223" dataDxfId="183"/>
    <tableColumn id="333" xr3:uid="{5FE70FFD-637C-45CD-BF47-DF9EC21AA344}" name="44224" dataDxfId="182"/>
    <tableColumn id="334" xr3:uid="{EE22EA06-2DE8-4FE3-BBA7-7E52A4DFDA89}" name="44225" dataDxfId="181"/>
    <tableColumn id="335" xr3:uid="{631AF964-3A01-4440-92AE-9F83AC3AA228}" name="44226" dataDxfId="180"/>
    <tableColumn id="336" xr3:uid="{0B69F8F0-DB2C-44AB-B645-81D202A05DFB}" name="44227" dataDxfId="179"/>
    <tableColumn id="337" xr3:uid="{1704E1CC-F46E-4731-852D-47EBAEA21917}" name="44228" dataDxfId="178"/>
    <tableColumn id="338" xr3:uid="{EED61478-8C77-4DC1-9257-816A8F4F618B}" name="44229" dataDxfId="177"/>
    <tableColumn id="339" xr3:uid="{29F99743-010F-44D9-8008-B6C9D701512A}" name="44230" dataDxfId="176"/>
    <tableColumn id="340" xr3:uid="{0172B67B-3AE2-4E2A-A522-995991B65C2C}" name="44231" dataDxfId="175"/>
    <tableColumn id="341" xr3:uid="{1FFA1138-92E0-449D-8DB0-5982668E04D1}" name="44232" dataDxfId="174"/>
    <tableColumn id="342" xr3:uid="{D9BBE073-D4E0-4468-83CF-D03C2219AFDA}" name="44233" dataDxfId="173"/>
    <tableColumn id="343" xr3:uid="{9257E038-C7C6-4BF5-AF5B-3C5FFA7C5BE2}" name="44234" dataDxfId="172"/>
    <tableColumn id="344" xr3:uid="{FAC97118-79BA-457B-A502-BD6901684661}" name="44235" dataDxfId="171"/>
    <tableColumn id="345" xr3:uid="{8D253E51-B64F-4FA3-8C2F-486581C2D37F}" name="44236" dataDxfId="170"/>
    <tableColumn id="346" xr3:uid="{959F2B9D-D2B3-4DEE-84DB-D0E39B1636DB}" name="44237" dataDxfId="169"/>
    <tableColumn id="347" xr3:uid="{9CFA0121-FAE0-425C-97FB-ECB1487D3A78}" name="44238" dataDxfId="168"/>
    <tableColumn id="348" xr3:uid="{514C3883-ED32-47B4-AE8A-DA1AC5CF5823}" name="44239" dataDxfId="167"/>
    <tableColumn id="349" xr3:uid="{12A898BA-2D57-46D6-AA59-3E3C10D28005}" name="44240" dataDxfId="166"/>
    <tableColumn id="350" xr3:uid="{7B303BFB-647B-41AD-89F6-C8C803D1080D}" name="44241" dataDxfId="165"/>
    <tableColumn id="351" xr3:uid="{8A55A57C-6CF2-4C8A-9920-B6A6FED534D7}" name="44242" dataDxfId="164"/>
    <tableColumn id="352" xr3:uid="{4DC44A9E-683F-4DDE-A43C-E73CB38F1052}" name="44243" dataDxfId="163"/>
    <tableColumn id="353" xr3:uid="{565E2D1A-6017-4703-8BC8-8540132F6367}" name="44244" dataDxfId="162"/>
    <tableColumn id="354" xr3:uid="{83622271-E181-4CE8-9C99-F5994B961F5E}" name="44245" dataDxfId="161"/>
    <tableColumn id="355" xr3:uid="{EAE460AD-96C4-4D69-B7DA-90F1F93A2B31}" name="44246" dataDxfId="160"/>
    <tableColumn id="356" xr3:uid="{F16BEB20-8F11-4FDA-A359-5343B2B44D2E}" name="44247" dataDxfId="159"/>
    <tableColumn id="357" xr3:uid="{B598E517-21EB-4034-B730-44BDF17C369B}" name="44248" dataDxfId="158"/>
    <tableColumn id="358" xr3:uid="{BE0B06C0-8651-47A4-88DF-A6019ADFB8EA}" name="44249" dataDxfId="157"/>
    <tableColumn id="359" xr3:uid="{5B26FC4C-2891-47FD-A960-E26325901B1E}" name="44250" dataDxfId="156"/>
    <tableColumn id="360" xr3:uid="{A1AF258E-2D35-4679-A7D9-C32B33EF273D}" name="44251" dataDxfId="155"/>
    <tableColumn id="361" xr3:uid="{C078D865-8B93-4823-A2CA-F99246790B1F}" name="44252" dataDxfId="154"/>
    <tableColumn id="362" xr3:uid="{5AA6C87B-9663-4666-A0BA-A0DF3B1BF8E1}" name="44253" dataDxfId="153"/>
    <tableColumn id="363" xr3:uid="{46B18B86-EB37-4BD5-BF12-9A488DC5ECFA}" name="44254" dataDxfId="152"/>
    <tableColumn id="364" xr3:uid="{377059CB-F54C-4234-8FB9-6EE85D5E8112}" name="44255" dataDxfId="151"/>
    <tableColumn id="365" xr3:uid="{8261F9D9-BA94-460C-A4C1-963DF0876908}" name="44256" dataDxfId="150"/>
    <tableColumn id="366" xr3:uid="{45365983-43ED-4CF5-BF66-7B4036F9EC63}" name="44257" dataDxfId="149"/>
    <tableColumn id="367" xr3:uid="{D21BD643-5617-4A6F-8ADB-192E62879AF9}" name="44258" dataDxfId="148"/>
    <tableColumn id="368" xr3:uid="{5D587156-89D2-4C70-8FF7-76F2CD3ACD79}" name="44259" dataDxfId="147"/>
    <tableColumn id="369" xr3:uid="{D78DC404-1053-4945-A0C2-F9CE9406F53A}" name="44260" dataDxfId="146"/>
    <tableColumn id="370" xr3:uid="{54D343CD-5955-4245-B938-01A75988B914}" name="44261" dataDxfId="145"/>
    <tableColumn id="371" xr3:uid="{84E7F67B-F95B-453B-BA1D-FD22A4857F69}" name="44262" dataDxfId="144"/>
    <tableColumn id="372" xr3:uid="{9022AE0B-3F25-4C41-B056-597B73F452F1}" name="44263" dataDxfId="143"/>
    <tableColumn id="373" xr3:uid="{3304634C-B941-430C-AFB5-C3597C2CC95A}" name="44264" dataDxfId="142"/>
    <tableColumn id="374" xr3:uid="{89B46CA1-4DA3-4168-9A1E-FE2198F47869}" name="44265" dataDxfId="141"/>
    <tableColumn id="375" xr3:uid="{B658F2A6-7F60-42AE-A18D-09595A67756B}" name="44266" dataDxfId="140"/>
    <tableColumn id="376" xr3:uid="{9F6886A5-EAFB-4EFD-AB3C-342A38C70CE4}" name="44267" dataDxfId="139"/>
    <tableColumn id="377" xr3:uid="{0579E1A8-C63E-4031-8358-7AF533CFD737}" name="44268" dataDxfId="138"/>
    <tableColumn id="378" xr3:uid="{FBC9B049-3992-404B-95A5-E475B1158E4A}" name="44269" dataDxfId="137"/>
    <tableColumn id="379" xr3:uid="{3F70B730-743F-4388-BB96-77D926A47E19}" name="44270" dataDxfId="136"/>
    <tableColumn id="380" xr3:uid="{6B8FD61B-BA32-49AF-918E-268CD0F79F82}" name="44271" dataDxfId="135"/>
    <tableColumn id="381" xr3:uid="{72BEC7CE-C1BA-43F4-ADBC-CA9852590BF0}" name="44272" dataDxfId="134"/>
    <tableColumn id="382" xr3:uid="{7BD22CFC-4D0F-4EDE-A6BE-67606CCE5CC9}" name="44273" dataDxfId="133"/>
    <tableColumn id="383" xr3:uid="{27C27518-49C7-43F1-9266-402A67BC11B7}" name="44274" dataDxfId="132"/>
    <tableColumn id="384" xr3:uid="{6B05B10D-9B80-4FC1-A5B6-65277B7FFDB4}" name="44275" dataDxfId="131"/>
    <tableColumn id="385" xr3:uid="{1371AA90-9C1B-4093-A94B-6C8561B1A37E}" name="44276" dataDxfId="130"/>
    <tableColumn id="386" xr3:uid="{039FB392-B5FB-4086-A31B-050FEF149B4A}" name="44277" dataDxfId="129"/>
    <tableColumn id="387" xr3:uid="{9EB668D2-14B5-4A1B-BAB8-2616BE2C5164}" name="44278" dataDxfId="128"/>
    <tableColumn id="388" xr3:uid="{8371BD4B-B4E1-4866-AD95-CC6392F5C087}" name="44279" dataDxfId="127"/>
    <tableColumn id="389" xr3:uid="{9CB6C968-A75F-4DCE-9A27-B60502F5C8C7}" name="44280" dataDxfId="126"/>
    <tableColumn id="390" xr3:uid="{38B80641-752A-4DFE-9276-8A9FB6825744}" name="44281" dataDxfId="125"/>
    <tableColumn id="391" xr3:uid="{638AA55D-8295-48E9-8255-0372849507BF}" name="44282" dataDxfId="124"/>
    <tableColumn id="439" xr3:uid="{99E6F68B-0AF6-42BE-9F61-1C78A5294FF7}" name="44283" dataDxfId="123"/>
    <tableColumn id="440" xr3:uid="{1F719D72-DC12-4168-B5AC-C04004E074C1}" name="44284" dataDxfId="122"/>
    <tableColumn id="441" xr3:uid="{A0F8B3C3-9368-4ECC-A67C-44674BDC6CF4}" name="44285" dataDxfId="121"/>
    <tableColumn id="442" xr3:uid="{0DE2C306-7F99-4A5A-8E88-79FEA18B97F1}" name="44286" dataDxfId="120"/>
    <tableColumn id="443" xr3:uid="{A61D6AE5-0AFC-4EB1-8B93-EE572B69AFA9}" name="44287" dataDxfId="119"/>
    <tableColumn id="444" xr3:uid="{30A11604-67B5-4C55-B0A7-42517F708745}" name="44288" dataDxfId="118"/>
    <tableColumn id="392" xr3:uid="{E3032EC6-30D6-480C-972F-C85EAD500DF8}" name="44289" dataDxfId="117"/>
    <tableColumn id="393" xr3:uid="{AE2D2FB7-6593-49AE-A638-FCFCA55C9967}" name="44290" dataDxfId="116"/>
    <tableColumn id="394" xr3:uid="{F7FFD9D9-9B71-4F4C-B726-17E741310C48}" name="44291" dataDxfId="115"/>
    <tableColumn id="395" xr3:uid="{FB791271-4A75-41F3-B93B-C43864A25D63}" name="44292" dataDxfId="114"/>
    <tableColumn id="396" xr3:uid="{BCB17E0F-8B0F-4A1F-AA44-397C9B99790E}" name="44293" dataDxfId="113"/>
    <tableColumn id="397" xr3:uid="{044E1178-A75A-4832-9569-E9342660918A}" name="44294" dataDxfId="112"/>
    <tableColumn id="398" xr3:uid="{F68AE5E2-7967-4E07-80C3-445F6D004A81}" name="44295" dataDxfId="111"/>
    <tableColumn id="399" xr3:uid="{089EFA2A-7577-4F17-B2F6-DBC1F5AB5B35}" name="44296" dataDxfId="110"/>
    <tableColumn id="400" xr3:uid="{D0BD8695-8194-42EA-881F-06206285BE69}" name="44297" dataDxfId="109"/>
    <tableColumn id="401" xr3:uid="{EDB455B8-BD73-46C4-92FE-4B5EC83116E7}" name="44298" dataDxfId="108"/>
    <tableColumn id="402" xr3:uid="{76A8E6A1-1E57-435F-ACE7-1631A349F374}" name="44299" dataDxfId="107"/>
    <tableColumn id="403" xr3:uid="{E26E14E1-E889-4452-8EE7-FB616AF5037D}" name="44300" dataDxfId="106"/>
    <tableColumn id="404" xr3:uid="{A52B8377-F91C-490D-888F-1B6F10879DBF}" name="44301" dataDxfId="105"/>
    <tableColumn id="405" xr3:uid="{E0188A6D-C4AF-400D-B15C-C0519C1CF001}" name="44302" dataDxfId="104"/>
    <tableColumn id="406" xr3:uid="{1280AB01-35EA-42EF-B612-631487D5CAC4}" name="44303" dataDxfId="103"/>
    <tableColumn id="407" xr3:uid="{4EB1A126-2085-421F-AB3F-6FFE475A10CB}" name="44304" dataDxfId="102"/>
    <tableColumn id="408" xr3:uid="{610CCB5C-151D-4886-921C-82ABC50B4893}" name="44305" dataDxfId="101"/>
    <tableColumn id="409" xr3:uid="{E79F2E68-848A-4D0A-997F-684D5628D155}" name="44306" dataDxfId="100"/>
    <tableColumn id="410" xr3:uid="{97A4D187-7732-4CCD-8160-5A596C340C27}" name="44307" dataDxfId="99"/>
    <tableColumn id="411" xr3:uid="{63BEE6F2-A858-4799-8A4B-36E6872332DD}" name="44308" dataDxfId="98"/>
    <tableColumn id="412" xr3:uid="{9131946E-6B65-4FC5-8B6F-AB90FB32FB0D}" name="44309" dataDxfId="97"/>
    <tableColumn id="413" xr3:uid="{A967AE54-C2F1-4B6A-96D2-3BFB86FC4621}" name="44310" dataDxfId="96"/>
    <tableColumn id="414" xr3:uid="{318FF8C0-6766-4B61-A1FB-7CECAF98BF22}" name="44311" dataDxfId="95"/>
    <tableColumn id="415" xr3:uid="{F22B109D-6E59-4179-A528-824113606EEC}" name="44312" dataDxfId="94"/>
    <tableColumn id="416" xr3:uid="{64A08D33-EE6C-4386-A7EF-7299A3DA666E}" name="44313" dataDxfId="93"/>
    <tableColumn id="417" xr3:uid="{0A3B32AF-1FE8-473E-82E1-D83EE7214E3A}" name="44314" dataDxfId="92"/>
    <tableColumn id="418" xr3:uid="{1CC53C40-AB1B-452B-B7D9-0D1901957403}" name="44315" dataDxfId="91"/>
    <tableColumn id="419" xr3:uid="{76BA5737-28F9-4EF6-971A-85DA728476F1}" name="44316" dataDxfId="90"/>
    <tableColumn id="420" xr3:uid="{431D9843-C848-4A52-8E36-4BD424A4A57B}" name="44317" dataDxfId="89"/>
    <tableColumn id="421" xr3:uid="{62C7778A-F82A-4FBA-9B53-01F208B08C85}" name="44318" dataDxfId="88"/>
    <tableColumn id="422" xr3:uid="{642295E0-4062-46E6-A9C5-E3A91D96CABF}" name="44319" dataDxfId="87"/>
    <tableColumn id="423" xr3:uid="{410F87BE-3B13-4E49-A360-9DB254236809}" name="44320" dataDxfId="86"/>
    <tableColumn id="424" xr3:uid="{07552C32-6F84-4ED5-BC3C-66309D1EDCCB}" name="44321" dataDxfId="85"/>
    <tableColumn id="425" xr3:uid="{9E8716E4-AA44-4D69-B908-D8FD4A58CD48}" name="44322" dataDxfId="84"/>
    <tableColumn id="426" xr3:uid="{B078B5D4-2B2A-4ED5-90D6-AABCAABDFEF2}" name="44323" dataDxfId="83"/>
    <tableColumn id="427" xr3:uid="{E3170CE5-FCF3-43D5-AA9E-458BE6A145AB}" name="44324" dataDxfId="82"/>
    <tableColumn id="428" xr3:uid="{3229D92F-FE84-494D-81DC-4AFB5D223B70}" name="44325" dataDxfId="81"/>
    <tableColumn id="429" xr3:uid="{23F4497F-BA36-4ADB-9F73-5E401595092A}" name="44326" dataDxfId="80"/>
    <tableColumn id="430" xr3:uid="{6036A6AB-ABD6-4F9D-B17F-4926E5CA0CC8}" name="44327" dataDxfId="79"/>
    <tableColumn id="431" xr3:uid="{DE75EF38-2FB8-440D-ADF0-87D40BDD3D0E}" name="44328" dataDxfId="78"/>
    <tableColumn id="432" xr3:uid="{8CB64251-0361-4C2C-BE81-90F42C750F2C}" name="44329" dataDxfId="77"/>
    <tableColumn id="433" xr3:uid="{9377B041-8A8B-4057-B8C1-84F33EF2B79E}" name="44330" dataDxfId="76"/>
    <tableColumn id="434" xr3:uid="{E547C9F0-C0B7-46E2-B5F1-46672652DB9C}" name="44331" dataDxfId="75"/>
    <tableColumn id="435" xr3:uid="{A63293E5-0B5D-49A4-8DA8-C680DD9D2422}" name="44332" dataDxfId="74"/>
    <tableColumn id="436" xr3:uid="{E1BD11D6-2726-44C2-BB87-40BB1F2C0DFB}" name="44333" dataDxfId="73"/>
    <tableColumn id="437" xr3:uid="{BF973B49-1B8A-4216-AFFE-A69BEE1AABED}" name="44334" dataDxfId="72"/>
    <tableColumn id="438" xr3:uid="{9B90EF25-6386-4835-AF59-C9717E98604A}" name="44335" dataDxfId="71"/>
    <tableColumn id="1" xr3:uid="{2A746017-2635-4040-8736-043B76ADEC88}" name="44336" dataDxfId="70"/>
    <tableColumn id="2" xr3:uid="{F9FC1E14-7AFA-4C8E-BCA3-ABC0614BFFB3}" name="44337" dataDxfId="69"/>
    <tableColumn id="3" xr3:uid="{CC908026-E65B-47C2-BFDE-8A093AF517E1}" name="44338" dataDxfId="68"/>
    <tableColumn id="4" xr3:uid="{334CCFAD-A97D-4B63-9566-D9A89FE8538C}" name="44339" dataDxfId="67"/>
    <tableColumn id="5" xr3:uid="{F06ACAF3-770C-4C98-8A6F-F3B78869B902}" name="44340" dataDxfId="66"/>
    <tableColumn id="6" xr3:uid="{CD515430-2B54-48B9-8360-AD35D34DCD5E}" name="44341" dataDxfId="65"/>
    <tableColumn id="445" xr3:uid="{E25D4D7D-938C-4C3E-9C52-519475F6C8DC}" name="44342" dataDxfId="64"/>
    <tableColumn id="446" xr3:uid="{C47E5460-8D5D-4AEF-BDE7-249E758F6A1C}" name="44343" dataDxfId="63"/>
    <tableColumn id="447" xr3:uid="{26C793E8-DD10-4CC5-98F6-F6FC540C4479}" name="44344" dataDxfId="62"/>
    <tableColumn id="448" xr3:uid="{9A8645B5-E258-42D8-8B08-8DAB61419A79}" name="44345" dataDxfId="61"/>
    <tableColumn id="449" xr3:uid="{7EE7F939-7A87-4125-9E6C-D7C44D7A0D2D}" name="44346" dataDxfId="60"/>
    <tableColumn id="450" xr3:uid="{02E90C7F-185B-4500-B4E4-34C993476D81}" name="44347" dataDxfId="59"/>
    <tableColumn id="451" xr3:uid="{B7C6A1E1-AD0A-4F86-BDAB-3C0B6FDD7EB1}" name="44348" dataDxfId="58"/>
    <tableColumn id="452" xr3:uid="{8B85EDAC-B472-4AC4-A48E-04329C1C4BDA}" name="44349" dataDxfId="57"/>
    <tableColumn id="453" xr3:uid="{844E9290-1CE0-4952-8697-89A83BFF2E3F}" name="44350" dataDxfId="56"/>
    <tableColumn id="454" xr3:uid="{92551841-7120-4388-99BD-6A01E8C1B61A}" name="44351" dataDxfId="55"/>
    <tableColumn id="455" xr3:uid="{9A17EFF5-C6F0-4122-BE4A-480E262B7408}" name="44352" dataDxfId="54"/>
    <tableColumn id="456" xr3:uid="{8A360A2D-EC74-4000-B30A-97FBF7341C29}" name="44353" dataDxfId="53"/>
    <tableColumn id="457" xr3:uid="{4CEE0895-447A-465B-848A-0D05B43F846A}" name="44354" dataDxfId="52"/>
    <tableColumn id="458" xr3:uid="{8BB8B02A-A757-4841-92F1-A1A62C5F4728}" name="44355" dataDxfId="51"/>
    <tableColumn id="459" xr3:uid="{FD1BD9C2-FA72-4AC9-9983-2B423223CC13}" name="44356" dataDxfId="50"/>
    <tableColumn id="460" xr3:uid="{B4CF40D9-AE42-4EEB-AC7E-963AE5C71721}" name="44357" dataDxfId="49"/>
    <tableColumn id="461" xr3:uid="{51FB3503-0B81-4BFB-8B49-88110D6FB783}" name="44358" dataDxfId="48"/>
    <tableColumn id="462" xr3:uid="{E85FE8A7-21F9-4487-A568-B7BCDBE44F52}" name="44359" dataDxfId="47"/>
    <tableColumn id="463" xr3:uid="{8388740D-3AD2-45E3-BEB0-F6086E1709AF}" name="44360" dataDxfId="46"/>
    <tableColumn id="464" xr3:uid="{FDB7DCCD-58A8-4C39-9E93-CC45F9BD1814}" name="44361" dataDxfId="45"/>
    <tableColumn id="465" xr3:uid="{8F05A1A0-E37F-4EB0-8036-657CD8A2B122}" name="44362" dataDxfId="44"/>
    <tableColumn id="466" xr3:uid="{6293FEFC-85EE-4794-88A2-E466F44303C3}" name="44363" dataDxfId="43"/>
    <tableColumn id="467" xr3:uid="{F235A08C-2501-4D90-82BC-8E9F161AC001}" name="44364" dataDxfId="42"/>
    <tableColumn id="468" xr3:uid="{BE5711F4-0DC4-41F3-A85A-693FE20CC4FA}" name="44365" dataDxfId="41"/>
    <tableColumn id="469" xr3:uid="{2EEB7BF2-921C-46DB-BD5A-7A234CEBF5CC}" name="44366" dataDxfId="40"/>
    <tableColumn id="470" xr3:uid="{45A9C081-7878-45DF-894B-8CBAC3E0E714}" name="44367" dataDxfId="39"/>
    <tableColumn id="471" xr3:uid="{13523DCA-6856-4FF5-8D33-ED63A72A8977}" name="44368" dataDxfId="38"/>
    <tableColumn id="472" xr3:uid="{473A9134-0A20-40C0-9FD9-C9E46C745676}" name="44369" dataDxfId="37"/>
    <tableColumn id="473" xr3:uid="{93753D47-CE14-4729-9E30-5F6FBE509EC6}" name="44370" dataDxfId="36"/>
    <tableColumn id="474" xr3:uid="{D3889710-55C3-4BBA-BC54-9D508580AE9E}" name="44371" dataDxfId="35"/>
    <tableColumn id="475" xr3:uid="{D905ED13-CF6C-422B-882F-361ECB494A67}" name="44372" dataDxfId="34"/>
    <tableColumn id="476" xr3:uid="{33A2D15C-857F-43A8-B5AF-3ECB2837FF60}" name="44373" dataDxfId="33"/>
    <tableColumn id="477" xr3:uid="{D7644002-AFD4-4D8B-8620-7D0C1C57DAC1}" name="44374" dataDxfId="32"/>
    <tableColumn id="478" xr3:uid="{676EF922-FC8F-4E11-82F6-A9D3BADC5D3E}" name="44375" dataDxfId="31"/>
    <tableColumn id="479" xr3:uid="{35C7B559-3408-4ABD-87DC-BE9B13758F8C}" name="44376" dataDxfId="30"/>
    <tableColumn id="480" xr3:uid="{9E0C661D-5138-4221-BCFE-6B79C9449E09}" name="44377" dataDxfId="29"/>
    <tableColumn id="481" xr3:uid="{70BB092E-1D0A-41AA-A660-275179DB49BB}" name="44378" dataDxfId="28"/>
    <tableColumn id="482" xr3:uid="{E80F7ED5-B479-4CF9-A27E-B00290FCFD8F}" name="44379" dataDxfId="27"/>
    <tableColumn id="483" xr3:uid="{2ABA25A5-4EA2-4F22-8601-CFE74C319E35}" name="44380" dataDxfId="26"/>
    <tableColumn id="484" xr3:uid="{D9916D70-B627-4C8E-AFCB-451684A4F760}" name="44381" dataDxfId="25"/>
    <tableColumn id="485" xr3:uid="{A60340FB-FC74-4A8B-83FE-22C72721AC0F}" name="44382" dataDxfId="24"/>
    <tableColumn id="486" xr3:uid="{5CE294DA-C2CA-444A-ADD3-069704F78312}" name="44383" dataDxfId="23"/>
    <tableColumn id="487" xr3:uid="{7BB07A52-7C51-478C-B232-BF382FDF3D3F}" name="44384" dataDxfId="22"/>
    <tableColumn id="488" xr3:uid="{E1033F00-55F4-43B1-9428-7A267CC675D8}" name="44385" dataDxfId="21"/>
    <tableColumn id="489" xr3:uid="{FD981683-7548-41EC-BC22-639E5FBA39E1}" name="44386" dataDxfId="20"/>
    <tableColumn id="490" xr3:uid="{A868EB07-8B9D-4361-8528-9A9A7A2E676F}" name="44387" dataDxfId="19"/>
    <tableColumn id="491" xr3:uid="{55A8BF02-9A49-4A53-B3F6-B5A766FD8E05}" name="44388" dataDxfId="18"/>
    <tableColumn id="492" xr3:uid="{9E70F988-33B0-438A-BB47-FE3CE6CF2A1D}" name="44389" dataDxfId="17"/>
    <tableColumn id="493" xr3:uid="{C3CA0DBE-CE97-4939-9D5B-58636D9C6C16}" name="44390" dataDxfId="16"/>
    <tableColumn id="494" xr3:uid="{BC16DD22-1807-46B4-B19F-C64DB78F34C3}" name="44391" dataDxfId="15"/>
    <tableColumn id="495" xr3:uid="{FF246013-9EF6-4C24-90CC-4E144BE17A71}" name="44392" dataDxfId="14"/>
    <tableColumn id="496" xr3:uid="{F5A35EDC-1892-4FA9-B24E-BC2047D363C4}" name="44393" dataDxfId="13"/>
    <tableColumn id="497" xr3:uid="{771440BE-A91B-4D5F-926D-B99A9458D5B4}" name="44394" dataDxfId="12"/>
    <tableColumn id="498" xr3:uid="{1181FC4B-6734-4566-8299-CA27635F24AA}" name="44395" dataDxfId="11"/>
    <tableColumn id="499" xr3:uid="{A2D5AA6B-4C57-405E-B7C5-1BE6803292A9}" name="44396" dataDxfId="10"/>
    <tableColumn id="500" xr3:uid="{0B08F909-DE1D-45FE-B4F6-CDCCEB23C2C4}" name="44397" dataDxfId="9"/>
    <tableColumn id="501" xr3:uid="{DC2B95D6-97CB-4146-8ABA-8E9CC38AB76C}" name="44398" dataDxfId="8"/>
    <tableColumn id="502" xr3:uid="{D2AF2A54-33DE-4BF6-A382-82EC6392CAF9}" name="44399" dataDxfId="7"/>
    <tableColumn id="503" xr3:uid="{DB16C7E9-9C5F-4712-A550-33CD59D1037E}" name="44400" dataDxfId="6"/>
    <tableColumn id="504" xr3:uid="{E49C1B7A-F3FF-418E-BE1C-AB92E56D3195}" name="4440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506" totalsRowShown="0" headerRowDxfId="4">
  <autoFilter ref="B1:E10506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00"/>
  <sheetViews>
    <sheetView tabSelected="1" workbookViewId="0">
      <pane xSplit="1" ySplit="1" topLeftCell="BY487" activePane="bottomRight" state="frozen"/>
      <selection pane="bottomLeft" activeCell="A2" sqref="A2"/>
      <selection pane="topRight" activeCell="B1" sqref="B1"/>
      <selection pane="bottomRight" activeCell="CB500" sqref="CB500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5" customWidth="1"/>
    <col min="4" max="4" width="21.5234375" customWidth="1"/>
    <col min="5" max="5" width="23.26953125" style="5" customWidth="1"/>
    <col min="6" max="6" width="19.1015625" customWidth="1"/>
    <col min="7" max="7" width="25.828125" style="5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5" customWidth="1"/>
    <col min="23" max="24" width="17.21875" customWidth="1"/>
    <col min="25" max="25" width="17.21875" style="21" customWidth="1"/>
    <col min="26" max="26" width="19.37109375" style="5" customWidth="1"/>
    <col min="27" max="27" width="25.828125" customWidth="1"/>
    <col min="28" max="28" width="25.828125" style="18" customWidth="1"/>
    <col min="29" max="29" width="25.828125" style="17" customWidth="1"/>
    <col min="30" max="30" width="18.5625" customWidth="1"/>
    <col min="31" max="31" width="25.01953125" customWidth="1"/>
    <col min="32" max="32" width="25.01953125" style="18" customWidth="1"/>
    <col min="33" max="33" width="25.01953125" style="17" customWidth="1"/>
    <col min="34" max="35" width="25.01953125" style="21" customWidth="1"/>
    <col min="36" max="36" width="25.01953125" style="5" customWidth="1"/>
    <col min="37" max="38" width="33.765625" customWidth="1"/>
    <col min="39" max="40" width="33.765625" style="21" customWidth="1"/>
    <col min="41" max="41" width="23.80859375" style="5" customWidth="1"/>
    <col min="42" max="43" width="32.5546875" customWidth="1"/>
    <col min="44" max="44" width="32.5546875" style="21" customWidth="1"/>
    <col min="45" max="45" width="22.734375" style="5" customWidth="1"/>
    <col min="46" max="47" width="31.4765625" customWidth="1"/>
    <col min="48" max="48" width="31.4765625" style="21" customWidth="1"/>
    <col min="49" max="49" width="31.4765625" style="31" customWidth="1"/>
    <col min="50" max="50" width="22.328125" style="5" customWidth="1"/>
    <col min="51" max="52" width="30.9375" customWidth="1"/>
    <col min="53" max="53" width="30.9375" style="21" customWidth="1"/>
    <col min="54" max="54" width="30.9375" style="31" customWidth="1"/>
    <col min="55" max="56" width="30.9375" style="17" customWidth="1"/>
    <col min="57" max="57" width="30.9375" style="31" customWidth="1"/>
    <col min="58" max="59" width="30.9375" style="21" customWidth="1"/>
    <col min="60" max="60" width="16.8125" style="27" customWidth="1"/>
    <col min="61" max="61" width="16.8125" customWidth="1"/>
    <col min="62" max="62" width="17.890625" style="5" customWidth="1"/>
    <col min="63" max="63" width="17.890625" customWidth="1"/>
    <col min="64" max="64" width="17.890625" style="5" customWidth="1"/>
    <col min="65" max="65" width="17.890625" customWidth="1"/>
    <col min="66" max="66" width="17.890625" style="5" customWidth="1"/>
    <col min="67" max="67" width="17.89062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3.9453125" style="9" customWidth="1"/>
    <col min="73" max="73" width="23.9453125" style="17" customWidth="1"/>
    <col min="74" max="74" width="23.9453125" style="9" customWidth="1"/>
    <col min="75" max="75" width="23.9453125" style="17" customWidth="1"/>
    <col min="76" max="76" width="23.9453125" style="9" customWidth="1"/>
    <col min="77" max="77" width="23.9453125" style="17" customWidth="1"/>
    <col min="78" max="78" width="22.328125" style="14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 x14ac:dyDescent="0.2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 x14ac:dyDescent="0.2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 x14ac:dyDescent="0.2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 x14ac:dyDescent="0.2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 x14ac:dyDescent="0.2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 x14ac:dyDescent="0.2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 x14ac:dyDescent="0.2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 x14ac:dyDescent="0.2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 x14ac:dyDescent="0.2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 x14ac:dyDescent="0.2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 x14ac:dyDescent="0.2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 x14ac:dyDescent="0.2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 x14ac:dyDescent="0.2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 x14ac:dyDescent="0.2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 x14ac:dyDescent="0.2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 x14ac:dyDescent="0.2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 x14ac:dyDescent="0.2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 x14ac:dyDescent="0.2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 x14ac:dyDescent="0.2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 x14ac:dyDescent="0.2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 x14ac:dyDescent="0.2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 x14ac:dyDescent="0.2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 x14ac:dyDescent="0.2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 x14ac:dyDescent="0.2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 x14ac:dyDescent="0.2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 x14ac:dyDescent="0.2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 x14ac:dyDescent="0.2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 x14ac:dyDescent="0.2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 x14ac:dyDescent="0.2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 x14ac:dyDescent="0.2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 x14ac:dyDescent="0.2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 x14ac:dyDescent="0.2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 x14ac:dyDescent="0.2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 x14ac:dyDescent="0.2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 x14ac:dyDescent="0.2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 x14ac:dyDescent="0.2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 x14ac:dyDescent="0.2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 x14ac:dyDescent="0.2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 x14ac:dyDescent="0.2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 x14ac:dyDescent="0.2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 x14ac:dyDescent="0.2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 x14ac:dyDescent="0.2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 x14ac:dyDescent="0.2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 x14ac:dyDescent="0.2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 x14ac:dyDescent="0.2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 x14ac:dyDescent="0.2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 x14ac:dyDescent="0.2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 x14ac:dyDescent="0.2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 x14ac:dyDescent="0.2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 x14ac:dyDescent="0.2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 x14ac:dyDescent="0.2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 x14ac:dyDescent="0.2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 x14ac:dyDescent="0.2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 x14ac:dyDescent="0.2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 x14ac:dyDescent="0.2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 x14ac:dyDescent="0.2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 x14ac:dyDescent="0.2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 x14ac:dyDescent="0.2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 x14ac:dyDescent="0.2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 x14ac:dyDescent="0.2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 x14ac:dyDescent="0.2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 x14ac:dyDescent="0.2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 x14ac:dyDescent="0.2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 x14ac:dyDescent="0.2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 x14ac:dyDescent="0.2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 x14ac:dyDescent="0.2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 x14ac:dyDescent="0.2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 x14ac:dyDescent="0.2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 x14ac:dyDescent="0.2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 x14ac:dyDescent="0.2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 x14ac:dyDescent="0.2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 x14ac:dyDescent="0.2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 x14ac:dyDescent="0.2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 x14ac:dyDescent="0.2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 x14ac:dyDescent="0.2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 x14ac:dyDescent="0.2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 x14ac:dyDescent="0.2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 x14ac:dyDescent="0.2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 x14ac:dyDescent="0.2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 x14ac:dyDescent="0.2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 x14ac:dyDescent="0.2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 x14ac:dyDescent="0.2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 x14ac:dyDescent="0.2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 x14ac:dyDescent="0.2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 x14ac:dyDescent="0.2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 x14ac:dyDescent="0.2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 x14ac:dyDescent="0.2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 x14ac:dyDescent="0.2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 x14ac:dyDescent="0.2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 x14ac:dyDescent="0.2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 x14ac:dyDescent="0.2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 x14ac:dyDescent="0.2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 x14ac:dyDescent="0.2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 x14ac:dyDescent="0.2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 x14ac:dyDescent="0.2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 x14ac:dyDescent="0.2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 x14ac:dyDescent="0.2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 x14ac:dyDescent="0.2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 x14ac:dyDescent="0.2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 x14ac:dyDescent="0.2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 x14ac:dyDescent="0.2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 x14ac:dyDescent="0.2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 x14ac:dyDescent="0.2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 x14ac:dyDescent="0.2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 x14ac:dyDescent="0.2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 x14ac:dyDescent="0.2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 x14ac:dyDescent="0.2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 x14ac:dyDescent="0.2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 x14ac:dyDescent="0.2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 x14ac:dyDescent="0.2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 x14ac:dyDescent="0.2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 x14ac:dyDescent="0.2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 x14ac:dyDescent="0.2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 x14ac:dyDescent="0.2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 x14ac:dyDescent="0.2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 x14ac:dyDescent="0.2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 x14ac:dyDescent="0.2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 x14ac:dyDescent="0.2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 x14ac:dyDescent="0.2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 x14ac:dyDescent="0.2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 x14ac:dyDescent="0.2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 x14ac:dyDescent="0.2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 x14ac:dyDescent="0.2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 x14ac:dyDescent="0.2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 x14ac:dyDescent="0.2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 x14ac:dyDescent="0.2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 x14ac:dyDescent="0.2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 x14ac:dyDescent="0.2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 x14ac:dyDescent="0.2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 x14ac:dyDescent="0.2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 x14ac:dyDescent="0.2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 x14ac:dyDescent="0.2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 x14ac:dyDescent="0.2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 x14ac:dyDescent="0.2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 x14ac:dyDescent="0.2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 x14ac:dyDescent="0.2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 x14ac:dyDescent="0.2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 x14ac:dyDescent="0.2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 x14ac:dyDescent="0.2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 x14ac:dyDescent="0.2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 x14ac:dyDescent="0.2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 x14ac:dyDescent="0.2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 x14ac:dyDescent="0.2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 x14ac:dyDescent="0.2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 x14ac:dyDescent="0.2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 x14ac:dyDescent="0.2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 x14ac:dyDescent="0.2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 x14ac:dyDescent="0.2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 x14ac:dyDescent="0.2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 x14ac:dyDescent="0.2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 x14ac:dyDescent="0.2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 x14ac:dyDescent="0.2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 x14ac:dyDescent="0.2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 x14ac:dyDescent="0.2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 x14ac:dyDescent="0.2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 x14ac:dyDescent="0.2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 x14ac:dyDescent="0.2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 x14ac:dyDescent="0.2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 x14ac:dyDescent="0.2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 x14ac:dyDescent="0.2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 x14ac:dyDescent="0.2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 x14ac:dyDescent="0.2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 x14ac:dyDescent="0.2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 x14ac:dyDescent="0.2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 x14ac:dyDescent="0.2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 x14ac:dyDescent="0.2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 x14ac:dyDescent="0.2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 x14ac:dyDescent="0.2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 x14ac:dyDescent="0.2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 x14ac:dyDescent="0.2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 x14ac:dyDescent="0.2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 x14ac:dyDescent="0.2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 x14ac:dyDescent="0.2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 x14ac:dyDescent="0.2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 x14ac:dyDescent="0.2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 x14ac:dyDescent="0.2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 x14ac:dyDescent="0.2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 x14ac:dyDescent="0.2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 x14ac:dyDescent="0.2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 x14ac:dyDescent="0.2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 x14ac:dyDescent="0.2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 x14ac:dyDescent="0.2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 x14ac:dyDescent="0.2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 x14ac:dyDescent="0.2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 x14ac:dyDescent="0.2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 x14ac:dyDescent="0.2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 x14ac:dyDescent="0.2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 x14ac:dyDescent="0.2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 x14ac:dyDescent="0.2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 x14ac:dyDescent="0.2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 x14ac:dyDescent="0.2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 x14ac:dyDescent="0.2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 x14ac:dyDescent="0.2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 x14ac:dyDescent="0.2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 x14ac:dyDescent="0.2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 x14ac:dyDescent="0.2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 x14ac:dyDescent="0.2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 x14ac:dyDescent="0.2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 x14ac:dyDescent="0.2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 x14ac:dyDescent="0.2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 x14ac:dyDescent="0.2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 x14ac:dyDescent="0.2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 x14ac:dyDescent="0.2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 x14ac:dyDescent="0.2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 x14ac:dyDescent="0.2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 x14ac:dyDescent="0.2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 x14ac:dyDescent="0.2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 x14ac:dyDescent="0.2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 x14ac:dyDescent="0.2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 x14ac:dyDescent="0.2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 x14ac:dyDescent="0.2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 x14ac:dyDescent="0.2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 x14ac:dyDescent="0.2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 x14ac:dyDescent="0.2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 x14ac:dyDescent="0.2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 x14ac:dyDescent="0.2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 x14ac:dyDescent="0.2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 x14ac:dyDescent="0.2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 x14ac:dyDescent="0.2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 x14ac:dyDescent="0.2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 x14ac:dyDescent="0.2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 x14ac:dyDescent="0.2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 x14ac:dyDescent="0.2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 x14ac:dyDescent="0.2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 x14ac:dyDescent="0.2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 x14ac:dyDescent="0.2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 x14ac:dyDescent="0.2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 x14ac:dyDescent="0.2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 x14ac:dyDescent="0.2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 x14ac:dyDescent="0.2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 x14ac:dyDescent="0.2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 x14ac:dyDescent="0.2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 x14ac:dyDescent="0.2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 x14ac:dyDescent="0.2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 x14ac:dyDescent="0.2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 x14ac:dyDescent="0.2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 x14ac:dyDescent="0.2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 x14ac:dyDescent="0.2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 x14ac:dyDescent="0.2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 x14ac:dyDescent="0.2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 x14ac:dyDescent="0.2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 x14ac:dyDescent="0.2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 x14ac:dyDescent="0.2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 x14ac:dyDescent="0.2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 x14ac:dyDescent="0.2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 x14ac:dyDescent="0.2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 x14ac:dyDescent="0.2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 x14ac:dyDescent="0.2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 x14ac:dyDescent="0.2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 x14ac:dyDescent="0.2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 x14ac:dyDescent="0.2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 x14ac:dyDescent="0.2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 x14ac:dyDescent="0.2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 x14ac:dyDescent="0.2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 x14ac:dyDescent="0.2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 x14ac:dyDescent="0.2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 x14ac:dyDescent="0.2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 x14ac:dyDescent="0.2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 x14ac:dyDescent="0.2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 x14ac:dyDescent="0.2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 x14ac:dyDescent="0.2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 x14ac:dyDescent="0.2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 x14ac:dyDescent="0.2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 x14ac:dyDescent="0.2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 x14ac:dyDescent="0.2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 x14ac:dyDescent="0.2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 x14ac:dyDescent="0.2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 x14ac:dyDescent="0.2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 x14ac:dyDescent="0.2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 x14ac:dyDescent="0.2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 x14ac:dyDescent="0.2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 x14ac:dyDescent="0.2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 x14ac:dyDescent="0.2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 x14ac:dyDescent="0.2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 x14ac:dyDescent="0.2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 x14ac:dyDescent="0.2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 x14ac:dyDescent="0.2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 x14ac:dyDescent="0.2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 x14ac:dyDescent="0.2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 x14ac:dyDescent="0.2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 x14ac:dyDescent="0.2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 x14ac:dyDescent="0.2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 x14ac:dyDescent="0.2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 x14ac:dyDescent="0.2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 x14ac:dyDescent="0.2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 x14ac:dyDescent="0.2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 x14ac:dyDescent="0.2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 x14ac:dyDescent="0.2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 x14ac:dyDescent="0.2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 x14ac:dyDescent="0.2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 x14ac:dyDescent="0.2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 x14ac:dyDescent="0.2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 x14ac:dyDescent="0.2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 x14ac:dyDescent="0.2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 x14ac:dyDescent="0.2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 x14ac:dyDescent="0.2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 x14ac:dyDescent="0.2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 x14ac:dyDescent="0.2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 x14ac:dyDescent="0.2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 x14ac:dyDescent="0.2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 x14ac:dyDescent="0.2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 x14ac:dyDescent="0.2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 x14ac:dyDescent="0.2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 x14ac:dyDescent="0.2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 x14ac:dyDescent="0.2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 x14ac:dyDescent="0.2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 x14ac:dyDescent="0.2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 x14ac:dyDescent="0.2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 x14ac:dyDescent="0.2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 x14ac:dyDescent="0.2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 x14ac:dyDescent="0.2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 x14ac:dyDescent="0.2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 x14ac:dyDescent="0.2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 x14ac:dyDescent="0.2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 x14ac:dyDescent="0.2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 x14ac:dyDescent="0.2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 x14ac:dyDescent="0.2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 x14ac:dyDescent="0.2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 x14ac:dyDescent="0.2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 x14ac:dyDescent="0.2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 x14ac:dyDescent="0.2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 x14ac:dyDescent="0.2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 x14ac:dyDescent="0.2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 x14ac:dyDescent="0.2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 x14ac:dyDescent="0.2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 x14ac:dyDescent="0.2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 x14ac:dyDescent="0.2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 x14ac:dyDescent="0.2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 x14ac:dyDescent="0.2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 x14ac:dyDescent="0.2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 x14ac:dyDescent="0.2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 x14ac:dyDescent="0.2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 x14ac:dyDescent="0.2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 x14ac:dyDescent="0.2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 x14ac:dyDescent="0.2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 x14ac:dyDescent="0.2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 x14ac:dyDescent="0.2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 x14ac:dyDescent="0.2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 x14ac:dyDescent="0.2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 x14ac:dyDescent="0.2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 x14ac:dyDescent="0.2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 x14ac:dyDescent="0.2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 x14ac:dyDescent="0.2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 x14ac:dyDescent="0.2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 x14ac:dyDescent="0.2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 x14ac:dyDescent="0.2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 x14ac:dyDescent="0.2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 x14ac:dyDescent="0.2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 x14ac:dyDescent="0.2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 x14ac:dyDescent="0.2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 x14ac:dyDescent="0.2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 x14ac:dyDescent="0.2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 x14ac:dyDescent="0.2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 x14ac:dyDescent="0.2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 x14ac:dyDescent="0.2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 x14ac:dyDescent="0.2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 x14ac:dyDescent="0.2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 x14ac:dyDescent="0.2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 x14ac:dyDescent="0.2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 x14ac:dyDescent="0.2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 x14ac:dyDescent="0.2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 x14ac:dyDescent="0.2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 x14ac:dyDescent="0.2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 x14ac:dyDescent="0.2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 x14ac:dyDescent="0.2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 x14ac:dyDescent="0.2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 x14ac:dyDescent="0.2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 x14ac:dyDescent="0.2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 x14ac:dyDescent="0.2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 x14ac:dyDescent="0.2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 x14ac:dyDescent="0.2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 x14ac:dyDescent="0.2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 x14ac:dyDescent="0.2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 x14ac:dyDescent="0.2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 x14ac:dyDescent="0.2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 x14ac:dyDescent="0.2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 x14ac:dyDescent="0.2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 x14ac:dyDescent="0.2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 x14ac:dyDescent="0.2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 x14ac:dyDescent="0.2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 x14ac:dyDescent="0.2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 x14ac:dyDescent="0.2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 x14ac:dyDescent="0.2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 x14ac:dyDescent="0.2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 x14ac:dyDescent="0.2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 x14ac:dyDescent="0.2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 x14ac:dyDescent="0.2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 x14ac:dyDescent="0.2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 x14ac:dyDescent="0.2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 x14ac:dyDescent="0.2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 x14ac:dyDescent="0.2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 x14ac:dyDescent="0.2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 x14ac:dyDescent="0.2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 x14ac:dyDescent="0.2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 x14ac:dyDescent="0.2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 x14ac:dyDescent="0.2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 x14ac:dyDescent="0.2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 x14ac:dyDescent="0.2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 x14ac:dyDescent="0.2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 x14ac:dyDescent="0.2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 x14ac:dyDescent="0.2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 x14ac:dyDescent="0.2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 x14ac:dyDescent="0.2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 x14ac:dyDescent="0.2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 x14ac:dyDescent="0.2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 x14ac:dyDescent="0.2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 x14ac:dyDescent="0.2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 x14ac:dyDescent="0.2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 x14ac:dyDescent="0.2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 x14ac:dyDescent="0.2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 x14ac:dyDescent="0.2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 x14ac:dyDescent="0.2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 x14ac:dyDescent="0.2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 x14ac:dyDescent="0.2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 x14ac:dyDescent="0.2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 x14ac:dyDescent="0.2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 x14ac:dyDescent="0.2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 x14ac:dyDescent="0.2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 x14ac:dyDescent="0.2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 x14ac:dyDescent="0.2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 x14ac:dyDescent="0.2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 x14ac:dyDescent="0.2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 x14ac:dyDescent="0.2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 x14ac:dyDescent="0.2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 x14ac:dyDescent="0.2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 x14ac:dyDescent="0.2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 x14ac:dyDescent="0.2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 x14ac:dyDescent="0.2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 x14ac:dyDescent="0.2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 x14ac:dyDescent="0.2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 x14ac:dyDescent="0.2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 x14ac:dyDescent="0.2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 x14ac:dyDescent="0.2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 x14ac:dyDescent="0.2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 x14ac:dyDescent="0.2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 x14ac:dyDescent="0.2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 x14ac:dyDescent="0.2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 x14ac:dyDescent="0.2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 x14ac:dyDescent="0.2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 x14ac:dyDescent="0.2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 x14ac:dyDescent="0.2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 x14ac:dyDescent="0.2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 x14ac:dyDescent="0.2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 x14ac:dyDescent="0.2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 x14ac:dyDescent="0.2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 x14ac:dyDescent="0.2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 x14ac:dyDescent="0.2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 x14ac:dyDescent="0.2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 x14ac:dyDescent="0.2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 x14ac:dyDescent="0.2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 x14ac:dyDescent="0.2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 x14ac:dyDescent="0.2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 x14ac:dyDescent="0.2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 x14ac:dyDescent="0.2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 x14ac:dyDescent="0.2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 x14ac:dyDescent="0.2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 x14ac:dyDescent="0.2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 x14ac:dyDescent="0.2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 x14ac:dyDescent="0.2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 x14ac:dyDescent="0.2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 x14ac:dyDescent="0.2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 x14ac:dyDescent="0.2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 x14ac:dyDescent="0.2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 x14ac:dyDescent="0.2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 x14ac:dyDescent="0.2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 x14ac:dyDescent="0.2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 x14ac:dyDescent="0.2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 x14ac:dyDescent="0.2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 x14ac:dyDescent="0.2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 x14ac:dyDescent="0.2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 x14ac:dyDescent="0.2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  <row r="484" spans="1:79" x14ac:dyDescent="0.2">
      <c r="A484" s="1">
        <v>44381</v>
      </c>
      <c r="B484" s="172">
        <v>44382</v>
      </c>
      <c r="C484" s="5">
        <v>408123</v>
      </c>
      <c r="D484">
        <f>IFERROR(C484-C483,"")</f>
        <v>793</v>
      </c>
      <c r="E484" s="5">
        <v>6574</v>
      </c>
      <c r="F484">
        <f>E484-E483</f>
        <v>7</v>
      </c>
      <c r="G484" s="5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 s="172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 s="172">
        <f>+IFERROR(C484/3.974,"")</f>
        <v>102698.28887770508</v>
      </c>
      <c r="S484" s="172">
        <f>+IFERROR(E484/3.974,"")</f>
        <v>1654.2526421741318</v>
      </c>
      <c r="T484" s="172">
        <f>+IFERROR(G484/3.974,"")</f>
        <v>97708.354302969296</v>
      </c>
      <c r="U484" s="172">
        <f>+IFERROR(I484/3.974,"")</f>
        <v>3335.6819325616507</v>
      </c>
      <c r="V484" s="5">
        <v>3049705</v>
      </c>
      <c r="W484">
        <f>V484-V483</f>
        <v>9160</v>
      </c>
      <c r="X484" s="172">
        <f>IFERROR(W484-W483,0)</f>
        <v>-4953</v>
      </c>
      <c r="Y484" s="21">
        <f>IFERROR(V484/3.974,0)</f>
        <v>767414.44388525409</v>
      </c>
      <c r="Z484" s="5">
        <v>2638032</v>
      </c>
      <c r="AA484" s="172">
        <f>Z484-Z483</f>
        <v>8367</v>
      </c>
      <c r="AB484" s="18">
        <f>IFERROR(Z484/V484,0)</f>
        <v>0.86501218970359428</v>
      </c>
      <c r="AC484" s="17">
        <f>IFERROR(AA484-AA483,0)</f>
        <v>-4429</v>
      </c>
      <c r="AD484">
        <f>V484-Z484</f>
        <v>411673</v>
      </c>
      <c r="AE484">
        <f>AD484-AD483</f>
        <v>793</v>
      </c>
      <c r="AF484" s="18">
        <f>IFERROR(AD484/V484,0)</f>
        <v>0.13498781029640572</v>
      </c>
      <c r="AG484" s="17">
        <f>IFERROR(AE484-AE483,0)</f>
        <v>-524</v>
      </c>
      <c r="AH484" s="21">
        <f>IFERROR(AE484/W484,0)</f>
        <v>8.657205240174673E-2</v>
      </c>
      <c r="AI484" s="21">
        <f>IFERROR(AD484/3.974,0)</f>
        <v>103591.59536990437</v>
      </c>
      <c r="AJ484" s="5">
        <v>12189</v>
      </c>
      <c r="AK484" s="172">
        <f>AJ484-AJ483</f>
        <v>110</v>
      </c>
      <c r="AL484" s="172">
        <f>IFERROR(AJ484/AJ483,0)-1</f>
        <v>9.1067141319645106E-3</v>
      </c>
      <c r="AM484" s="21">
        <f>IFERROR(AJ484/3.974,0)</f>
        <v>3067.1867136386509</v>
      </c>
      <c r="AN484" s="21">
        <f>IFERROR(AJ484/C484," ")</f>
        <v>2.9865996280533075E-2</v>
      </c>
      <c r="AO484" s="5">
        <v>375</v>
      </c>
      <c r="AP484">
        <f>AO484-AO483</f>
        <v>0</v>
      </c>
      <c r="AQ484">
        <f>IFERROR(AO484/AO483,0)-1</f>
        <v>0</v>
      </c>
      <c r="AR484" s="21">
        <f>IFERROR(AO484/3.974,0)</f>
        <v>94.363361852038238</v>
      </c>
      <c r="AS484" s="5">
        <v>585</v>
      </c>
      <c r="AT484" s="172">
        <f>AS484-AS483</f>
        <v>0</v>
      </c>
      <c r="AU484" s="172">
        <f>IFERROR(AS484/AS483,0)-1</f>
        <v>0</v>
      </c>
      <c r="AV484" s="21">
        <f>IFERROR(AS484/3.974,0)</f>
        <v>147.20684448917967</v>
      </c>
      <c r="AW484" s="31">
        <f>IFERROR(AS484/C484," ")</f>
        <v>1.4333914040620106E-3</v>
      </c>
      <c r="AX484" s="5">
        <v>107</v>
      </c>
      <c r="AY484">
        <f>AX484-AX483</f>
        <v>0</v>
      </c>
      <c r="AZ484" s="172">
        <f>IFERROR(AX484/AX483,0)-1</f>
        <v>0</v>
      </c>
      <c r="BA484" s="21">
        <f>IFERROR(AX484/3.974,0)</f>
        <v>26.92501258178158</v>
      </c>
      <c r="BB484" s="31">
        <f>IFERROR(AX484/C484," ")</f>
        <v>2.6217586364894898E-4</v>
      </c>
      <c r="BC484" s="17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7">
        <f>IFERROR(BC484-BC483,0)</f>
        <v>110</v>
      </c>
      <c r="BE484" s="31">
        <f>IFERROR(BC484/BC483,0)-1</f>
        <v>8.3675642781073645E-3</v>
      </c>
      <c r="BF484" s="21">
        <f>IFERROR(BC484/3.974,0)</f>
        <v>3335.6819325616507</v>
      </c>
      <c r="BG484" s="21">
        <f>IFERROR(BC484/C484," ")</f>
        <v>3.2480404191873528E-2</v>
      </c>
      <c r="BH484" s="173">
        <v>75365</v>
      </c>
      <c r="BI484" s="174">
        <f>IFERROR((BH484-BH483), 0)</f>
        <v>164</v>
      </c>
      <c r="BJ484" s="175">
        <v>158998</v>
      </c>
      <c r="BK484" s="174">
        <f>IFERROR((BJ484-BJ483),0)</f>
        <v>307</v>
      </c>
      <c r="BL484" s="175">
        <v>117864</v>
      </c>
      <c r="BM484" s="174">
        <f>IFERROR((BL484-BL483),0)</f>
        <v>234</v>
      </c>
      <c r="BN484" s="175">
        <v>46327</v>
      </c>
      <c r="BO484" s="174">
        <f>IFERROR((BN484-BN483),0)</f>
        <v>70</v>
      </c>
      <c r="BP484" s="175">
        <v>9569</v>
      </c>
      <c r="BQ484" s="174">
        <f>IFERROR((BP484-BP483),0)</f>
        <v>18</v>
      </c>
      <c r="BR484" s="9">
        <v>33</v>
      </c>
      <c r="BS484" s="176">
        <f>IFERROR((BR484-BR483),0)</f>
        <v>0</v>
      </c>
      <c r="BT484" s="9">
        <v>295</v>
      </c>
      <c r="BU484" s="176">
        <f>IFERROR((BT484-BT483),0)</f>
        <v>1</v>
      </c>
      <c r="BV484" s="9">
        <v>1326</v>
      </c>
      <c r="BW484" s="176">
        <f>IFERROR((BV484-BV483),0)</f>
        <v>2</v>
      </c>
      <c r="BX484" s="9">
        <v>3164</v>
      </c>
      <c r="BY484" s="176">
        <f>IFERROR((BX484-BX483),0)</f>
        <v>0</v>
      </c>
      <c r="BZ484" s="14">
        <v>1756</v>
      </c>
      <c r="CA484" s="177">
        <f>IFERROR((BZ484-BZ483),0)</f>
        <v>4</v>
      </c>
    </row>
    <row r="485" spans="1:79" x14ac:dyDescent="0.2">
      <c r="A485" s="1">
        <v>44382</v>
      </c>
      <c r="B485" s="172">
        <v>44383</v>
      </c>
      <c r="C485" s="5">
        <v>408728</v>
      </c>
      <c r="D485">
        <f>IFERROR(C485-C484,"")</f>
        <v>605</v>
      </c>
      <c r="E485" s="5">
        <v>6583</v>
      </c>
      <c r="F485">
        <f>E485-E484</f>
        <v>9</v>
      </c>
      <c r="G485" s="5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 s="172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 s="172">
        <f>+IFERROR(C485/3.974,"")</f>
        <v>102850.52843482637</v>
      </c>
      <c r="S485" s="172">
        <f>+IFERROR(E485/3.974,"")</f>
        <v>1656.5173628585808</v>
      </c>
      <c r="T485" s="172">
        <f>+IFERROR(G485/3.974,"")</f>
        <v>97995.470558631103</v>
      </c>
      <c r="U485" s="172">
        <f>+IFERROR(I485/3.974,"")</f>
        <v>3198.5405133366885</v>
      </c>
      <c r="V485" s="5">
        <v>3056412</v>
      </c>
      <c r="W485">
        <f>V485-V484</f>
        <v>6707</v>
      </c>
      <c r="X485" s="172">
        <f>IFERROR(W485-W484,0)</f>
        <v>-2453</v>
      </c>
      <c r="Y485" s="21">
        <f>IFERROR(V485/3.974,0)</f>
        <v>769102.16406643181</v>
      </c>
      <c r="Z485" s="5">
        <v>2644134</v>
      </c>
      <c r="AA485" s="172">
        <f>Z485-Z484</f>
        <v>6102</v>
      </c>
      <c r="AB485" s="18">
        <f>IFERROR(Z485/V485,0)</f>
        <v>0.86511046285644733</v>
      </c>
      <c r="AC485" s="17">
        <f>IFERROR(AA485-AA484,0)</f>
        <v>-2265</v>
      </c>
      <c r="AD485">
        <f>V485-Z485</f>
        <v>412278</v>
      </c>
      <c r="AE485">
        <f>AD485-AD484</f>
        <v>605</v>
      </c>
      <c r="AF485" s="18">
        <f>IFERROR(AD485/V485,0)</f>
        <v>0.13488953714355265</v>
      </c>
      <c r="AG485" s="17">
        <f>IFERROR(AE485-AE484,0)</f>
        <v>-188</v>
      </c>
      <c r="AH485" s="21">
        <f>IFERROR(AE485/W485,0)</f>
        <v>9.0204264201580439E-2</v>
      </c>
      <c r="AI485" s="21">
        <f>IFERROR(AD485/3.974,0)</f>
        <v>103743.83492702566</v>
      </c>
      <c r="AJ485" s="5">
        <v>11606</v>
      </c>
      <c r="AK485" s="172">
        <f>AJ485-AJ484</f>
        <v>-583</v>
      </c>
      <c r="AL485" s="172">
        <f>IFERROR(AJ485/AJ484,0)-1</f>
        <v>-4.7830010665353972E-2</v>
      </c>
      <c r="AM485" s="21">
        <f>IFERROR(AJ485/3.974,0)</f>
        <v>2920.4831404126821</v>
      </c>
      <c r="AN485" s="21">
        <f>IFERROR(AJ485/C485," ")</f>
        <v>2.8395412107807636E-2</v>
      </c>
      <c r="AO485" s="5">
        <v>374</v>
      </c>
      <c r="AP485">
        <f>AO485-AO484</f>
        <v>-1</v>
      </c>
      <c r="AQ485">
        <f>IFERROR(AO485/AO484,0)-1</f>
        <v>-2.666666666666706E-3</v>
      </c>
      <c r="AR485" s="21">
        <f>IFERROR(AO485/3.974,0)</f>
        <v>94.111726220432814</v>
      </c>
      <c r="AS485" s="5">
        <v>610</v>
      </c>
      <c r="AT485" s="172">
        <f>AS485-AS484</f>
        <v>25</v>
      </c>
      <c r="AU485" s="172">
        <f>IFERROR(AS485/AS484,0)-1</f>
        <v>4.2735042735042805E-2</v>
      </c>
      <c r="AV485" s="21">
        <f>IFERROR(AS485/3.974,0)</f>
        <v>153.49773527931555</v>
      </c>
      <c r="AW485" s="31">
        <f>IFERROR(AS485/C485," ")</f>
        <v>1.4924350668415181E-3</v>
      </c>
      <c r="AX485" s="5">
        <v>121</v>
      </c>
      <c r="AY485">
        <f>AX485-AX484</f>
        <v>14</v>
      </c>
      <c r="AZ485" s="172">
        <f>IFERROR(AX485/AX484,0)-1</f>
        <v>0.13084112149532712</v>
      </c>
      <c r="BA485" s="21">
        <f>IFERROR(AX485/3.974,0)</f>
        <v>30.447911424257672</v>
      </c>
      <c r="BB485" s="31">
        <f>IFERROR(AX485/C485," ")</f>
        <v>2.96040398504629E-4</v>
      </c>
      <c r="BC485" s="17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7">
        <f>IFERROR(BC485-BC484,0)</f>
        <v>-545</v>
      </c>
      <c r="BE485" s="31">
        <f>IFERROR(BC485/BC484,0)-1</f>
        <v>-4.1113458056729058E-2</v>
      </c>
      <c r="BF485" s="21">
        <f>IFERROR(BC485/3.974,0)</f>
        <v>3198.5405133366885</v>
      </c>
      <c r="BG485" s="21">
        <f>IFERROR(BC485/C485," ")</f>
        <v>3.1098921532168092E-2</v>
      </c>
      <c r="BH485" s="173">
        <v>75502</v>
      </c>
      <c r="BI485" s="174">
        <f>IFERROR((BH485-BH484), 0)</f>
        <v>137</v>
      </c>
      <c r="BJ485" s="175">
        <v>159240</v>
      </c>
      <c r="BK485" s="174">
        <f>IFERROR((BJ485-BJ484),0)</f>
        <v>242</v>
      </c>
      <c r="BL485" s="175">
        <v>118032</v>
      </c>
      <c r="BM485" s="174">
        <f>IFERROR((BL485-BL484),0)</f>
        <v>168</v>
      </c>
      <c r="BN485" s="175">
        <v>46369</v>
      </c>
      <c r="BO485" s="174">
        <f>IFERROR((BN485-BN484),0)</f>
        <v>42</v>
      </c>
      <c r="BP485" s="175">
        <v>9585</v>
      </c>
      <c r="BQ485" s="174">
        <f>IFERROR((BP485-BP484),0)</f>
        <v>16</v>
      </c>
      <c r="BR485" s="9">
        <v>33</v>
      </c>
      <c r="BS485" s="176">
        <f>IFERROR((BR485-BR484),0)</f>
        <v>0</v>
      </c>
      <c r="BT485" s="9">
        <v>296</v>
      </c>
      <c r="BU485" s="176">
        <f>IFERROR((BT485-BT484),0)</f>
        <v>1</v>
      </c>
      <c r="BV485" s="9">
        <v>1331</v>
      </c>
      <c r="BW485" s="176">
        <f>IFERROR((BV485-BV484),0)</f>
        <v>5</v>
      </c>
      <c r="BX485" s="9">
        <v>3166</v>
      </c>
      <c r="BY485" s="176">
        <f>IFERROR((BX485-BX484),0)</f>
        <v>2</v>
      </c>
      <c r="BZ485" s="14">
        <v>1757</v>
      </c>
      <c r="CA485" s="177">
        <f>IFERROR((BZ485-BZ484),0)</f>
        <v>1</v>
      </c>
    </row>
    <row r="486" spans="1:79" x14ac:dyDescent="0.2">
      <c r="A486" s="1">
        <v>44383</v>
      </c>
      <c r="B486" s="172">
        <v>44384</v>
      </c>
      <c r="C486" s="5">
        <v>410004</v>
      </c>
      <c r="D486">
        <f>IFERROR(C486-C485,"")</f>
        <v>1276</v>
      </c>
      <c r="E486" s="5">
        <v>6591</v>
      </c>
      <c r="F486">
        <f>E486-E485</f>
        <v>8</v>
      </c>
      <c r="G486" s="5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 s="172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 s="172">
        <f>+IFERROR(C486/3.974,"")</f>
        <v>103171.6155007549</v>
      </c>
      <c r="S486" s="172">
        <f>+IFERROR(E486/3.974,"")</f>
        <v>1658.5304479114241</v>
      </c>
      <c r="T486" s="172">
        <f>+IFERROR(G486/3.974,"")</f>
        <v>98115.752390538502</v>
      </c>
      <c r="U486" s="172">
        <f>+IFERROR(I486/3.974,"")</f>
        <v>3397.332662304982</v>
      </c>
      <c r="V486" s="5">
        <v>3071315</v>
      </c>
      <c r="W486">
        <f>V486-V485</f>
        <v>14903</v>
      </c>
      <c r="X486" s="172">
        <f>IFERROR(W486-W485,0)</f>
        <v>8196</v>
      </c>
      <c r="Y486" s="21">
        <f>IFERROR(V486/3.974,0)</f>
        <v>772852.28988424758</v>
      </c>
      <c r="Z486" s="5">
        <v>2657761</v>
      </c>
      <c r="AA486" s="172">
        <f>Z486-Z485</f>
        <v>13627</v>
      </c>
      <c r="AB486" s="18">
        <f>IFERROR(Z486/V486,0)</f>
        <v>0.86534953269202275</v>
      </c>
      <c r="AC486" s="17">
        <f>IFERROR(AA486-AA485,0)</f>
        <v>7525</v>
      </c>
      <c r="AD486">
        <f>V486-Z486</f>
        <v>413554</v>
      </c>
      <c r="AE486">
        <f>AD486-AD485</f>
        <v>1276</v>
      </c>
      <c r="AF486" s="18">
        <f>IFERROR(AD486/V486,0)</f>
        <v>0.1346504673079772</v>
      </c>
      <c r="AG486" s="17">
        <f>IFERROR(AE486-AE485,0)</f>
        <v>671</v>
      </c>
      <c r="AH486" s="21">
        <f>IFERROR(AE486/W486,0)</f>
        <v>8.56203448970006E-2</v>
      </c>
      <c r="AI486" s="21">
        <f>IFERROR(AD486/3.974,0)</f>
        <v>104064.9219929542</v>
      </c>
      <c r="AJ486" s="5">
        <v>12411</v>
      </c>
      <c r="AK486" s="172">
        <f>AJ486-AJ485</f>
        <v>805</v>
      </c>
      <c r="AL486" s="172">
        <f>IFERROR(AJ486/AJ485,0)-1</f>
        <v>6.9360675512665892E-2</v>
      </c>
      <c r="AM486" s="21">
        <f>IFERROR(AJ486/3.974,0)</f>
        <v>3123.0498238550576</v>
      </c>
      <c r="AN486" s="21">
        <f>IFERROR(AJ486/C486," ")</f>
        <v>3.0270436385986477E-2</v>
      </c>
      <c r="AO486" s="5">
        <v>346</v>
      </c>
      <c r="AP486">
        <f>AO486-AO485</f>
        <v>-28</v>
      </c>
      <c r="AQ486">
        <f>IFERROR(AO486/AO485,0)-1</f>
        <v>-7.4866310160427774E-2</v>
      </c>
      <c r="AR486" s="21">
        <f>IFERROR(AO486/3.974,0)</f>
        <v>87.065928535480623</v>
      </c>
      <c r="AS486" s="5">
        <v>620</v>
      </c>
      <c r="AT486" s="172">
        <f>AS486-AS485</f>
        <v>10</v>
      </c>
      <c r="AU486" s="172">
        <f>IFERROR(AS486/AS485,0)-1</f>
        <v>1.6393442622950838E-2</v>
      </c>
      <c r="AV486" s="21">
        <f>IFERROR(AS486/3.974,0)</f>
        <v>156.01409159536991</v>
      </c>
      <c r="AW486" s="31">
        <f>IFERROR(AS486/C486," ")</f>
        <v>1.51218036897201E-3</v>
      </c>
      <c r="AX486" s="5">
        <v>124</v>
      </c>
      <c r="AY486">
        <f>AX486-AX485</f>
        <v>3</v>
      </c>
      <c r="AZ486" s="172">
        <f>IFERROR(AX486/AX485,0)-1</f>
        <v>2.4793388429751984E-2</v>
      </c>
      <c r="BA486" s="21">
        <f>IFERROR(AX486/3.974,0)</f>
        <v>31.20281831907398</v>
      </c>
      <c r="BB486" s="31">
        <f>IFERROR(AX486/C486," ")</f>
        <v>3.0243607379440202E-4</v>
      </c>
      <c r="BC486" s="17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7">
        <f>IFERROR(BC486-BC485,0)</f>
        <v>790</v>
      </c>
      <c r="BE486" s="31">
        <f>IFERROR(BC486/BC485,0)-1</f>
        <v>6.2150892927385737E-2</v>
      </c>
      <c r="BF486" s="21">
        <f>IFERROR(BC486/3.974,0)</f>
        <v>3397.332662304982</v>
      </c>
      <c r="BG486" s="21">
        <f>IFERROR(BC486/C486," ")</f>
        <v>3.2928947034663078E-2</v>
      </c>
      <c r="BH486" s="173">
        <v>75782</v>
      </c>
      <c r="BI486" s="174">
        <f>IFERROR((BH486-BH485), 0)</f>
        <v>280</v>
      </c>
      <c r="BJ486" s="175">
        <v>159753</v>
      </c>
      <c r="BK486" s="174">
        <f>IFERROR((BJ486-BJ485),0)</f>
        <v>513</v>
      </c>
      <c r="BL486" s="175">
        <v>118408</v>
      </c>
      <c r="BM486" s="174">
        <f>IFERROR((BL486-BL485),0)</f>
        <v>376</v>
      </c>
      <c r="BN486" s="175">
        <v>46452</v>
      </c>
      <c r="BO486" s="174">
        <f>IFERROR((BN486-BN485),0)</f>
        <v>83</v>
      </c>
      <c r="BP486" s="175">
        <v>9609</v>
      </c>
      <c r="BQ486" s="174">
        <f>IFERROR((BP486-BP485),0)</f>
        <v>24</v>
      </c>
      <c r="BR486" s="9">
        <v>33</v>
      </c>
      <c r="BS486" s="176">
        <f>IFERROR((BR486-BR485),0)</f>
        <v>0</v>
      </c>
      <c r="BT486" s="9">
        <v>296</v>
      </c>
      <c r="BU486" s="176">
        <f>IFERROR((BT486-BT485),0)</f>
        <v>0</v>
      </c>
      <c r="BV486" s="9">
        <v>1332</v>
      </c>
      <c r="BW486" s="176">
        <f>IFERROR((BV486-BV485),0)</f>
        <v>1</v>
      </c>
      <c r="BX486" s="9">
        <v>3168</v>
      </c>
      <c r="BY486" s="176">
        <f>IFERROR((BX486-BX485),0)</f>
        <v>2</v>
      </c>
      <c r="BZ486" s="14">
        <v>1762</v>
      </c>
      <c r="CA486" s="177">
        <f>IFERROR((BZ486-BZ485),0)</f>
        <v>5</v>
      </c>
    </row>
    <row r="487" spans="1:79" x14ac:dyDescent="0.2">
      <c r="A487" s="1">
        <v>44384</v>
      </c>
      <c r="B487" s="172">
        <v>44385</v>
      </c>
      <c r="C487" s="5">
        <v>411226</v>
      </c>
      <c r="D487">
        <f>IFERROR(C487-C486,"")</f>
        <v>1222</v>
      </c>
      <c r="E487" s="5">
        <v>6599</v>
      </c>
      <c r="F487">
        <f>E487-E486</f>
        <v>8</v>
      </c>
      <c r="G487" s="5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 s="172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 s="172">
        <f>+IFERROR(C487/3.974,"")</f>
        <v>103479.11424257675</v>
      </c>
      <c r="S487" s="172">
        <f>+IFERROR(E487/3.974,"")</f>
        <v>1660.5435329642676</v>
      </c>
      <c r="T487" s="172">
        <f>+IFERROR(G487/3.974,"")</f>
        <v>98411.42425767488</v>
      </c>
      <c r="U487" s="172">
        <f>+IFERROR(I487/3.974,"")</f>
        <v>3407.1464519375941</v>
      </c>
      <c r="V487" s="5">
        <v>3085213</v>
      </c>
      <c r="W487">
        <f>V487-V486</f>
        <v>13898</v>
      </c>
      <c r="X487" s="172">
        <f>IFERROR(W487-W486,0)</f>
        <v>-1005</v>
      </c>
      <c r="Y487" s="21">
        <f>IFERROR(V487/3.974,0)</f>
        <v>776349.52189229988</v>
      </c>
      <c r="Z487" s="5">
        <v>2670437</v>
      </c>
      <c r="AA487" s="172">
        <f>Z487-Z486</f>
        <v>12676</v>
      </c>
      <c r="AB487" s="18">
        <f>IFERROR(Z487/V487,0)</f>
        <v>0.86556001157780682</v>
      </c>
      <c r="AC487" s="17">
        <f>IFERROR(AA487-AA486,0)</f>
        <v>-951</v>
      </c>
      <c r="AD487">
        <f>V487-Z487</f>
        <v>414776</v>
      </c>
      <c r="AE487">
        <f>AD487-AD486</f>
        <v>1222</v>
      </c>
      <c r="AF487" s="18">
        <f>IFERROR(AD487/V487,0)</f>
        <v>0.13443998842219321</v>
      </c>
      <c r="AG487" s="17">
        <f>IFERROR(AE487-AE486,0)</f>
        <v>-54</v>
      </c>
      <c r="AH487" s="21">
        <f>IFERROR(AE487/W487,0)</f>
        <v>8.7926320333860983E-2</v>
      </c>
      <c r="AI487" s="21">
        <f>IFERROR(AD487/3.974,0)</f>
        <v>104372.42073477604</v>
      </c>
      <c r="AJ487" s="5">
        <v>12469</v>
      </c>
      <c r="AK487" s="172">
        <f>AJ487-AJ486</f>
        <v>58</v>
      </c>
      <c r="AL487" s="172">
        <f>IFERROR(AJ487/AJ486,0)-1</f>
        <v>4.6732737088066578E-3</v>
      </c>
      <c r="AM487" s="21">
        <f>IFERROR(AJ487/3.974,0)</f>
        <v>3137.6446904881732</v>
      </c>
      <c r="AN487" s="21">
        <f>IFERROR(AJ487/C487," ")</f>
        <v>3.0321526362632713E-2</v>
      </c>
      <c r="AO487" s="5">
        <v>347</v>
      </c>
      <c r="AP487">
        <f>AO487-AO486</f>
        <v>1</v>
      </c>
      <c r="AQ487">
        <f>IFERROR(AO487/AO486,0)-1</f>
        <v>2.8901734104045396E-3</v>
      </c>
      <c r="AR487" s="21">
        <f>IFERROR(AO487/3.974,0)</f>
        <v>87.317564167086061</v>
      </c>
      <c r="AS487" s="5">
        <v>610</v>
      </c>
      <c r="AT487" s="172">
        <f>AS487-AS486</f>
        <v>-10</v>
      </c>
      <c r="AU487" s="172">
        <f>IFERROR(AS487/AS486,0)-1</f>
        <v>-1.6129032258064502E-2</v>
      </c>
      <c r="AV487" s="21">
        <f>IFERROR(AS487/3.974,0)</f>
        <v>153.49773527931555</v>
      </c>
      <c r="AW487" s="31">
        <f>IFERROR(AS487/C487," ")</f>
        <v>1.4833692422171749E-3</v>
      </c>
      <c r="AX487" s="5">
        <v>114</v>
      </c>
      <c r="AY487">
        <f>AX487-AX486</f>
        <v>-10</v>
      </c>
      <c r="AZ487" s="172">
        <f>IFERROR(AX487/AX486,0)-1</f>
        <v>-8.064516129032262E-2</v>
      </c>
      <c r="BA487" s="21">
        <f>IFERROR(AX487/3.974,0)</f>
        <v>28.686462003019628</v>
      </c>
      <c r="BB487" s="31">
        <f>IFERROR(AX487/C487," ")</f>
        <v>2.7721982559468516E-4</v>
      </c>
      <c r="BC487" s="17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7">
        <f>IFERROR(BC487-BC486,0)</f>
        <v>39</v>
      </c>
      <c r="BE487" s="31">
        <f>IFERROR(BC487/BC486,0)-1</f>
        <v>2.8886749129695133E-3</v>
      </c>
      <c r="BF487" s="21">
        <f>IFERROR(BC487/3.974,0)</f>
        <v>3407.1464519375941</v>
      </c>
      <c r="BG487" s="21">
        <f>IFERROR(BC487/C487," ")</f>
        <v>3.2925933671509096E-2</v>
      </c>
      <c r="BH487" s="173">
        <v>76021</v>
      </c>
      <c r="BI487" s="174">
        <f>IFERROR((BH487-BH486), 0)</f>
        <v>239</v>
      </c>
      <c r="BJ487" s="175">
        <v>160251</v>
      </c>
      <c r="BK487" s="174">
        <f>IFERROR((BJ487-BJ486),0)</f>
        <v>498</v>
      </c>
      <c r="BL487" s="175">
        <v>118766</v>
      </c>
      <c r="BM487" s="174">
        <f>IFERROR((BL487-BL486),0)</f>
        <v>358</v>
      </c>
      <c r="BN487" s="175">
        <v>46559</v>
      </c>
      <c r="BO487" s="174">
        <f>IFERROR((BN487-BN486),0)</f>
        <v>107</v>
      </c>
      <c r="BP487" s="175">
        <v>9629</v>
      </c>
      <c r="BQ487" s="174">
        <f>IFERROR((BP487-BP486),0)</f>
        <v>20</v>
      </c>
      <c r="BR487" s="9">
        <v>33</v>
      </c>
      <c r="BS487" s="176">
        <f>IFERROR((BR487-BR486),0)</f>
        <v>0</v>
      </c>
      <c r="BT487" s="9">
        <v>297</v>
      </c>
      <c r="BU487" s="176">
        <f>IFERROR((BT487-BT486),0)</f>
        <v>1</v>
      </c>
      <c r="BV487" s="9">
        <v>1335</v>
      </c>
      <c r="BW487" s="176">
        <f>IFERROR((BV487-BV486),0)</f>
        <v>3</v>
      </c>
      <c r="BX487" s="9">
        <v>3170</v>
      </c>
      <c r="BY487" s="176">
        <f>IFERROR((BX487-BX486),0)</f>
        <v>2</v>
      </c>
      <c r="BZ487" s="14">
        <v>1764</v>
      </c>
      <c r="CA487" s="177">
        <f>IFERROR((BZ487-BZ486),0)</f>
        <v>2</v>
      </c>
    </row>
    <row r="488" spans="1:79" x14ac:dyDescent="0.2">
      <c r="A488" s="1">
        <v>44385</v>
      </c>
      <c r="B488" s="172">
        <v>44386</v>
      </c>
      <c r="C488" s="5">
        <v>412466</v>
      </c>
      <c r="D488">
        <f>IFERROR(C488-C487,"")</f>
        <v>1240</v>
      </c>
      <c r="E488" s="5">
        <v>6604</v>
      </c>
      <c r="F488">
        <f>E488-E487</f>
        <v>5</v>
      </c>
      <c r="G488" s="5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 s="172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 s="172">
        <f>+IFERROR(C488/3.974,"")</f>
        <v>103791.14242576748</v>
      </c>
      <c r="S488" s="172">
        <f>+IFERROR(E488/3.974,"")</f>
        <v>1661.8017111222948</v>
      </c>
      <c r="T488" s="172">
        <f>+IFERROR(G488/3.974,"")</f>
        <v>98707.096124811273</v>
      </c>
      <c r="U488" s="172">
        <f>+IFERROR(I488/3.974,"")</f>
        <v>3422.2445898339201</v>
      </c>
      <c r="V488" s="5">
        <v>3098829</v>
      </c>
      <c r="W488">
        <f>V488-V487</f>
        <v>13616</v>
      </c>
      <c r="X488" s="172">
        <f>IFERROR(W488-W487,0)</f>
        <v>-282</v>
      </c>
      <c r="Y488" s="21">
        <f>IFERROR(V488/3.974,0)</f>
        <v>779775.79265223956</v>
      </c>
      <c r="Z488" s="5">
        <v>2682813</v>
      </c>
      <c r="AA488" s="172">
        <f>Z488-Z487</f>
        <v>12376</v>
      </c>
      <c r="AB488" s="18">
        <f>IFERROR(Z488/V488,0)</f>
        <v>0.86575057868633598</v>
      </c>
      <c r="AC488" s="17">
        <f>IFERROR(AA488-AA487,0)</f>
        <v>-300</v>
      </c>
      <c r="AD488">
        <f>V488-Z488</f>
        <v>416016</v>
      </c>
      <c r="AE488">
        <f>AD488-AD487</f>
        <v>1240</v>
      </c>
      <c r="AF488" s="18">
        <f>IFERROR(AD488/V488,0)</f>
        <v>0.13424942131366396</v>
      </c>
      <c r="AG488" s="17">
        <f>IFERROR(AE488-AE487,0)</f>
        <v>18</v>
      </c>
      <c r="AH488" s="21">
        <f>IFERROR(AE488/W488,0)</f>
        <v>9.1069330199764986E-2</v>
      </c>
      <c r="AI488" s="21">
        <f>IFERROR(AD488/3.974,0)</f>
        <v>104684.44891796677</v>
      </c>
      <c r="AJ488" s="5">
        <v>12547</v>
      </c>
      <c r="AK488" s="172">
        <f>AJ488-AJ487</f>
        <v>78</v>
      </c>
      <c r="AL488" s="172">
        <f>IFERROR(AJ488/AJ487,0)-1</f>
        <v>6.255513673911306E-3</v>
      </c>
      <c r="AM488" s="21">
        <f>IFERROR(AJ488/3.974,0)</f>
        <v>3157.2722697533968</v>
      </c>
      <c r="AN488" s="21">
        <f>IFERROR(AJ488/C488," ")</f>
        <v>3.0419476999316308E-2</v>
      </c>
      <c r="AO488" s="5">
        <v>342</v>
      </c>
      <c r="AP488">
        <f>AO488-AO487</f>
        <v>-5</v>
      </c>
      <c r="AQ488">
        <f>IFERROR(AO488/AO487,0)-1</f>
        <v>-1.4409221902017322E-2</v>
      </c>
      <c r="AR488" s="21">
        <f>IFERROR(AO488/3.974,0)</f>
        <v>86.059386009058883</v>
      </c>
      <c r="AS488" s="5">
        <v>596</v>
      </c>
      <c r="AT488" s="172">
        <f>AS488-AS487</f>
        <v>-14</v>
      </c>
      <c r="AU488" s="172">
        <f>IFERROR(AS488/AS487,0)-1</f>
        <v>-2.2950819672131195E-2</v>
      </c>
      <c r="AV488" s="21">
        <f>IFERROR(AS488/3.974,0)</f>
        <v>149.97483643683944</v>
      </c>
      <c r="AW488" s="31">
        <f>IFERROR(AS488/C488," ")</f>
        <v>1.4449675852070232E-3</v>
      </c>
      <c r="AX488" s="5">
        <v>115</v>
      </c>
      <c r="AY488">
        <f>AX488-AX487</f>
        <v>1</v>
      </c>
      <c r="AZ488" s="172">
        <f>IFERROR(AX488/AX487,0)-1</f>
        <v>8.7719298245614308E-3</v>
      </c>
      <c r="BA488" s="21">
        <f>IFERROR(AX488/3.974,0)</f>
        <v>28.938097634625063</v>
      </c>
      <c r="BB488" s="31">
        <f>IFERROR(AX488/C488," ")</f>
        <v>2.7881085956175781E-4</v>
      </c>
      <c r="BC488" s="17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7">
        <f>IFERROR(BC488-BC487,0)</f>
        <v>60</v>
      </c>
      <c r="BE488" s="31">
        <f>IFERROR(BC488/BC487,0)-1</f>
        <v>4.4313146233383449E-3</v>
      </c>
      <c r="BF488" s="21">
        <f>IFERROR(BC488/3.974,0)</f>
        <v>3422.2445898339201</v>
      </c>
      <c r="BG488" s="21">
        <f>IFERROR(BC488/C488," ")</f>
        <v>3.2972414695999187E-2</v>
      </c>
      <c r="BH488" s="173">
        <v>76292</v>
      </c>
      <c r="BI488" s="174">
        <f>IFERROR((BH488-BH487), 0)</f>
        <v>271</v>
      </c>
      <c r="BJ488" s="175">
        <v>160743</v>
      </c>
      <c r="BK488" s="174">
        <f>IFERROR((BJ488-BJ487),0)</f>
        <v>492</v>
      </c>
      <c r="BL488" s="175">
        <v>119112</v>
      </c>
      <c r="BM488" s="174">
        <f>IFERROR((BL488-BL487),0)</f>
        <v>346</v>
      </c>
      <c r="BN488" s="175">
        <v>46670</v>
      </c>
      <c r="BO488" s="174">
        <f>IFERROR((BN488-BN487),0)</f>
        <v>111</v>
      </c>
      <c r="BP488" s="175">
        <v>9649</v>
      </c>
      <c r="BQ488" s="174">
        <f>IFERROR((BP488-BP487),0)</f>
        <v>20</v>
      </c>
      <c r="BR488" s="9">
        <v>33</v>
      </c>
      <c r="BS488" s="176">
        <f>IFERROR((BR488-BR487),0)</f>
        <v>0</v>
      </c>
      <c r="BT488" s="9">
        <v>297</v>
      </c>
      <c r="BU488" s="176">
        <f>IFERROR((BT488-BT487),0)</f>
        <v>0</v>
      </c>
      <c r="BV488" s="9">
        <v>1335</v>
      </c>
      <c r="BW488" s="176">
        <f>IFERROR((BV488-BV487),0)</f>
        <v>0</v>
      </c>
      <c r="BX488" s="9">
        <v>3173</v>
      </c>
      <c r="BY488" s="176">
        <f>IFERROR((BX488-BX487),0)</f>
        <v>3</v>
      </c>
      <c r="BZ488" s="14">
        <v>1766</v>
      </c>
      <c r="CA488" s="177">
        <f>IFERROR((BZ488-BZ487),0)</f>
        <v>2</v>
      </c>
    </row>
    <row r="489" spans="1:79" x14ac:dyDescent="0.2">
      <c r="A489" s="1">
        <v>44386</v>
      </c>
      <c r="B489" s="172">
        <v>44387</v>
      </c>
      <c r="C489" s="5">
        <v>413626</v>
      </c>
      <c r="D489">
        <f>IFERROR(C489-C488,"")</f>
        <v>1160</v>
      </c>
      <c r="E489" s="5">
        <v>6614</v>
      </c>
      <c r="F489">
        <f>E489-E488</f>
        <v>10</v>
      </c>
      <c r="G489" s="5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 s="172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 s="172">
        <f>+IFERROR(C489/3.974,"")</f>
        <v>104083.03975842979</v>
      </c>
      <c r="S489" s="172">
        <f>+IFERROR(E489/3.974,"")</f>
        <v>1664.3180674383491</v>
      </c>
      <c r="T489" s="172">
        <f>+IFERROR(G489/3.974,"")</f>
        <v>98987.669854051332</v>
      </c>
      <c r="U489" s="172">
        <f>+IFERROR(I489/3.974,"")</f>
        <v>3431.0518369401107</v>
      </c>
      <c r="V489" s="5">
        <v>3112551</v>
      </c>
      <c r="W489">
        <f>V489-V488</f>
        <v>13722</v>
      </c>
      <c r="X489" s="172">
        <f>IFERROR(W489-W488,0)</f>
        <v>106</v>
      </c>
      <c r="Y489" s="21">
        <f>IFERROR(V489/3.974,0)</f>
        <v>783228.73678912933</v>
      </c>
      <c r="Z489" s="5">
        <v>2695375</v>
      </c>
      <c r="AA489" s="172">
        <f>Z489-Z488</f>
        <v>12562</v>
      </c>
      <c r="AB489" s="18">
        <f>IFERROR(Z489/V489,0)</f>
        <v>0.86596974635917612</v>
      </c>
      <c r="AC489" s="17">
        <f>IFERROR(AA489-AA488,0)</f>
        <v>186</v>
      </c>
      <c r="AD489">
        <f>V489-Z489</f>
        <v>417176</v>
      </c>
      <c r="AE489">
        <f>AD489-AD488</f>
        <v>1160</v>
      </c>
      <c r="AF489" s="18">
        <f>IFERROR(AD489/V489,0)</f>
        <v>0.13403025364082388</v>
      </c>
      <c r="AG489" s="17">
        <f>IFERROR(AE489-AE488,0)</f>
        <v>-80</v>
      </c>
      <c r="AH489" s="21">
        <f>IFERROR(AE489/W489,0)</f>
        <v>8.4535781955983089E-2</v>
      </c>
      <c r="AI489" s="21">
        <f>IFERROR(AD489/3.974,0)</f>
        <v>104976.34625062908</v>
      </c>
      <c r="AJ489" s="5">
        <v>12581</v>
      </c>
      <c r="AK489" s="172">
        <f>AJ489-AJ488</f>
        <v>34</v>
      </c>
      <c r="AL489" s="172">
        <f>IFERROR(AJ489/AJ488,0)-1</f>
        <v>2.7098111102255018E-3</v>
      </c>
      <c r="AM489" s="21">
        <f>IFERROR(AJ489/3.974,0)</f>
        <v>3165.8278812279818</v>
      </c>
      <c r="AN489" s="21">
        <f>IFERROR(AJ489/C489," ")</f>
        <v>3.0416366475995223E-2</v>
      </c>
      <c r="AO489" s="5">
        <v>346</v>
      </c>
      <c r="AP489">
        <f>AO489-AO488</f>
        <v>4</v>
      </c>
      <c r="AQ489">
        <f>IFERROR(AO489/AO488,0)-1</f>
        <v>1.1695906432748648E-2</v>
      </c>
      <c r="AR489" s="21">
        <f>IFERROR(AO489/3.974,0)</f>
        <v>87.065928535480623</v>
      </c>
      <c r="AS489" s="5">
        <v>584</v>
      </c>
      <c r="AT489" s="172">
        <f>AS489-AS488</f>
        <v>-12</v>
      </c>
      <c r="AU489" s="172">
        <f>IFERROR(AS489/AS488,0)-1</f>
        <v>-2.0134228187919434E-2</v>
      </c>
      <c r="AV489" s="21">
        <f>IFERROR(AS489/3.974,0)</f>
        <v>146.95520885757423</v>
      </c>
      <c r="AW489" s="31">
        <f>IFERROR(AS489/C489," ")</f>
        <v>1.4119035070329234E-3</v>
      </c>
      <c r="AX489" s="5">
        <v>124</v>
      </c>
      <c r="AY489">
        <f>AX489-AX488</f>
        <v>9</v>
      </c>
      <c r="AZ489" s="172">
        <f>IFERROR(AX489/AX488,0)-1</f>
        <v>7.8260869565217384E-2</v>
      </c>
      <c r="BA489" s="21">
        <f>IFERROR(AX489/3.974,0)</f>
        <v>31.20281831907398</v>
      </c>
      <c r="BB489" s="31">
        <f>IFERROR(AX489/C489," ")</f>
        <v>2.9978773094534677E-4</v>
      </c>
      <c r="BC489" s="17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7">
        <f>IFERROR(BC489-BC488,0)</f>
        <v>35</v>
      </c>
      <c r="BE489" s="31">
        <f>IFERROR(BC489/BC488,0)-1</f>
        <v>2.5735294117648078E-3</v>
      </c>
      <c r="BF489" s="21">
        <f>IFERROR(BC489/3.974,0)</f>
        <v>3431.0518369401107</v>
      </c>
      <c r="BG489" s="21">
        <f>IFERROR(BC489/C489," ")</f>
        <v>3.2964562189030669E-2</v>
      </c>
      <c r="BH489" s="173">
        <v>76575</v>
      </c>
      <c r="BI489" s="174">
        <f>IFERROR((BH489-BH488), 0)</f>
        <v>283</v>
      </c>
      <c r="BJ489" s="175">
        <v>161183</v>
      </c>
      <c r="BK489" s="174">
        <f>IFERROR((BJ489-BJ488),0)</f>
        <v>440</v>
      </c>
      <c r="BL489" s="175">
        <v>119437</v>
      </c>
      <c r="BM489" s="174">
        <f>IFERROR((BL489-BL488),0)</f>
        <v>325</v>
      </c>
      <c r="BN489" s="175">
        <v>46767</v>
      </c>
      <c r="BO489" s="174">
        <f>IFERROR((BN489-BN488),0)</f>
        <v>97</v>
      </c>
      <c r="BP489" s="175">
        <v>9664</v>
      </c>
      <c r="BQ489" s="174">
        <f>IFERROR((BP489-BP488),0)</f>
        <v>15</v>
      </c>
      <c r="BR489" s="9">
        <v>33</v>
      </c>
      <c r="BS489" s="176">
        <f>IFERROR((BR489-BR488),0)</f>
        <v>0</v>
      </c>
      <c r="BT489" s="9">
        <v>297</v>
      </c>
      <c r="BU489" s="176">
        <f>IFERROR((BT489-BT488),0)</f>
        <v>0</v>
      </c>
      <c r="BV489" s="9">
        <v>1339</v>
      </c>
      <c r="BW489" s="176">
        <f>IFERROR((BV489-BV488),0)</f>
        <v>4</v>
      </c>
      <c r="BX489" s="9">
        <v>3178</v>
      </c>
      <c r="BY489" s="176">
        <f>IFERROR((BX489-BX488),0)</f>
        <v>5</v>
      </c>
      <c r="BZ489" s="14">
        <v>1767</v>
      </c>
      <c r="CA489" s="177">
        <f>IFERROR((BZ489-BZ488),0)</f>
        <v>1</v>
      </c>
    </row>
    <row r="490" spans="1:79" x14ac:dyDescent="0.2">
      <c r="A490" s="1">
        <v>44387</v>
      </c>
      <c r="B490" s="172">
        <v>44388</v>
      </c>
      <c r="C490" s="5">
        <v>414647</v>
      </c>
      <c r="D490">
        <f>IFERROR(C490-C489,"")</f>
        <v>1021</v>
      </c>
      <c r="E490" s="5">
        <v>6627</v>
      </c>
      <c r="F490">
        <f>E490-E489</f>
        <v>13</v>
      </c>
      <c r="G490" s="5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 s="172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 s="172">
        <f>+IFERROR(C490/3.974,"")</f>
        <v>104339.95973829895</v>
      </c>
      <c r="S490" s="172">
        <f>+IFERROR(E490/3.974,"")</f>
        <v>1667.5893306492198</v>
      </c>
      <c r="T490" s="172">
        <f>+IFERROR(G490/3.974,"")</f>
        <v>99261.449421238038</v>
      </c>
      <c r="U490" s="172">
        <f>+IFERROR(I490/3.974,"")</f>
        <v>3410.9209864116756</v>
      </c>
      <c r="V490" s="5">
        <v>3126487</v>
      </c>
      <c r="W490">
        <f>V490-V489</f>
        <v>13936</v>
      </c>
      <c r="X490" s="172">
        <f>IFERROR(W490-W489,0)</f>
        <v>214</v>
      </c>
      <c r="Y490" s="21">
        <f>IFERROR(V490/3.974,0)</f>
        <v>786735.53095118259</v>
      </c>
      <c r="Z490" s="5">
        <v>2708290</v>
      </c>
      <c r="AA490" s="172">
        <f>Z490-Z489</f>
        <v>12915</v>
      </c>
      <c r="AB490" s="18">
        <f>IFERROR(Z490/V490,0)</f>
        <v>0.86624060806905645</v>
      </c>
      <c r="AC490" s="17">
        <f>IFERROR(AA490-AA489,0)</f>
        <v>353</v>
      </c>
      <c r="AD490">
        <f>V490-Z490</f>
        <v>418197</v>
      </c>
      <c r="AE490">
        <f>AD490-AD489</f>
        <v>1021</v>
      </c>
      <c r="AF490" s="18">
        <f>IFERROR(AD490/V490,0)</f>
        <v>0.13375939193094358</v>
      </c>
      <c r="AG490" s="17">
        <f>IFERROR(AE490-AE489,0)</f>
        <v>-139</v>
      </c>
      <c r="AH490" s="21">
        <f>IFERROR(AE490/W490,0)</f>
        <v>7.326349024110218E-2</v>
      </c>
      <c r="AI490" s="21">
        <f>IFERROR(AD490/3.974,0)</f>
        <v>105233.26623049824</v>
      </c>
      <c r="AJ490" s="5">
        <v>12516</v>
      </c>
      <c r="AK490" s="172">
        <f>AJ490-AJ489</f>
        <v>-65</v>
      </c>
      <c r="AL490" s="172">
        <f>IFERROR(AJ490/AJ489,0)-1</f>
        <v>-5.16652094428105E-3</v>
      </c>
      <c r="AM490" s="21">
        <f>IFERROR(AJ490/3.974,0)</f>
        <v>3149.4715651736283</v>
      </c>
      <c r="AN490" s="21">
        <f>IFERROR(AJ490/C490," ")</f>
        <v>3.0184711332772212E-2</v>
      </c>
      <c r="AO490" s="5">
        <v>353</v>
      </c>
      <c r="AP490">
        <f>AO490-AO489</f>
        <v>7</v>
      </c>
      <c r="AQ490">
        <f>IFERROR(AO490/AO489,0)-1</f>
        <v>2.0231213872832443E-2</v>
      </c>
      <c r="AR490" s="21">
        <f>IFERROR(AO490/3.974,0)</f>
        <v>88.827377956718664</v>
      </c>
      <c r="AS490" s="5">
        <v>569</v>
      </c>
      <c r="AT490" s="172">
        <f>AS490-AS489</f>
        <v>-15</v>
      </c>
      <c r="AU490" s="172">
        <f>IFERROR(AS490/AS489,0)-1</f>
        <v>-2.5684931506849362E-2</v>
      </c>
      <c r="AV490" s="21">
        <f>IFERROR(AS490/3.974,0)</f>
        <v>143.18067438349269</v>
      </c>
      <c r="AW490" s="31">
        <f>IFERROR(AS490/C490," ")</f>
        <v>1.3722515778481455E-3</v>
      </c>
      <c r="AX490" s="5">
        <v>117</v>
      </c>
      <c r="AY490">
        <f>AX490-AX489</f>
        <v>-7</v>
      </c>
      <c r="AZ490" s="172">
        <f>IFERROR(AX490/AX489,0)-1</f>
        <v>-5.6451612903225756E-2</v>
      </c>
      <c r="BA490" s="21">
        <f>IFERROR(AX490/3.974,0)</f>
        <v>29.441368897835932</v>
      </c>
      <c r="BB490" s="31">
        <f>IFERROR(AX490/C490," ")</f>
        <v>2.8216772338881022E-4</v>
      </c>
      <c r="BC490" s="17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7">
        <f>IFERROR(BC490-BC489,0)</f>
        <v>-80</v>
      </c>
      <c r="BE490" s="31">
        <f>IFERROR(BC490/BC489,0)-1</f>
        <v>-5.8672533920058889E-3</v>
      </c>
      <c r="BF490" s="21">
        <f>IFERROR(BC490/3.974,0)</f>
        <v>3410.9209864116756</v>
      </c>
      <c r="BG490" s="21">
        <f>IFERROR(BC490/C490," ")</f>
        <v>3.2690457184062591E-2</v>
      </c>
      <c r="BH490" s="173">
        <v>76809</v>
      </c>
      <c r="BI490" s="174">
        <f>IFERROR((BH490-BH489), 0)</f>
        <v>234</v>
      </c>
      <c r="BJ490" s="175">
        <v>161582</v>
      </c>
      <c r="BK490" s="174">
        <f>IFERROR((BJ490-BJ489),0)</f>
        <v>399</v>
      </c>
      <c r="BL490" s="175">
        <v>119739</v>
      </c>
      <c r="BM490" s="174">
        <f>IFERROR((BL490-BL489),0)</f>
        <v>302</v>
      </c>
      <c r="BN490" s="175">
        <v>46847</v>
      </c>
      <c r="BO490" s="174">
        <f>IFERROR((BN490-BN489),0)</f>
        <v>80</v>
      </c>
      <c r="BP490" s="175">
        <v>9670</v>
      </c>
      <c r="BQ490" s="174">
        <f>IFERROR((BP490-BP489),0)</f>
        <v>6</v>
      </c>
      <c r="BR490" s="9">
        <v>33</v>
      </c>
      <c r="BS490" s="176">
        <f>IFERROR((BR490-BR489),0)</f>
        <v>0</v>
      </c>
      <c r="BT490" s="9">
        <v>297</v>
      </c>
      <c r="BU490" s="176">
        <f>IFERROR((BT490-BT489),0)</f>
        <v>0</v>
      </c>
      <c r="BV490" s="9">
        <v>1343</v>
      </c>
      <c r="BW490" s="176">
        <f>IFERROR((BV490-BV489),0)</f>
        <v>4</v>
      </c>
      <c r="BX490" s="9">
        <v>3183</v>
      </c>
      <c r="BY490" s="176">
        <f>IFERROR((BX490-BX489),0)</f>
        <v>5</v>
      </c>
      <c r="BZ490" s="14">
        <v>1771</v>
      </c>
      <c r="CA490" s="177">
        <f>IFERROR((BZ490-BZ489),0)</f>
        <v>4</v>
      </c>
    </row>
    <row r="491" spans="1:79" x14ac:dyDescent="0.2">
      <c r="A491" s="1">
        <v>44388</v>
      </c>
      <c r="B491" s="172">
        <v>44389</v>
      </c>
      <c r="C491" s="5">
        <v>415480</v>
      </c>
      <c r="D491">
        <f>IFERROR(C491-C490,"")</f>
        <v>833</v>
      </c>
      <c r="E491" s="5">
        <v>6632</v>
      </c>
      <c r="F491">
        <f>E491-E490</f>
        <v>5</v>
      </c>
      <c r="G491" s="5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 s="172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 s="172">
        <f>+IFERROR(C491/3.974,"")</f>
        <v>104549.57221942626</v>
      </c>
      <c r="S491" s="172">
        <f>+IFERROR(E491/3.974,"")</f>
        <v>1668.8475088072471</v>
      </c>
      <c r="T491" s="172">
        <f>+IFERROR(G491/3.974,"")</f>
        <v>99473.829894313036</v>
      </c>
      <c r="U491" s="172">
        <f>+IFERROR(I491/3.974,"")</f>
        <v>3406.8948163059886</v>
      </c>
      <c r="V491" s="5">
        <v>3136235</v>
      </c>
      <c r="W491">
        <f>V491-V490</f>
        <v>9748</v>
      </c>
      <c r="X491" s="172">
        <f>IFERROR(W491-W490,0)</f>
        <v>-4188</v>
      </c>
      <c r="Y491" s="21">
        <f>IFERROR(V491/3.974,0)</f>
        <v>789188.47508807248</v>
      </c>
      <c r="Z491" s="5">
        <v>2717205</v>
      </c>
      <c r="AA491" s="172">
        <f>Z491-Z490</f>
        <v>8915</v>
      </c>
      <c r="AB491" s="18">
        <f>IFERROR(Z491/V491,0)</f>
        <v>0.86639075196852278</v>
      </c>
      <c r="AC491" s="17">
        <f>IFERROR(AA491-AA490,0)</f>
        <v>-4000</v>
      </c>
      <c r="AD491">
        <f>V491-Z491</f>
        <v>419030</v>
      </c>
      <c r="AE491">
        <f>AD491-AD490</f>
        <v>833</v>
      </c>
      <c r="AF491" s="18">
        <f>IFERROR(AD491/V491,0)</f>
        <v>0.13360924803147722</v>
      </c>
      <c r="AG491" s="17">
        <f>IFERROR(AE491-AE490,0)</f>
        <v>-188</v>
      </c>
      <c r="AH491" s="21">
        <f>IFERROR(AE491/W491,0)</f>
        <v>8.5453426343865407E-2</v>
      </c>
      <c r="AI491" s="21">
        <f>IFERROR(AD491/3.974,0)</f>
        <v>105442.87871162556</v>
      </c>
      <c r="AJ491" s="5">
        <v>12485</v>
      </c>
      <c r="AK491" s="172">
        <f>AJ491-AJ490</f>
        <v>-31</v>
      </c>
      <c r="AL491" s="172">
        <f>IFERROR(AJ491/AJ490,0)-1</f>
        <v>-2.4768296580377491E-3</v>
      </c>
      <c r="AM491" s="21">
        <f>IFERROR(AJ491/3.974,0)</f>
        <v>3141.6708605938597</v>
      </c>
      <c r="AN491" s="21">
        <f>IFERROR(AJ491/C491," ")</f>
        <v>3.0049581207278329E-2</v>
      </c>
      <c r="AO491" s="5">
        <v>353</v>
      </c>
      <c r="AP491">
        <f>AO491-AO490</f>
        <v>0</v>
      </c>
      <c r="AQ491">
        <f>IFERROR(AO491/AO490,0)-1</f>
        <v>0</v>
      </c>
      <c r="AR491" s="21">
        <f>IFERROR(AO491/3.974,0)</f>
        <v>88.827377956718664</v>
      </c>
      <c r="AS491" s="5">
        <v>589</v>
      </c>
      <c r="AT491" s="172">
        <f>AS491-AS490</f>
        <v>20</v>
      </c>
      <c r="AU491" s="172">
        <f>IFERROR(AS491/AS490,0)-1</f>
        <v>3.5149384885764468E-2</v>
      </c>
      <c r="AV491" s="21">
        <f>IFERROR(AS491/3.974,0)</f>
        <v>148.2133870156014</v>
      </c>
      <c r="AW491" s="31">
        <f>IFERROR(AS491/C491," ")</f>
        <v>1.4176374314046403E-3</v>
      </c>
      <c r="AX491" s="5">
        <v>112</v>
      </c>
      <c r="AY491">
        <f>AX491-AX490</f>
        <v>-5</v>
      </c>
      <c r="AZ491" s="172">
        <f>IFERROR(AX491/AX490,0)-1</f>
        <v>-4.2735042735042694E-2</v>
      </c>
      <c r="BA491" s="21">
        <f>IFERROR(AX491/3.974,0)</f>
        <v>28.183190739808754</v>
      </c>
      <c r="BB491" s="31">
        <f>IFERROR(AX491/C491," ")</f>
        <v>2.6956772889188409E-4</v>
      </c>
      <c r="BC491" s="17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7">
        <f>IFERROR(BC491-BC490,0)</f>
        <v>-16</v>
      </c>
      <c r="BE491" s="31">
        <f>IFERROR(BC491/BC490,0)-1</f>
        <v>-1.1803762449280608E-3</v>
      </c>
      <c r="BF491" s="21">
        <f>IFERROR(BC491/3.974,0)</f>
        <v>3406.8948163059886</v>
      </c>
      <c r="BG491" s="21">
        <f>IFERROR(BC491/C491," ")</f>
        <v>3.2586406084528736E-2</v>
      </c>
      <c r="BH491" s="173">
        <v>77041</v>
      </c>
      <c r="BI491" s="174">
        <f>IFERROR((BH491-BH490), 0)</f>
        <v>232</v>
      </c>
      <c r="BJ491" s="175">
        <v>161882</v>
      </c>
      <c r="BK491" s="174">
        <f>IFERROR((BJ491-BJ490),0)</f>
        <v>300</v>
      </c>
      <c r="BL491" s="175">
        <v>119953</v>
      </c>
      <c r="BM491" s="174">
        <f>IFERROR((BL491-BL490),0)</f>
        <v>214</v>
      </c>
      <c r="BN491" s="175">
        <v>46917</v>
      </c>
      <c r="BO491" s="174">
        <f>IFERROR((BN491-BN490),0)</f>
        <v>70</v>
      </c>
      <c r="BP491" s="175">
        <v>9687</v>
      </c>
      <c r="BQ491" s="174">
        <f>IFERROR((BP491-BP490),0)</f>
        <v>17</v>
      </c>
      <c r="BR491" s="9">
        <v>33</v>
      </c>
      <c r="BS491" s="176">
        <f>IFERROR((BR491-BR490),0)</f>
        <v>0</v>
      </c>
      <c r="BT491" s="9">
        <v>297</v>
      </c>
      <c r="BU491" s="176">
        <f>IFERROR((BT491-BT490),0)</f>
        <v>0</v>
      </c>
      <c r="BV491" s="9">
        <v>1345</v>
      </c>
      <c r="BW491" s="176">
        <f>IFERROR((BV491-BV490),0)</f>
        <v>2</v>
      </c>
      <c r="BX491" s="9">
        <v>3185</v>
      </c>
      <c r="BY491" s="176">
        <f>IFERROR((BX491-BX490),0)</f>
        <v>2</v>
      </c>
      <c r="BZ491" s="14">
        <v>1772</v>
      </c>
      <c r="CA491" s="177">
        <f>IFERROR((BZ491-BZ490),0)</f>
        <v>1</v>
      </c>
    </row>
    <row r="492" spans="1:79" x14ac:dyDescent="0.2">
      <c r="A492" s="1">
        <v>44389</v>
      </c>
      <c r="B492" s="172">
        <v>44390</v>
      </c>
      <c r="C492" s="5">
        <v>416232</v>
      </c>
      <c r="D492">
        <f>IFERROR(C492-C491,"")</f>
        <v>752</v>
      </c>
      <c r="E492" s="5">
        <v>6646</v>
      </c>
      <c r="F492">
        <f>E492-E491</f>
        <v>14</v>
      </c>
      <c r="G492" s="5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 s="17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 s="172">
        <f>+IFERROR(C492/3.974,"")</f>
        <v>104738.80221439355</v>
      </c>
      <c r="S492" s="172">
        <f>+IFERROR(E492/3.974,"")</f>
        <v>1672.3704076497231</v>
      </c>
      <c r="T492" s="172">
        <f>+IFERROR(G492/3.974,"")</f>
        <v>99634.876698540509</v>
      </c>
      <c r="U492" s="172">
        <f>+IFERROR(I492/3.974,"")</f>
        <v>3431.5551082033212</v>
      </c>
      <c r="V492" s="5">
        <v>3143680</v>
      </c>
      <c r="W492">
        <f>V492-V491</f>
        <v>7445</v>
      </c>
      <c r="X492" s="172">
        <f>IFERROR(W492-W491,0)</f>
        <v>-2303</v>
      </c>
      <c r="Y492" s="21">
        <f>IFERROR(V492/3.974,0)</f>
        <v>791061.90236537484</v>
      </c>
      <c r="Z492" s="5">
        <v>2723898</v>
      </c>
      <c r="AA492" s="172">
        <f>Z492-Z491</f>
        <v>6693</v>
      </c>
      <c r="AB492" s="18">
        <f>IFERROR(Z492/V492,0)</f>
        <v>0.86646796111563518</v>
      </c>
      <c r="AC492" s="17">
        <f>IFERROR(AA492-AA491,0)</f>
        <v>-2222</v>
      </c>
      <c r="AD492">
        <f>V492-Z492</f>
        <v>419782</v>
      </c>
      <c r="AE492">
        <f>AD492-AD491</f>
        <v>752</v>
      </c>
      <c r="AF492" s="18">
        <f>IFERROR(AD492/V492,0)</f>
        <v>0.13353203888436482</v>
      </c>
      <c r="AG492" s="17">
        <f>IFERROR(AE492-AE491,0)</f>
        <v>-81</v>
      </c>
      <c r="AH492" s="21">
        <f>IFERROR(AE492/W492,0)</f>
        <v>0.1010073875083949</v>
      </c>
      <c r="AI492" s="21">
        <f>IFERROR(AD492/3.974,0)</f>
        <v>105632.10870659284</v>
      </c>
      <c r="AJ492" s="5">
        <v>12547</v>
      </c>
      <c r="AK492" s="172">
        <f>AJ492-AJ491</f>
        <v>62</v>
      </c>
      <c r="AL492" s="172">
        <f>IFERROR(AJ492/AJ491,0)-1</f>
        <v>4.9659591509811918E-3</v>
      </c>
      <c r="AM492" s="21">
        <f>IFERROR(AJ492/3.974,0)</f>
        <v>3157.2722697533968</v>
      </c>
      <c r="AN492" s="21">
        <f>IFERROR(AJ492/C492," ")</f>
        <v>3.0144246477925771E-2</v>
      </c>
      <c r="AO492" s="5">
        <v>362</v>
      </c>
      <c r="AP492">
        <f>AO492-AO491</f>
        <v>9</v>
      </c>
      <c r="AQ492">
        <f>IFERROR(AO492/AO491,0)-1</f>
        <v>2.5495750708215192E-2</v>
      </c>
      <c r="AR492" s="21">
        <f>IFERROR(AO492/3.974,0)</f>
        <v>91.092098641167581</v>
      </c>
      <c r="AS492" s="5">
        <v>619</v>
      </c>
      <c r="AT492" s="172">
        <f>AS492-AS491</f>
        <v>30</v>
      </c>
      <c r="AU492" s="172">
        <f>IFERROR(AS492/AS491,0)-1</f>
        <v>5.0933786078098509E-2</v>
      </c>
      <c r="AV492" s="21">
        <f>IFERROR(AS492/3.974,0)</f>
        <v>155.76245596376447</v>
      </c>
      <c r="AW492" s="31">
        <f>IFERROR(AS492/C492," ")</f>
        <v>1.4871513963366583E-3</v>
      </c>
      <c r="AX492" s="5">
        <v>109</v>
      </c>
      <c r="AY492">
        <f>AX492-AX491</f>
        <v>-3</v>
      </c>
      <c r="AZ492" s="172">
        <f>IFERROR(AX492/AX491,0)-1</f>
        <v>-2.6785714285714302E-2</v>
      </c>
      <c r="BA492" s="21">
        <f>IFERROR(AX492/3.974,0)</f>
        <v>27.42828384499245</v>
      </c>
      <c r="BB492" s="31">
        <f>IFERROR(AX492/C492," ")</f>
        <v>2.6187318610774763E-4</v>
      </c>
      <c r="BC492" s="17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7">
        <f>IFERROR(BC492-BC491,0)</f>
        <v>98</v>
      </c>
      <c r="BE492" s="31">
        <f>IFERROR(BC492/BC491,0)-1</f>
        <v>7.238348474776668E-3</v>
      </c>
      <c r="BF492" s="21">
        <f>IFERROR(BC492/3.974,0)</f>
        <v>3431.5551082033212</v>
      </c>
      <c r="BG492" s="21">
        <f>IFERROR(BC492/C492," ")</f>
        <v>3.2762978339003247E-2</v>
      </c>
      <c r="BH492" s="173">
        <v>77269</v>
      </c>
      <c r="BI492" s="174">
        <f>IFERROR((BH492-BH491), 0)</f>
        <v>228</v>
      </c>
      <c r="BJ492" s="175">
        <v>162129</v>
      </c>
      <c r="BK492" s="174">
        <f>IFERROR((BJ492-BJ491),0)</f>
        <v>247</v>
      </c>
      <c r="BL492" s="175">
        <v>120148</v>
      </c>
      <c r="BM492" s="174">
        <f>IFERROR((BL492-BL491),0)</f>
        <v>195</v>
      </c>
      <c r="BN492" s="175">
        <v>46989</v>
      </c>
      <c r="BO492" s="174">
        <f>IFERROR((BN492-BN491),0)</f>
        <v>72</v>
      </c>
      <c r="BP492" s="175">
        <v>9697</v>
      </c>
      <c r="BQ492" s="174">
        <f>IFERROR((BP492-BP491),0)</f>
        <v>10</v>
      </c>
      <c r="BR492" s="9">
        <v>33</v>
      </c>
      <c r="BS492" s="176">
        <f>IFERROR((BR492-BR491),0)</f>
        <v>0</v>
      </c>
      <c r="BT492" s="9">
        <v>298</v>
      </c>
      <c r="BU492" s="176">
        <f>IFERROR((BT492-BT491),0)</f>
        <v>1</v>
      </c>
      <c r="BV492" s="9">
        <v>1351</v>
      </c>
      <c r="BW492" s="176">
        <f>IFERROR((BV492-BV491),0)</f>
        <v>6</v>
      </c>
      <c r="BX492" s="9">
        <v>3189</v>
      </c>
      <c r="BY492" s="176">
        <f>IFERROR((BX492-BX491),0)</f>
        <v>4</v>
      </c>
      <c r="BZ492" s="14">
        <v>1775</v>
      </c>
      <c r="CA492" s="177">
        <f>IFERROR((BZ492-BZ491),0)</f>
        <v>3</v>
      </c>
    </row>
    <row r="493" spans="1:79" x14ac:dyDescent="0.2">
      <c r="A493" s="1">
        <v>44390</v>
      </c>
      <c r="B493" s="172">
        <v>44391</v>
      </c>
      <c r="C493" s="5">
        <v>417087</v>
      </c>
      <c r="D493">
        <f>IFERROR(C493-C492,"")</f>
        <v>855</v>
      </c>
      <c r="E493" s="5">
        <v>6654</v>
      </c>
      <c r="F493">
        <f>E493-E492</f>
        <v>8</v>
      </c>
      <c r="G493" s="5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 s="172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 s="172">
        <f>+IFERROR(C493/3.974,"")</f>
        <v>104953.9506794162</v>
      </c>
      <c r="S493" s="172">
        <f>+IFERROR(E493/3.974,"")</f>
        <v>1674.3834927025666</v>
      </c>
      <c r="T493" s="172">
        <f>+IFERROR(G493/3.974,"")</f>
        <v>99937.594363361844</v>
      </c>
      <c r="U493" s="172">
        <f>+IFERROR(I493/3.974,"")</f>
        <v>3341.9728233517862</v>
      </c>
      <c r="V493" s="5">
        <v>3153596</v>
      </c>
      <c r="W493">
        <f>V493-V492</f>
        <v>9916</v>
      </c>
      <c r="X493" s="172">
        <f>IFERROR(W493-W492,0)</f>
        <v>2471</v>
      </c>
      <c r="Y493" s="21">
        <f>IFERROR(V493/3.974,0)</f>
        <v>793557.12128837442</v>
      </c>
      <c r="Z493" s="5">
        <v>2732957</v>
      </c>
      <c r="AA493" s="172">
        <f>Z493-Z492</f>
        <v>9059</v>
      </c>
      <c r="AB493" s="18">
        <f>IFERROR(Z493/V493,0)</f>
        <v>0.86661607891435677</v>
      </c>
      <c r="AC493" s="17">
        <f>IFERROR(AA493-AA492,0)</f>
        <v>2366</v>
      </c>
      <c r="AD493">
        <f>V493-Z493</f>
        <v>420639</v>
      </c>
      <c r="AE493">
        <f>AD493-AD492</f>
        <v>857</v>
      </c>
      <c r="AF493" s="18">
        <f>IFERROR(AD493/V493,0)</f>
        <v>0.13338392108564318</v>
      </c>
      <c r="AG493" s="17">
        <f>IFERROR(AE493-AE492,0)</f>
        <v>105</v>
      </c>
      <c r="AH493" s="21">
        <f>IFERROR(AE493/W493,0)</f>
        <v>8.6425978217022997E-2</v>
      </c>
      <c r="AI493" s="21">
        <f>IFERROR(AD493/3.974,0)</f>
        <v>105847.7604428787</v>
      </c>
      <c r="AJ493" s="5">
        <v>12201</v>
      </c>
      <c r="AK493" s="172">
        <f>AJ493-AJ492</f>
        <v>-346</v>
      </c>
      <c r="AL493" s="172">
        <f>IFERROR(AJ493/AJ492,0)-1</f>
        <v>-2.7576313062883551E-2</v>
      </c>
      <c r="AM493" s="21">
        <f>IFERROR(AJ493/3.974,0)</f>
        <v>3070.2063412179164</v>
      </c>
      <c r="AN493" s="21">
        <f>IFERROR(AJ493/C493," ")</f>
        <v>2.9252889684885888E-2</v>
      </c>
      <c r="AO493" s="5">
        <v>360</v>
      </c>
      <c r="AP493">
        <f>AO493-AO492</f>
        <v>-2</v>
      </c>
      <c r="AQ493">
        <f>IFERROR(AO493/AO492,0)-1</f>
        <v>-5.5248618784530246E-3</v>
      </c>
      <c r="AR493" s="21">
        <f>IFERROR(AO493/3.974,0)</f>
        <v>90.588827377956719</v>
      </c>
      <c r="AS493" s="5">
        <v>613</v>
      </c>
      <c r="AT493" s="172">
        <f>AS493-AS492</f>
        <v>-6</v>
      </c>
      <c r="AU493" s="172">
        <f>IFERROR(AS493/AS492,0)-1</f>
        <v>-9.6930533117932649E-3</v>
      </c>
      <c r="AV493" s="21">
        <f>IFERROR(AS493/3.974,0)</f>
        <v>154.25264217413184</v>
      </c>
      <c r="AW493" s="31">
        <f>IFERROR(AS493/C493," ")</f>
        <v>1.4697173491381894E-3</v>
      </c>
      <c r="AX493" s="5">
        <v>107</v>
      </c>
      <c r="AY493">
        <f>AX493-AX492</f>
        <v>-2</v>
      </c>
      <c r="AZ493" s="172">
        <f>IFERROR(AX493/AX492,0)-1</f>
        <v>-1.834862385321101E-2</v>
      </c>
      <c r="BA493" s="21">
        <f>IFERROR(AX493/3.974,0)</f>
        <v>26.92501258178158</v>
      </c>
      <c r="BB493" s="31">
        <f>IFERROR(AX493/C493," ")</f>
        <v>2.5654120123619291E-4</v>
      </c>
      <c r="BC493" s="17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7">
        <f>IFERROR(BC493-BC492,0)</f>
        <v>-356</v>
      </c>
      <c r="BE493" s="31">
        <f>IFERROR(BC493/BC492,0)-1</f>
        <v>-2.6105448412407473E-2</v>
      </c>
      <c r="BF493" s="21">
        <f>IFERROR(BC493/3.974,0)</f>
        <v>3341.9728233517862</v>
      </c>
      <c r="BG493" s="21">
        <f>IFERROR(BC493/C493," ")</f>
        <v>3.1842277510447457E-2</v>
      </c>
      <c r="BH493" s="173">
        <v>77436</v>
      </c>
      <c r="BI493" s="174">
        <f>IFERROR((BH493-BH492), 0)</f>
        <v>167</v>
      </c>
      <c r="BJ493" s="175">
        <v>162482</v>
      </c>
      <c r="BK493" s="174">
        <f>IFERROR((BJ493-BJ492),0)</f>
        <v>353</v>
      </c>
      <c r="BL493" s="175">
        <v>120396</v>
      </c>
      <c r="BM493" s="174">
        <f>IFERROR((BL493-BL492),0)</f>
        <v>248</v>
      </c>
      <c r="BN493" s="175">
        <v>47066</v>
      </c>
      <c r="BO493" s="174">
        <f>IFERROR((BN493-BN492),0)</f>
        <v>77</v>
      </c>
      <c r="BP493" s="175">
        <v>9709</v>
      </c>
      <c r="BQ493" s="174">
        <f>IFERROR((BP493-BP492),0)</f>
        <v>12</v>
      </c>
      <c r="BR493" s="9">
        <v>33</v>
      </c>
      <c r="BS493" s="176">
        <f>IFERROR((BR493-BR492),0)</f>
        <v>0</v>
      </c>
      <c r="BT493" s="9">
        <v>298</v>
      </c>
      <c r="BU493" s="176">
        <f>IFERROR((BT493-BT492),0)</f>
        <v>0</v>
      </c>
      <c r="BV493" s="9">
        <v>1355</v>
      </c>
      <c r="BW493" s="176">
        <f>IFERROR((BV493-BV492),0)</f>
        <v>4</v>
      </c>
      <c r="BX493" s="9">
        <v>3192</v>
      </c>
      <c r="BY493" s="176">
        <f>IFERROR((BX493-BX492),0)</f>
        <v>3</v>
      </c>
      <c r="BZ493" s="14">
        <v>1776</v>
      </c>
      <c r="CA493" s="177">
        <f>IFERROR((BZ493-BZ492),0)</f>
        <v>1</v>
      </c>
    </row>
    <row r="494" spans="1:79" x14ac:dyDescent="0.2">
      <c r="A494" s="1">
        <v>44391</v>
      </c>
      <c r="B494" s="172">
        <v>44392</v>
      </c>
      <c r="C494" s="5">
        <v>418604</v>
      </c>
      <c r="D494">
        <f>IFERROR(C494-C493,"")</f>
        <v>1517</v>
      </c>
      <c r="E494" s="5">
        <v>6661</v>
      </c>
      <c r="F494">
        <f>E494-E493</f>
        <v>7</v>
      </c>
      <c r="G494" s="5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 s="172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 s="172">
        <f>+IFERROR(C494/3.974,"")</f>
        <v>105335.68193256165</v>
      </c>
      <c r="S494" s="172">
        <f>+IFERROR(E494/3.974,"")</f>
        <v>1676.1449421238046</v>
      </c>
      <c r="T494" s="172">
        <f>+IFERROR(G494/3.974,"")</f>
        <v>100226.47206844488</v>
      </c>
      <c r="U494" s="172">
        <f>+IFERROR(I494/3.974,"")</f>
        <v>3433.0649219929542</v>
      </c>
      <c r="V494" s="5">
        <v>3169198</v>
      </c>
      <c r="W494">
        <f>V494-V493</f>
        <v>15602</v>
      </c>
      <c r="X494" s="172">
        <f>IFERROR(W494-W493,0)</f>
        <v>5686</v>
      </c>
      <c r="Y494" s="21">
        <f>IFERROR(V494/3.974,0)</f>
        <v>797483.14041268243</v>
      </c>
      <c r="Z494" s="5">
        <v>2747044</v>
      </c>
      <c r="AA494" s="172">
        <f>Z494-Z493</f>
        <v>14087</v>
      </c>
      <c r="AB494" s="18">
        <f>IFERROR(Z494/V494,0)</f>
        <v>0.86679469064413139</v>
      </c>
      <c r="AC494" s="17">
        <f>IFERROR(AA494-AA493,0)</f>
        <v>5028</v>
      </c>
      <c r="AD494">
        <f>V494-Z494</f>
        <v>422154</v>
      </c>
      <c r="AE494">
        <f>AD494-AD493</f>
        <v>1515</v>
      </c>
      <c r="AF494" s="18">
        <f>IFERROR(AD494/V494,0)</f>
        <v>0.13320530935586858</v>
      </c>
      <c r="AG494" s="17">
        <f>IFERROR(AE494-AE493,0)</f>
        <v>658</v>
      </c>
      <c r="AH494" s="21">
        <f>IFERROR(AE494/W494,0)</f>
        <v>9.7102935521087036E-2</v>
      </c>
      <c r="AI494" s="21">
        <f>IFERROR(AD494/3.974,0)</f>
        <v>106228.98842476094</v>
      </c>
      <c r="AJ494" s="5">
        <v>12538</v>
      </c>
      <c r="AK494" s="172">
        <f>AJ494-AJ493</f>
        <v>337</v>
      </c>
      <c r="AL494" s="172">
        <f>IFERROR(AJ494/AJ493,0)-1</f>
        <v>2.762068682894836E-2</v>
      </c>
      <c r="AM494" s="21">
        <f>IFERROR(AJ494/3.974,0)</f>
        <v>3155.0075490689478</v>
      </c>
      <c r="AN494" s="21">
        <f>IFERROR(AJ494/C494," ")</f>
        <v>2.9951935480788526E-2</v>
      </c>
      <c r="AO494" s="5">
        <v>362</v>
      </c>
      <c r="AP494">
        <f>AO494-AO493</f>
        <v>2</v>
      </c>
      <c r="AQ494">
        <f>IFERROR(AO494/AO493,0)-1</f>
        <v>5.5555555555555358E-3</v>
      </c>
      <c r="AR494" s="21">
        <f>IFERROR(AO494/3.974,0)</f>
        <v>91.092098641167581</v>
      </c>
      <c r="AS494" s="5">
        <v>632</v>
      </c>
      <c r="AT494" s="172">
        <f>AS494-AS493</f>
        <v>19</v>
      </c>
      <c r="AU494" s="172">
        <f>IFERROR(AS494/AS493,0)-1</f>
        <v>3.0995106035889064E-2</v>
      </c>
      <c r="AV494" s="21">
        <f>IFERROR(AS494/3.974,0)</f>
        <v>159.03371917463511</v>
      </c>
      <c r="AW494" s="31">
        <f>IFERROR(AS494/C494," ")</f>
        <v>1.5097801263246409E-3</v>
      </c>
      <c r="AX494" s="5">
        <v>111</v>
      </c>
      <c r="AY494">
        <f>AX494-AX493</f>
        <v>4</v>
      </c>
      <c r="AZ494" s="172">
        <f>IFERROR(AX494/AX493,0)-1</f>
        <v>3.7383177570093462E-2</v>
      </c>
      <c r="BA494" s="21">
        <f>IFERROR(AX494/3.974,0)</f>
        <v>27.93155510820332</v>
      </c>
      <c r="BB494" s="31">
        <f>IFERROR(AX494/C494," ")</f>
        <v>2.6516707914878981E-4</v>
      </c>
      <c r="BC494" s="17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7">
        <f>IFERROR(BC494-BC493,0)</f>
        <v>362</v>
      </c>
      <c r="BE494" s="31">
        <f>IFERROR(BC494/BC493,0)-1</f>
        <v>2.7256983660868928E-2</v>
      </c>
      <c r="BF494" s="21">
        <f>IFERROR(BC494/3.974,0)</f>
        <v>3433.0649219929542</v>
      </c>
      <c r="BG494" s="21">
        <f>IFERROR(BC494/C494," ")</f>
        <v>3.2591661809251701E-2</v>
      </c>
      <c r="BH494" s="173">
        <v>77787</v>
      </c>
      <c r="BI494" s="174">
        <f>IFERROR((BH494-BH493), 0)</f>
        <v>351</v>
      </c>
      <c r="BJ494" s="175">
        <v>163056</v>
      </c>
      <c r="BK494" s="174">
        <f>IFERROR((BJ494-BJ493),0)</f>
        <v>574</v>
      </c>
      <c r="BL494" s="175">
        <v>120820</v>
      </c>
      <c r="BM494" s="174">
        <f>IFERROR((BL494-BL493),0)</f>
        <v>424</v>
      </c>
      <c r="BN494" s="175">
        <v>47203</v>
      </c>
      <c r="BO494" s="174">
        <f>IFERROR((BN494-BN493),0)</f>
        <v>137</v>
      </c>
      <c r="BP494" s="175">
        <v>9738</v>
      </c>
      <c r="BQ494" s="174">
        <f>IFERROR((BP494-BP493),0)</f>
        <v>29</v>
      </c>
      <c r="BR494" s="9">
        <v>33</v>
      </c>
      <c r="BS494" s="176">
        <f>IFERROR((BR494-BR493),0)</f>
        <v>0</v>
      </c>
      <c r="BT494" s="9">
        <v>298</v>
      </c>
      <c r="BU494" s="176">
        <f>IFERROR((BT494-BT493),0)</f>
        <v>0</v>
      </c>
      <c r="BV494" s="9">
        <v>1356</v>
      </c>
      <c r="BW494" s="176">
        <f>IFERROR((BV494-BV493),0)</f>
        <v>1</v>
      </c>
      <c r="BX494" s="9">
        <v>3195</v>
      </c>
      <c r="BY494" s="176">
        <f>IFERROR((BX494-BX493),0)</f>
        <v>3</v>
      </c>
      <c r="BZ494" s="14">
        <v>1779</v>
      </c>
      <c r="CA494" s="177">
        <f>IFERROR((BZ494-BZ493),0)</f>
        <v>3</v>
      </c>
    </row>
    <row r="495" spans="1:79" x14ac:dyDescent="0.2">
      <c r="A495" s="1">
        <v>44392</v>
      </c>
      <c r="B495" s="172">
        <v>44393</v>
      </c>
      <c r="C495" s="5">
        <v>419829</v>
      </c>
      <c r="D495">
        <f>IFERROR(C495-C494,"")</f>
        <v>1225</v>
      </c>
      <c r="E495" s="5">
        <v>6674</v>
      </c>
      <c r="F495">
        <f>E495-E494</f>
        <v>13</v>
      </c>
      <c r="G495" s="5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 s="172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 s="172">
        <f>+IFERROR(C495/3.974,"")</f>
        <v>105643.9355812783</v>
      </c>
      <c r="S495" s="172">
        <f>+IFERROR(E495/3.974,"")</f>
        <v>1679.4162053346754</v>
      </c>
      <c r="T495" s="172">
        <f>+IFERROR(G495/3.974,"")</f>
        <v>100521.13739305486</v>
      </c>
      <c r="U495" s="172">
        <f>+IFERROR(I495/3.974,"")</f>
        <v>3443.3819828887767</v>
      </c>
      <c r="V495" s="5">
        <v>3184701</v>
      </c>
      <c r="W495">
        <f>V495-V494</f>
        <v>15503</v>
      </c>
      <c r="X495" s="172">
        <f>IFERROR(W495-W494,0)</f>
        <v>-99</v>
      </c>
      <c r="Y495" s="21">
        <f>IFERROR(V495/3.974,0)</f>
        <v>801384.24760946142</v>
      </c>
      <c r="Z495" s="5">
        <v>2761322</v>
      </c>
      <c r="AA495" s="172">
        <f>Z495-Z494</f>
        <v>14278</v>
      </c>
      <c r="AB495" s="18">
        <f>IFERROR(Z495/V495,0)</f>
        <v>0.86705847738924313</v>
      </c>
      <c r="AC495" s="17">
        <f>IFERROR(AA495-AA494,0)</f>
        <v>191</v>
      </c>
      <c r="AD495">
        <f>V495-Z495</f>
        <v>423379</v>
      </c>
      <c r="AE495">
        <f>AD495-AD494</f>
        <v>1225</v>
      </c>
      <c r="AF495" s="18">
        <f>IFERROR(AD495/V495,0)</f>
        <v>0.13294152261075687</v>
      </c>
      <c r="AG495" s="17">
        <f>IFERROR(AE495-AE494,0)</f>
        <v>-290</v>
      </c>
      <c r="AH495" s="21">
        <f>IFERROR(AE495/W495,0)</f>
        <v>7.9016964458491906E-2</v>
      </c>
      <c r="AI495" s="21">
        <f>IFERROR(AD495/3.974,0)</f>
        <v>106537.2420734776</v>
      </c>
      <c r="AJ495" s="5">
        <v>12593</v>
      </c>
      <c r="AK495" s="172">
        <f>AJ495-AJ494</f>
        <v>55</v>
      </c>
      <c r="AL495" s="172">
        <f>IFERROR(AJ495/AJ494,0)-1</f>
        <v>4.3866645397989679E-3</v>
      </c>
      <c r="AM495" s="21">
        <f>IFERROR(AJ495/3.974,0)</f>
        <v>3168.8475088072469</v>
      </c>
      <c r="AN495" s="21">
        <f>IFERROR(AJ495/C495," ")</f>
        <v>2.9995545805554167E-2</v>
      </c>
      <c r="AO495" s="5">
        <v>364</v>
      </c>
      <c r="AP495">
        <f>AO495-AO494</f>
        <v>2</v>
      </c>
      <c r="AQ495">
        <f>IFERROR(AO495/AO494,0)-1</f>
        <v>5.5248618784531356E-3</v>
      </c>
      <c r="AR495" s="21">
        <f>IFERROR(AO495/3.974,0)</f>
        <v>91.595369904378458</v>
      </c>
      <c r="AS495" s="5">
        <v>614</v>
      </c>
      <c r="AT495" s="172">
        <f>AS495-AS494</f>
        <v>-18</v>
      </c>
      <c r="AU495" s="172">
        <f>IFERROR(AS495/AS494,0)-1</f>
        <v>-2.8481012658227889E-2</v>
      </c>
      <c r="AV495" s="21">
        <f>IFERROR(AS495/3.974,0)</f>
        <v>154.50427780573727</v>
      </c>
      <c r="AW495" s="31">
        <f>IFERROR(AS495/C495," ")</f>
        <v>1.4625002084181892E-3</v>
      </c>
      <c r="AX495" s="5">
        <v>113</v>
      </c>
      <c r="AY495">
        <f>AX495-AX494</f>
        <v>2</v>
      </c>
      <c r="AZ495" s="172">
        <f>IFERROR(AX495/AX494,0)-1</f>
        <v>1.8018018018018056E-2</v>
      </c>
      <c r="BA495" s="21">
        <f>IFERROR(AX495/3.974,0)</f>
        <v>28.434826371414189</v>
      </c>
      <c r="BB495" s="31">
        <f>IFERROR(AX495/C495," ")</f>
        <v>2.6915720448087197E-4</v>
      </c>
      <c r="BC495" s="17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7">
        <f>IFERROR(BC495-BC494,0)</f>
        <v>41</v>
      </c>
      <c r="BE495" s="31">
        <f>IFERROR(BC495/BC494,0)-1</f>
        <v>3.0052041339880819E-3</v>
      </c>
      <c r="BF495" s="21">
        <f>IFERROR(BC495/3.974,0)</f>
        <v>3443.3819828887767</v>
      </c>
      <c r="BG495" s="21">
        <f>IFERROR(BC495/C495," ")</f>
        <v>3.2594222885984535E-2</v>
      </c>
      <c r="BH495" s="173">
        <v>78058</v>
      </c>
      <c r="BI495" s="174">
        <f>IFERROR((BH495-BH494), 0)</f>
        <v>271</v>
      </c>
      <c r="BJ495" s="175">
        <v>163514</v>
      </c>
      <c r="BK495" s="174">
        <f>IFERROR((BJ495-BJ494),0)</f>
        <v>458</v>
      </c>
      <c r="BL495" s="175">
        <v>121186</v>
      </c>
      <c r="BM495" s="174">
        <f>IFERROR((BL495-BL494),0)</f>
        <v>366</v>
      </c>
      <c r="BN495" s="175">
        <v>47307</v>
      </c>
      <c r="BO495" s="174">
        <f>IFERROR((BN495-BN494),0)</f>
        <v>104</v>
      </c>
      <c r="BP495" s="175">
        <v>9764</v>
      </c>
      <c r="BQ495" s="174">
        <f>IFERROR((BP495-BP494),0)</f>
        <v>26</v>
      </c>
      <c r="BR495" s="9">
        <v>33</v>
      </c>
      <c r="BS495" s="176">
        <f>IFERROR((BR495-BR494),0)</f>
        <v>0</v>
      </c>
      <c r="BT495" s="9">
        <v>299</v>
      </c>
      <c r="BU495" s="176">
        <f>IFERROR((BT495-BT494),0)</f>
        <v>1</v>
      </c>
      <c r="BV495" s="9">
        <v>1360</v>
      </c>
      <c r="BW495" s="176">
        <f>IFERROR((BV495-BV494),0)</f>
        <v>4</v>
      </c>
      <c r="BX495" s="9">
        <v>3202</v>
      </c>
      <c r="BY495" s="176">
        <f>IFERROR((BX495-BX494),0)</f>
        <v>7</v>
      </c>
      <c r="BZ495" s="14">
        <v>1780</v>
      </c>
      <c r="CA495" s="177">
        <f>IFERROR((BZ495-BZ494),0)</f>
        <v>1</v>
      </c>
    </row>
    <row r="496" spans="1:79" x14ac:dyDescent="0.2">
      <c r="A496" s="1">
        <v>44393</v>
      </c>
      <c r="B496" s="172">
        <v>44394</v>
      </c>
      <c r="C496" s="5">
        <v>420916</v>
      </c>
      <c r="D496">
        <f>IFERROR(C496-C495,"")</f>
        <v>1087</v>
      </c>
      <c r="E496" s="5">
        <v>6688</v>
      </c>
      <c r="F496">
        <f>E496-E495</f>
        <v>14</v>
      </c>
      <c r="G496" s="5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 s="172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 s="172">
        <f>+IFERROR(C496/3.974,"")</f>
        <v>105917.4635128334</v>
      </c>
      <c r="S496" s="172">
        <f>+IFERROR(E496/3.974,"")</f>
        <v>1682.9391041771514</v>
      </c>
      <c r="T496" s="172">
        <f>+IFERROR(G496/3.974,"")</f>
        <v>100803.22093608454</v>
      </c>
      <c r="U496" s="172">
        <f>+IFERROR(I496/3.974,"")</f>
        <v>3431.3034725717162</v>
      </c>
      <c r="V496" s="5">
        <v>3197675</v>
      </c>
      <c r="W496">
        <f>V496-V495</f>
        <v>12974</v>
      </c>
      <c r="X496" s="172">
        <f>IFERROR(W496-W495,0)</f>
        <v>-2529</v>
      </c>
      <c r="Y496" s="21">
        <f>IFERROR(V496/3.974,0)</f>
        <v>804648.96829391038</v>
      </c>
      <c r="Z496" s="5">
        <v>2773209</v>
      </c>
      <c r="AA496" s="172">
        <f>Z496-Z495</f>
        <v>11887</v>
      </c>
      <c r="AB496" s="18">
        <f>IFERROR(Z496/V496,0)</f>
        <v>0.86725792958946735</v>
      </c>
      <c r="AC496" s="17">
        <f>IFERROR(AA496-AA495,0)</f>
        <v>-2391</v>
      </c>
      <c r="AD496">
        <f>V496-Z496</f>
        <v>424466</v>
      </c>
      <c r="AE496">
        <f>AD496-AD495</f>
        <v>1087</v>
      </c>
      <c r="AF496" s="18">
        <f>IFERROR(AD496/V496,0)</f>
        <v>0.13274207041053265</v>
      </c>
      <c r="AG496" s="17">
        <f>IFERROR(AE496-AE495,0)</f>
        <v>-138</v>
      </c>
      <c r="AH496" s="21">
        <f>IFERROR(AE496/W496,0)</f>
        <v>8.3782950516417445E-2</v>
      </c>
      <c r="AI496" s="21">
        <f>IFERROR(AD496/3.974,0)</f>
        <v>106810.77000503271</v>
      </c>
      <c r="AJ496" s="5">
        <v>12553</v>
      </c>
      <c r="AK496" s="172">
        <f>AJ496-AJ495</f>
        <v>-40</v>
      </c>
      <c r="AL496" s="172">
        <f>IFERROR(AJ496/AJ495,0)-1</f>
        <v>-3.1763678233939219E-3</v>
      </c>
      <c r="AM496" s="21">
        <f>IFERROR(AJ496/3.974,0)</f>
        <v>3158.7820835430293</v>
      </c>
      <c r="AN496" s="21">
        <f>IFERROR(AJ496/C496," ")</f>
        <v>2.9823052580562392E-2</v>
      </c>
      <c r="AO496" s="5">
        <v>351</v>
      </c>
      <c r="AP496">
        <f>AO496-AO495</f>
        <v>-13</v>
      </c>
      <c r="AQ496">
        <f>IFERROR(AO496/AO495,0)-1</f>
        <v>-3.5714285714285698E-2</v>
      </c>
      <c r="AR496" s="21">
        <f>IFERROR(AO496/3.974,0)</f>
        <v>88.324106693507801</v>
      </c>
      <c r="AS496" s="5">
        <v>619</v>
      </c>
      <c r="AT496" s="172">
        <f>AS496-AS495</f>
        <v>5</v>
      </c>
      <c r="AU496" s="172">
        <f>IFERROR(AS496/AS495,0)-1</f>
        <v>8.1433224755700362E-3</v>
      </c>
      <c r="AV496" s="21">
        <f>IFERROR(AS496/3.974,0)</f>
        <v>155.76245596376447</v>
      </c>
      <c r="AW496" s="31">
        <f>IFERROR(AS496/C496," ")</f>
        <v>1.4706022104172805E-3</v>
      </c>
      <c r="AX496" s="5">
        <v>113</v>
      </c>
      <c r="AY496">
        <f>AX496-AX495</f>
        <v>0</v>
      </c>
      <c r="AZ496" s="172">
        <f>IFERROR(AX496/AX495,0)-1</f>
        <v>0</v>
      </c>
      <c r="BA496" s="21">
        <f>IFERROR(AX496/3.974,0)</f>
        <v>28.434826371414189</v>
      </c>
      <c r="BB496" s="31">
        <f>IFERROR(AX496/C496," ")</f>
        <v>2.6846211595662795E-4</v>
      </c>
      <c r="BC496" s="17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7">
        <f>IFERROR(BC496-BC495,0)</f>
        <v>-48</v>
      </c>
      <c r="BE496" s="31">
        <f>IFERROR(BC496/BC495,0)-1</f>
        <v>-3.5077462730195297E-3</v>
      </c>
      <c r="BF496" s="21">
        <f>IFERROR(BC496/3.974,0)</f>
        <v>3431.3034725717162</v>
      </c>
      <c r="BG496" s="21">
        <f>IFERROR(BC496/C496," ")</f>
        <v>3.2396012506058218E-2</v>
      </c>
      <c r="BH496" s="173">
        <v>78288</v>
      </c>
      <c r="BI496" s="174">
        <f>IFERROR((BH496-BH495), 0)</f>
        <v>230</v>
      </c>
      <c r="BJ496" s="175">
        <v>163952</v>
      </c>
      <c r="BK496" s="174">
        <f>IFERROR((BJ496-BJ495),0)</f>
        <v>438</v>
      </c>
      <c r="BL496" s="175">
        <v>121474</v>
      </c>
      <c r="BM496" s="174">
        <f>IFERROR((BL496-BL495),0)</f>
        <v>288</v>
      </c>
      <c r="BN496" s="175">
        <v>47417</v>
      </c>
      <c r="BO496" s="174">
        <f>IFERROR((BN496-BN495),0)</f>
        <v>110</v>
      </c>
      <c r="BP496" s="175">
        <v>9785</v>
      </c>
      <c r="BQ496" s="174">
        <f>IFERROR((BP496-BP495),0)</f>
        <v>21</v>
      </c>
      <c r="BR496" s="9">
        <v>33</v>
      </c>
      <c r="BS496" s="176">
        <f>IFERROR((BR496-BR495),0)</f>
        <v>0</v>
      </c>
      <c r="BT496" s="9">
        <v>301</v>
      </c>
      <c r="BU496" s="176">
        <f>IFERROR((BT496-BT495),0)</f>
        <v>2</v>
      </c>
      <c r="BV496" s="9">
        <v>1368</v>
      </c>
      <c r="BW496" s="176">
        <f>IFERROR((BV496-BV495),0)</f>
        <v>8</v>
      </c>
      <c r="BX496" s="9">
        <v>3206</v>
      </c>
      <c r="BY496" s="176">
        <f>IFERROR((BX496-BX495),0)</f>
        <v>4</v>
      </c>
      <c r="BZ496" s="14">
        <v>1780</v>
      </c>
      <c r="CA496" s="177">
        <f>IFERROR((BZ496-BZ495),0)</f>
        <v>0</v>
      </c>
    </row>
    <row r="497" spans="1:79" x14ac:dyDescent="0.2">
      <c r="A497" s="1">
        <v>44394</v>
      </c>
      <c r="B497" s="172">
        <v>44395</v>
      </c>
      <c r="C497" s="5">
        <v>421957</v>
      </c>
      <c r="D497">
        <f>IFERROR(C497-C496,"")</f>
        <v>1041</v>
      </c>
      <c r="E497" s="5">
        <v>6697</v>
      </c>
      <c r="F497">
        <f>E497-E496</f>
        <v>9</v>
      </c>
      <c r="G497" s="5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 s="172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 s="172">
        <f>+IFERROR(C497/3.974,"")</f>
        <v>106179.41620533467</v>
      </c>
      <c r="S497" s="172">
        <f>+IFERROR(E497/3.974,"")</f>
        <v>1685.2038248616004</v>
      </c>
      <c r="T497" s="172">
        <f>+IFERROR(G497/3.974,"")</f>
        <v>101096.62808253648</v>
      </c>
      <c r="U497" s="172">
        <f>+IFERROR(I497/3.974,"")</f>
        <v>3397.5842979365875</v>
      </c>
      <c r="V497" s="5">
        <v>3211371</v>
      </c>
      <c r="W497">
        <f>V497-V496</f>
        <v>13696</v>
      </c>
      <c r="X497" s="172">
        <f>IFERROR(W497-W496,0)</f>
        <v>722</v>
      </c>
      <c r="Y497" s="21">
        <f>IFERROR(V497/3.974,0)</f>
        <v>808095.36990437843</v>
      </c>
      <c r="Z497" s="5">
        <v>2785864</v>
      </c>
      <c r="AA497" s="172">
        <f>Z497-Z496</f>
        <v>12655</v>
      </c>
      <c r="AB497" s="18">
        <f>IFERROR(Z497/V497,0)</f>
        <v>0.86749989334773214</v>
      </c>
      <c r="AC497" s="17">
        <f>IFERROR(AA497-AA496,0)</f>
        <v>768</v>
      </c>
      <c r="AD497">
        <f>V497-Z497</f>
        <v>425507</v>
      </c>
      <c r="AE497">
        <f>AD497-AD496</f>
        <v>1041</v>
      </c>
      <c r="AF497" s="18">
        <f>IFERROR(AD497/V497,0)</f>
        <v>0.13250010665226783</v>
      </c>
      <c r="AG497" s="17">
        <f>IFERROR(AE497-AE496,0)</f>
        <v>-46</v>
      </c>
      <c r="AH497" s="21">
        <f>IFERROR(AE497/W497,0)</f>
        <v>7.6007593457943931E-2</v>
      </c>
      <c r="AI497" s="21">
        <f>IFERROR(AD497/3.974,0)</f>
        <v>107072.72269753397</v>
      </c>
      <c r="AJ497" s="5">
        <v>12408</v>
      </c>
      <c r="AK497" s="172">
        <f>AJ497-AJ496</f>
        <v>-145</v>
      </c>
      <c r="AL497" s="172">
        <f>IFERROR(AJ497/AJ496,0)-1</f>
        <v>-1.1551023659682969E-2</v>
      </c>
      <c r="AM497" s="21">
        <f>IFERROR(AJ497/3.974,0)</f>
        <v>3122.2949169602416</v>
      </c>
      <c r="AN497" s="21">
        <f>IFERROR(AJ497/C497," ")</f>
        <v>2.9405839931557008E-2</v>
      </c>
      <c r="AO497" s="5">
        <v>361</v>
      </c>
      <c r="AP497">
        <f>AO497-AO496</f>
        <v>10</v>
      </c>
      <c r="AQ497">
        <f>IFERROR(AO497/AO496,0)-1</f>
        <v>2.8490028490028463E-2</v>
      </c>
      <c r="AR497" s="21">
        <f>IFERROR(AO497/3.974,0)</f>
        <v>90.840463009562143</v>
      </c>
      <c r="AS497" s="5">
        <v>628</v>
      </c>
      <c r="AT497" s="172">
        <f>AS497-AS496</f>
        <v>9</v>
      </c>
      <c r="AU497" s="172">
        <f>IFERROR(AS497/AS496,0)-1</f>
        <v>1.4539579967689731E-2</v>
      </c>
      <c r="AV497" s="21">
        <f>IFERROR(AS497/3.974,0)</f>
        <v>158.02717664821338</v>
      </c>
      <c r="AW497" s="31">
        <f>IFERROR(AS497/C497," ")</f>
        <v>1.488303310526902E-3</v>
      </c>
      <c r="AX497" s="5">
        <v>105</v>
      </c>
      <c r="AY497">
        <f>AX497-AX496</f>
        <v>-8</v>
      </c>
      <c r="AZ497" s="172">
        <f>IFERROR(AX497/AX496,0)-1</f>
        <v>-7.0796460176991149E-2</v>
      </c>
      <c r="BA497" s="21">
        <f>IFERROR(AX497/3.974,0)</f>
        <v>26.421741318570707</v>
      </c>
      <c r="BB497" s="31">
        <f>IFERROR(AX497/C497," ")</f>
        <v>2.4884052166452978E-4</v>
      </c>
      <c r="BC497" s="17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7">
        <f>IFERROR(BC497-BC496,0)</f>
        <v>-134</v>
      </c>
      <c r="BE497" s="31">
        <f>IFERROR(BC497/BC496,0)-1</f>
        <v>-9.8269287180992038E-3</v>
      </c>
      <c r="BF497" s="21">
        <f>IFERROR(BC497/3.974,0)</f>
        <v>3397.5842979365875</v>
      </c>
      <c r="BG497" s="21">
        <f>IFERROR(BC497/C497," ")</f>
        <v>3.1998521176328391E-2</v>
      </c>
      <c r="BH497" s="173">
        <v>78532</v>
      </c>
      <c r="BI497" s="174">
        <f>IFERROR((BH497-BH496), 0)</f>
        <v>244</v>
      </c>
      <c r="BJ497" s="175">
        <v>164360</v>
      </c>
      <c r="BK497" s="174">
        <f>IFERROR((BJ497-BJ496),0)</f>
        <v>408</v>
      </c>
      <c r="BL497" s="175">
        <v>121765</v>
      </c>
      <c r="BM497" s="174">
        <f>IFERROR((BL497-BL496),0)</f>
        <v>291</v>
      </c>
      <c r="BN497" s="175">
        <v>47491</v>
      </c>
      <c r="BO497" s="174">
        <f>IFERROR((BN497-BN496),0)</f>
        <v>74</v>
      </c>
      <c r="BP497" s="175">
        <v>9809</v>
      </c>
      <c r="BQ497" s="174">
        <f>IFERROR((BP497-BP496),0)</f>
        <v>24</v>
      </c>
      <c r="BR497" s="9">
        <v>33</v>
      </c>
      <c r="BS497" s="176">
        <f>IFERROR((BR497-BR496),0)</f>
        <v>0</v>
      </c>
      <c r="BT497" s="9">
        <v>301</v>
      </c>
      <c r="BU497" s="176">
        <f>IFERROR((BT497-BT496),0)</f>
        <v>0</v>
      </c>
      <c r="BV497" s="9">
        <v>1372</v>
      </c>
      <c r="BW497" s="176">
        <f>IFERROR((BV497-BV496),0)</f>
        <v>4</v>
      </c>
      <c r="BX497" s="9">
        <v>3209</v>
      </c>
      <c r="BY497" s="176">
        <f>IFERROR((BX497-BX496),0)</f>
        <v>3</v>
      </c>
      <c r="BZ497" s="14">
        <v>1782</v>
      </c>
      <c r="CA497" s="177">
        <f>IFERROR((BZ497-BZ496),0)</f>
        <v>2</v>
      </c>
    </row>
    <row r="498" spans="1:79" x14ac:dyDescent="0.2">
      <c r="A498" s="1">
        <v>44395</v>
      </c>
      <c r="B498" s="172">
        <v>44396</v>
      </c>
      <c r="C498" s="5">
        <v>422678</v>
      </c>
      <c r="D498">
        <f>IFERROR(C498-C497,"")</f>
        <v>721</v>
      </c>
      <c r="E498" s="5">
        <v>6703</v>
      </c>
      <c r="F498">
        <f>E498-E497</f>
        <v>6</v>
      </c>
      <c r="G498" s="5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 s="172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 s="172">
        <f>+IFERROR(C498/3.974,"")</f>
        <v>106360.84549572218</v>
      </c>
      <c r="S498" s="172">
        <f>+IFERROR(E498/3.974,"")</f>
        <v>1686.7136386512329</v>
      </c>
      <c r="T498" s="172">
        <f>+IFERROR(G498/3.974,"")</f>
        <v>101296.17513839959</v>
      </c>
      <c r="U498" s="172">
        <f>+IFERROR(I498/3.974,"")</f>
        <v>3377.9567186713639</v>
      </c>
      <c r="V498" s="5">
        <v>3220693</v>
      </c>
      <c r="W498">
        <f>V498-V497</f>
        <v>9322</v>
      </c>
      <c r="X498" s="172">
        <f>IFERROR(W498-W497,0)</f>
        <v>-4374</v>
      </c>
      <c r="Y498" s="21">
        <f>IFERROR(V498/3.974,0)</f>
        <v>810441.11726220429</v>
      </c>
      <c r="Z498" s="5">
        <v>2794465</v>
      </c>
      <c r="AA498" s="172">
        <f>Z498-Z497</f>
        <v>8601</v>
      </c>
      <c r="AB498" s="18">
        <f>IFERROR(Z498/V498,0)</f>
        <v>0.86765953786964478</v>
      </c>
      <c r="AC498" s="17">
        <f>IFERROR(AA498-AA497,0)</f>
        <v>-4054</v>
      </c>
      <c r="AD498">
        <f>V498-Z498</f>
        <v>426228</v>
      </c>
      <c r="AE498">
        <f>AD498-AD497</f>
        <v>721</v>
      </c>
      <c r="AF498" s="18">
        <f>IFERROR(AD498/V498,0)</f>
        <v>0.13234046213035516</v>
      </c>
      <c r="AG498" s="17">
        <f>IFERROR(AE498-AE497,0)</f>
        <v>-320</v>
      </c>
      <c r="AH498" s="21">
        <f>IFERROR(AE498/W498,0)</f>
        <v>7.7343917614245875E-2</v>
      </c>
      <c r="AI498" s="21">
        <f>IFERROR(AD498/3.974,0)</f>
        <v>107254.15198792149</v>
      </c>
      <c r="AJ498" s="5">
        <v>12216</v>
      </c>
      <c r="AK498" s="172">
        <f>AJ498-AJ497</f>
        <v>-192</v>
      </c>
      <c r="AL498" s="172">
        <f>IFERROR(AJ498/AJ497,0)-1</f>
        <v>-1.5473887814313358E-2</v>
      </c>
      <c r="AM498" s="21">
        <f>IFERROR(AJ498/3.974,0)</f>
        <v>3073.9808756919979</v>
      </c>
      <c r="AN498" s="21">
        <f>IFERROR(AJ498/C498," ")</f>
        <v>2.8901433242326309E-2</v>
      </c>
      <c r="AO498" s="5">
        <v>367</v>
      </c>
      <c r="AP498">
        <f>AO498-AO497</f>
        <v>6</v>
      </c>
      <c r="AQ498">
        <f>IFERROR(AO498/AO497,0)-1</f>
        <v>1.6620498614958512E-2</v>
      </c>
      <c r="AR498" s="21">
        <f>IFERROR(AO498/3.974,0)</f>
        <v>92.350276799194759</v>
      </c>
      <c r="AS498" s="5">
        <v>610</v>
      </c>
      <c r="AT498" s="172">
        <f>AS498-AS497</f>
        <v>-18</v>
      </c>
      <c r="AU498" s="172">
        <f>IFERROR(AS498/AS497,0)-1</f>
        <v>-2.8662420382165599E-2</v>
      </c>
      <c r="AV498" s="21">
        <f>IFERROR(AS498/3.974,0)</f>
        <v>153.49773527931555</v>
      </c>
      <c r="AW498" s="31">
        <f>IFERROR(AS498/C498," ")</f>
        <v>1.4431789683872829E-3</v>
      </c>
      <c r="AX498" s="5">
        <v>131</v>
      </c>
      <c r="AY498">
        <f>AX498-AX497</f>
        <v>26</v>
      </c>
      <c r="AZ498" s="172">
        <f>IFERROR(AX498/AX497,0)-1</f>
        <v>0.24761904761904763</v>
      </c>
      <c r="BA498" s="21">
        <f>IFERROR(AX498/3.974,0)</f>
        <v>32.964267740312025</v>
      </c>
      <c r="BB498" s="31">
        <f>IFERROR(AX498/C498," ")</f>
        <v>3.0992859812907226E-4</v>
      </c>
      <c r="BC498" s="17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7">
        <f>IFERROR(BC498-BC497,0)</f>
        <v>-178</v>
      </c>
      <c r="BE498" s="31">
        <f>IFERROR(BC498/BC497,0)-1</f>
        <v>-1.3183232113760934E-2</v>
      </c>
      <c r="BF498" s="21">
        <f>IFERROR(BC498/3.974,0)</f>
        <v>3352.7931555108203</v>
      </c>
      <c r="BG498" s="21">
        <f>IFERROR(BC498/C498," ")</f>
        <v>3.1522814057036323E-2</v>
      </c>
      <c r="BH498" s="173">
        <v>78727</v>
      </c>
      <c r="BI498" s="174">
        <f>IFERROR((BH498-BH497), 0)</f>
        <v>195</v>
      </c>
      <c r="BJ498" s="175">
        <v>164616</v>
      </c>
      <c r="BK498" s="174">
        <f>IFERROR((BJ498-BJ497),0)</f>
        <v>256</v>
      </c>
      <c r="BL498" s="175">
        <v>121960</v>
      </c>
      <c r="BM498" s="174">
        <f>IFERROR((BL498-BL497),0)</f>
        <v>195</v>
      </c>
      <c r="BN498" s="175">
        <v>47549</v>
      </c>
      <c r="BO498" s="174">
        <f>IFERROR((BN498-BN497),0)</f>
        <v>58</v>
      </c>
      <c r="BP498" s="175">
        <v>9826</v>
      </c>
      <c r="BQ498" s="174">
        <f>IFERROR((BP498-BP497),0)</f>
        <v>17</v>
      </c>
      <c r="BR498" s="9">
        <v>33</v>
      </c>
      <c r="BS498" s="176">
        <f>IFERROR((BR498-BR497),0)</f>
        <v>0</v>
      </c>
      <c r="BT498" s="9">
        <v>301</v>
      </c>
      <c r="BU498" s="176">
        <f>IFERROR((BT498-BT497),0)</f>
        <v>0</v>
      </c>
      <c r="BV498" s="9">
        <v>1373</v>
      </c>
      <c r="BW498" s="176">
        <f>IFERROR((BV498-BV497),0)</f>
        <v>1</v>
      </c>
      <c r="BX498" s="9">
        <v>3212</v>
      </c>
      <c r="BY498" s="176">
        <f>IFERROR((BX498-BX497),0)</f>
        <v>3</v>
      </c>
      <c r="BZ498" s="14">
        <v>1784</v>
      </c>
      <c r="CA498" s="177">
        <f>IFERROR((BZ498-BZ497),0)</f>
        <v>2</v>
      </c>
    </row>
    <row r="499" spans="1:79" x14ac:dyDescent="0.2">
      <c r="A499" s="1">
        <v>44396</v>
      </c>
      <c r="B499" s="172">
        <v>44397</v>
      </c>
      <c r="C499" s="5">
        <v>423366</v>
      </c>
      <c r="D499">
        <f>IFERROR(C499-C498,"")</f>
        <v>688</v>
      </c>
      <c r="E499" s="5">
        <v>6710</v>
      </c>
      <c r="F499">
        <f>E499-E498</f>
        <v>7</v>
      </c>
      <c r="G499" s="5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 s="172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 s="172">
        <f>+IFERROR(C499/3.974,"")</f>
        <v>106533.97081026674</v>
      </c>
      <c r="S499" s="172">
        <f>+IFERROR(E499/3.974,"")</f>
        <v>1688.475088072471</v>
      </c>
      <c r="T499" s="172">
        <f>+IFERROR(G499/3.974,"")</f>
        <v>101461.49974836437</v>
      </c>
      <c r="U499" s="172">
        <f>+IFERROR(I499/3.974,"")</f>
        <v>3383.995973829894</v>
      </c>
      <c r="V499" s="5">
        <v>3227910</v>
      </c>
      <c r="W499">
        <f>V499-V498</f>
        <v>7217</v>
      </c>
      <c r="X499" s="172">
        <f>IFERROR(W499-W498,0)</f>
        <v>-2105</v>
      </c>
      <c r="Y499" s="21">
        <f>IFERROR(V499/3.974,0)</f>
        <v>812257.1716155007</v>
      </c>
      <c r="Z499" s="5">
        <v>2800994</v>
      </c>
      <c r="AA499" s="172">
        <f>Z499-Z498</f>
        <v>6529</v>
      </c>
      <c r="AB499" s="18">
        <f>IFERROR(Z499/V499,0)</f>
        <v>0.86774228525578467</v>
      </c>
      <c r="AC499" s="17">
        <f>IFERROR(AA499-AA498,0)</f>
        <v>-2072</v>
      </c>
      <c r="AD499">
        <f>V499-Z499</f>
        <v>426916</v>
      </c>
      <c r="AE499">
        <f>AD499-AD498</f>
        <v>688</v>
      </c>
      <c r="AF499" s="18">
        <f>IFERROR(AD499/V499,0)</f>
        <v>0.1322577147442153</v>
      </c>
      <c r="AG499" s="17">
        <f>IFERROR(AE499-AE498,0)</f>
        <v>-33</v>
      </c>
      <c r="AH499" s="21">
        <f>IFERROR(AE499/W499,0)</f>
        <v>9.5330469724262165E-2</v>
      </c>
      <c r="AI499" s="21">
        <f>IFERROR(AD499/3.974,0)</f>
        <v>107427.27730246603</v>
      </c>
      <c r="AJ499" s="5">
        <v>12318</v>
      </c>
      <c r="AK499" s="172">
        <f>AJ499-AJ498</f>
        <v>102</v>
      </c>
      <c r="AL499" s="172">
        <f>IFERROR(AJ499/AJ498,0)-1</f>
        <v>8.3497053045187286E-3</v>
      </c>
      <c r="AM499" s="21">
        <f>IFERROR(AJ499/3.974,0)</f>
        <v>3099.647710115752</v>
      </c>
      <c r="AN499" s="21">
        <f>IFERROR(AJ499/C499," ")</f>
        <v>2.909539263899321E-2</v>
      </c>
      <c r="AO499" s="5">
        <v>368</v>
      </c>
      <c r="AP499">
        <f>AO499-AO498</f>
        <v>1</v>
      </c>
      <c r="AQ499">
        <f>IFERROR(AO499/AO498,0)-1</f>
        <v>2.7247956403269047E-3</v>
      </c>
      <c r="AR499" s="21">
        <f>IFERROR(AO499/3.974,0)</f>
        <v>92.601912430800198</v>
      </c>
      <c r="AS499" s="5">
        <v>628</v>
      </c>
      <c r="AT499" s="172">
        <f>AS499-AS498</f>
        <v>18</v>
      </c>
      <c r="AU499" s="172">
        <f>IFERROR(AS499/AS498,0)-1</f>
        <v>2.9508196721311553E-2</v>
      </c>
      <c r="AV499" s="21">
        <f>IFERROR(AS499/3.974,0)</f>
        <v>158.02717664821338</v>
      </c>
      <c r="AW499" s="31">
        <f>IFERROR(AS499/C499," ")</f>
        <v>1.4833501036927859E-3</v>
      </c>
      <c r="AX499" s="5">
        <v>134</v>
      </c>
      <c r="AY499">
        <f>AX499-AX498</f>
        <v>3</v>
      </c>
      <c r="AZ499" s="172">
        <f>IFERROR(AX499/AX498,0)-1</f>
        <v>2.2900763358778553E-2</v>
      </c>
      <c r="BA499" s="21">
        <f>IFERROR(AX499/3.974,0)</f>
        <v>33.719174635128333</v>
      </c>
      <c r="BB499" s="31">
        <f>IFERROR(AX499/C499," ")</f>
        <v>3.1651100938667726E-4</v>
      </c>
      <c r="BC499" s="17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7">
        <f>IFERROR(BC499-BC498,0)</f>
        <v>124</v>
      </c>
      <c r="BE499" s="31">
        <f>IFERROR(BC499/BC498,0)-1</f>
        <v>9.3065145601920474E-3</v>
      </c>
      <c r="BF499" s="21">
        <f>IFERROR(BC499/3.974,0)</f>
        <v>3383.995973829894</v>
      </c>
      <c r="BG499" s="21">
        <f>IFERROR(BC499/C499," ")</f>
        <v>3.176447801665698E-2</v>
      </c>
      <c r="BH499" s="173">
        <v>78942</v>
      </c>
      <c r="BI499" s="174">
        <f>IFERROR((BH499-BH498), 0)</f>
        <v>215</v>
      </c>
      <c r="BJ499" s="175">
        <v>164862</v>
      </c>
      <c r="BK499" s="174">
        <f>IFERROR((BJ499-BJ498),0)</f>
        <v>246</v>
      </c>
      <c r="BL499" s="175">
        <v>122116</v>
      </c>
      <c r="BM499" s="174">
        <f>IFERROR((BL499-BL498),0)</f>
        <v>156</v>
      </c>
      <c r="BN499" s="175">
        <v>47599</v>
      </c>
      <c r="BO499" s="174">
        <f>IFERROR((BN499-BN498),0)</f>
        <v>50</v>
      </c>
      <c r="BP499" s="175">
        <v>9847</v>
      </c>
      <c r="BQ499" s="174">
        <f>IFERROR((BP499-BP498),0)</f>
        <v>21</v>
      </c>
      <c r="BR499" s="9">
        <v>33</v>
      </c>
      <c r="BS499" s="176">
        <f>IFERROR((BR499-BR498),0)</f>
        <v>0</v>
      </c>
      <c r="BT499" s="9">
        <v>301</v>
      </c>
      <c r="BU499" s="176">
        <f>IFERROR((BT499-BT498),0)</f>
        <v>0</v>
      </c>
      <c r="BV499" s="9">
        <v>1374</v>
      </c>
      <c r="BW499" s="176">
        <f>IFERROR((BV499-BV498),0)</f>
        <v>1</v>
      </c>
      <c r="BX499" s="9">
        <v>3216</v>
      </c>
      <c r="BY499" s="176">
        <f>IFERROR((BX499-BX498),0)</f>
        <v>4</v>
      </c>
      <c r="BZ499" s="14">
        <v>1786</v>
      </c>
      <c r="CA499" s="177">
        <f>IFERROR((BZ499-BZ498),0)</f>
        <v>2</v>
      </c>
    </row>
    <row r="500" spans="1:79" x14ac:dyDescent="0.2">
      <c r="A500" s="1">
        <v>44397</v>
      </c>
      <c r="B500" s="172">
        <v>44398</v>
      </c>
      <c r="C500" s="5">
        <v>424455</v>
      </c>
      <c r="D500">
        <f>IFERROR(C500-C499,"")</f>
        <v>1089</v>
      </c>
      <c r="E500" s="5">
        <v>6716</v>
      </c>
      <c r="F500">
        <f>E500-E499</f>
        <v>6</v>
      </c>
      <c r="G500" s="5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 s="172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 s="172">
        <f>+IFERROR(C500/3.974,"")</f>
        <v>106808.00201308505</v>
      </c>
      <c r="S500" s="172">
        <f>+IFERROR(E500/3.974,"")</f>
        <v>1689.9849018621037</v>
      </c>
      <c r="T500" s="172">
        <f>+IFERROR(G500/3.974,"")</f>
        <v>101813.28636134876</v>
      </c>
      <c r="U500" s="172">
        <f>+IFERROR(I500/3.974,"")</f>
        <v>3304.730749874182</v>
      </c>
      <c r="V500" s="5">
        <v>3241406</v>
      </c>
      <c r="W500">
        <f>V500-V499</f>
        <v>13496</v>
      </c>
      <c r="X500" s="172">
        <f>IFERROR(W500-W499,0)</f>
        <v>6279</v>
      </c>
      <c r="Y500" s="21">
        <f>IFERROR(V500/3.974,0)</f>
        <v>815653.24609964772</v>
      </c>
      <c r="Z500" s="5">
        <v>2813401</v>
      </c>
      <c r="AA500" s="172">
        <f>Z500-Z499</f>
        <v>12407</v>
      </c>
      <c r="AB500" s="18">
        <f>IFERROR(Z500/V500,0)</f>
        <v>0.86795699150306993</v>
      </c>
      <c r="AC500" s="17">
        <f>IFERROR(AA500-AA499,0)</f>
        <v>5878</v>
      </c>
      <c r="AD500">
        <f>V500-Z500</f>
        <v>428005</v>
      </c>
      <c r="AE500">
        <f>AD500-AD499</f>
        <v>1089</v>
      </c>
      <c r="AF500" s="18">
        <f>IFERROR(AD500/V500,0)</f>
        <v>0.13204300849693004</v>
      </c>
      <c r="AG500" s="17">
        <f>IFERROR(AE500-AE499,0)</f>
        <v>401</v>
      </c>
      <c r="AH500" s="21">
        <f>IFERROR(AE500/W500,0)</f>
        <v>8.0690574985180799E-2</v>
      </c>
      <c r="AI500" s="21">
        <f>IFERROR(AD500/3.974,0)</f>
        <v>107701.30850528434</v>
      </c>
      <c r="AJ500" s="5">
        <v>12000</v>
      </c>
      <c r="AK500" s="172">
        <f>AJ500-AJ499</f>
        <v>-318</v>
      </c>
      <c r="AL500" s="172">
        <f>IFERROR(AJ500/AJ499,0)-1</f>
        <v>-2.5815879201169012E-2</v>
      </c>
      <c r="AM500" s="21">
        <f>IFERROR(AJ500/3.974,0)</f>
        <v>3019.6275792652236</v>
      </c>
      <c r="AN500" s="21">
        <f>IFERROR(AJ500/C500," ")</f>
        <v>2.8271548220659432E-2</v>
      </c>
      <c r="AO500" s="5">
        <v>360</v>
      </c>
      <c r="AP500">
        <f>AO500-AO499</f>
        <v>-8</v>
      </c>
      <c r="AQ500">
        <f>IFERROR(AO500/AO499,0)-1</f>
        <v>-2.1739130434782594E-2</v>
      </c>
      <c r="AR500" s="21">
        <f>IFERROR(AO500/3.974,0)</f>
        <v>90.588827377956719</v>
      </c>
      <c r="AS500" s="5">
        <v>638</v>
      </c>
      <c r="AT500" s="172">
        <f>AS500-AS499</f>
        <v>10</v>
      </c>
      <c r="AU500" s="172">
        <f>IFERROR(AS500/AS499,0)-1</f>
        <v>1.5923566878980999E-2</v>
      </c>
      <c r="AV500" s="21">
        <f>IFERROR(AS500/3.974,0)</f>
        <v>160.54353296426774</v>
      </c>
      <c r="AW500" s="31">
        <f>IFERROR(AS500/C500," ")</f>
        <v>1.5031039803983933E-3</v>
      </c>
      <c r="AX500" s="5">
        <v>135</v>
      </c>
      <c r="AY500">
        <f>AX500-AX499</f>
        <v>1</v>
      </c>
      <c r="AZ500" s="172">
        <f>IFERROR(AX500/AX499,0)-1</f>
        <v>7.4626865671640896E-3</v>
      </c>
      <c r="BA500" s="21">
        <f>IFERROR(AX500/3.974,0)</f>
        <v>33.970810266733771</v>
      </c>
      <c r="BB500" s="31">
        <f>IFERROR(AX500/C500," ")</f>
        <v>3.1805491748241861E-4</v>
      </c>
      <c r="BC500" s="17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7">
        <f>IFERROR(BC500-BC499,0)</f>
        <v>-315</v>
      </c>
      <c r="BE500" s="31">
        <f>IFERROR(BC500/BC499,0)-1</f>
        <v>-2.3423557406305751E-2</v>
      </c>
      <c r="BF500" s="21">
        <f>IFERROR(BC500/3.974,0)</f>
        <v>3304.730749874182</v>
      </c>
      <c r="BG500" s="21">
        <f>IFERROR(BC500/C500," ")</f>
        <v>3.0940853565160027E-2</v>
      </c>
      <c r="BH500" s="173">
        <v>75992</v>
      </c>
      <c r="BI500" s="174">
        <f>IFERROR((BH500-BH499), 0)</f>
        <v>-2950</v>
      </c>
      <c r="BJ500" s="175">
        <v>161209</v>
      </c>
      <c r="BK500" s="174">
        <f>IFERROR((BJ500-BJ499),0)</f>
        <v>-3653</v>
      </c>
      <c r="BL500" s="175">
        <v>119516</v>
      </c>
      <c r="BM500" s="174">
        <f>IFERROR((BL500-BL499),0)</f>
        <v>-2600</v>
      </c>
      <c r="BN500" s="175">
        <v>46870</v>
      </c>
      <c r="BO500" s="174">
        <f>IFERROR((BN500-BN499),0)</f>
        <v>-729</v>
      </c>
      <c r="BP500" s="175">
        <v>20868</v>
      </c>
      <c r="BQ500" s="174">
        <f>IFERROR((BP500-BP499),0)</f>
        <v>11021</v>
      </c>
      <c r="BR500" s="9">
        <v>33</v>
      </c>
      <c r="BS500" s="176">
        <f>IFERROR((BR500-BR499),0)</f>
        <v>0</v>
      </c>
      <c r="BT500" s="9">
        <v>301</v>
      </c>
      <c r="BU500" s="176">
        <f>IFERROR((BT500-BT499),0)</f>
        <v>0</v>
      </c>
      <c r="BV500" s="9">
        <v>1374</v>
      </c>
      <c r="BW500" s="176">
        <f>IFERROR((BV500-BV499),0)</f>
        <v>0</v>
      </c>
      <c r="BX500" s="9">
        <v>3221</v>
      </c>
      <c r="BY500" s="176">
        <f>IFERROR((BX500-BX499),0)</f>
        <v>5</v>
      </c>
      <c r="BZ500" s="14">
        <v>1787</v>
      </c>
      <c r="CA500" s="177">
        <f>IFERROR((BZ500-BZ499),0)</f>
        <v>1</v>
      </c>
    </row>
  </sheetData>
  <conditionalFormatting sqref="B1:B1048576">
    <cfRule type="duplicateValues" dxfId="57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SJ14"/>
  <sheetViews>
    <sheetView topLeftCell="A2" workbookViewId="0">
      <pane xSplit="1" topLeftCell="RU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504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</row>
    <row r="2" spans="1:504" x14ac:dyDescent="0.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  <c r="RW2" s="105" t="s">
        <v>569</v>
      </c>
      <c r="RX2" s="105" t="s">
        <v>570</v>
      </c>
      <c r="RY2" s="105" t="s">
        <v>571</v>
      </c>
      <c r="RZ2" s="105" t="s">
        <v>572</v>
      </c>
      <c r="SA2" s="105" t="s">
        <v>573</v>
      </c>
      <c r="SB2" s="105" t="s">
        <v>574</v>
      </c>
      <c r="SC2" s="105" t="s">
        <v>575</v>
      </c>
      <c r="SD2" s="105" t="s">
        <v>576</v>
      </c>
      <c r="SE2" s="105" t="s">
        <v>577</v>
      </c>
      <c r="SF2" s="105" t="s">
        <v>578</v>
      </c>
      <c r="SG2" s="105" t="s">
        <v>579</v>
      </c>
      <c r="SH2" s="105" t="s">
        <v>580</v>
      </c>
      <c r="SI2" s="105" t="s">
        <v>581</v>
      </c>
      <c r="SJ2" s="105" t="s">
        <v>582</v>
      </c>
    </row>
    <row r="3" spans="1:504" x14ac:dyDescent="0.2">
      <c r="A3" t="s">
        <v>583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>
        <v>8619</v>
      </c>
      <c r="RQ3" s="171">
        <v>8624</v>
      </c>
      <c r="RR3" s="171">
        <v>8631</v>
      </c>
      <c r="RS3" s="171">
        <v>8635</v>
      </c>
      <c r="RT3" s="171">
        <v>8646</v>
      </c>
      <c r="RU3" s="171">
        <v>8653</v>
      </c>
      <c r="RV3" s="171">
        <v>8660</v>
      </c>
      <c r="RW3" s="171">
        <v>8671</v>
      </c>
      <c r="RX3" s="171">
        <v>8675</v>
      </c>
      <c r="RY3" s="171">
        <v>8678</v>
      </c>
      <c r="RZ3" s="171">
        <v>8687</v>
      </c>
      <c r="SA3" s="171">
        <v>8701</v>
      </c>
      <c r="SB3" s="171">
        <v>8704</v>
      </c>
      <c r="SC3" s="171">
        <v>8715</v>
      </c>
      <c r="SD3" s="171">
        <v>8718</v>
      </c>
      <c r="SE3" s="171">
        <v>8731</v>
      </c>
      <c r="SF3" s="171"/>
      <c r="SG3" s="171"/>
      <c r="SH3" s="171"/>
      <c r="SI3" s="171"/>
      <c r="SJ3" s="171"/>
    </row>
    <row r="4" spans="1:504" x14ac:dyDescent="0.2">
      <c r="A4" t="s">
        <v>584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>
        <v>4040</v>
      </c>
      <c r="RQ4" s="171">
        <v>4041</v>
      </c>
      <c r="RR4" s="171">
        <v>4042</v>
      </c>
      <c r="RS4" s="171">
        <v>4044</v>
      </c>
      <c r="RT4" s="171">
        <v>4045</v>
      </c>
      <c r="RU4" s="171">
        <v>4047</v>
      </c>
      <c r="RV4" s="171">
        <v>4047</v>
      </c>
      <c r="RW4" s="171">
        <v>4051</v>
      </c>
      <c r="RX4" s="171">
        <v>4052</v>
      </c>
      <c r="RY4" s="171">
        <v>4054</v>
      </c>
      <c r="RZ4" s="171">
        <v>4056</v>
      </c>
      <c r="SA4" s="171">
        <v>4058</v>
      </c>
      <c r="SB4" s="171">
        <v>4059</v>
      </c>
      <c r="SC4" s="171">
        <v>4059</v>
      </c>
      <c r="SD4" s="171">
        <v>4061</v>
      </c>
      <c r="SE4" s="171">
        <v>4064</v>
      </c>
      <c r="SF4" s="171"/>
      <c r="SG4" s="171"/>
      <c r="SH4" s="171"/>
      <c r="SI4" s="171"/>
      <c r="SJ4" s="171"/>
    </row>
    <row r="5" spans="1:504" x14ac:dyDescent="0.2">
      <c r="A5" t="s">
        <v>585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>
        <v>20416</v>
      </c>
      <c r="RQ5" s="171">
        <v>20453</v>
      </c>
      <c r="RR5" s="171">
        <v>20535</v>
      </c>
      <c r="RS5" s="171">
        <v>20615</v>
      </c>
      <c r="RT5" s="171">
        <v>20719</v>
      </c>
      <c r="RU5" s="171">
        <v>20805</v>
      </c>
      <c r="RV5" s="171">
        <v>20893</v>
      </c>
      <c r="RW5" s="171">
        <v>20960</v>
      </c>
      <c r="RX5" s="171">
        <v>20993</v>
      </c>
      <c r="RY5" s="171">
        <v>21070</v>
      </c>
      <c r="RZ5" s="171">
        <v>21191</v>
      </c>
      <c r="SA5" s="171">
        <v>21288</v>
      </c>
      <c r="SB5" s="171">
        <v>21358</v>
      </c>
      <c r="SC5" s="171">
        <v>21394</v>
      </c>
      <c r="SD5" s="171">
        <v>21455</v>
      </c>
      <c r="SE5" s="171">
        <v>21508</v>
      </c>
      <c r="SF5" s="171"/>
      <c r="SG5" s="171"/>
      <c r="SH5" s="171"/>
      <c r="SI5" s="171"/>
      <c r="SJ5" s="171"/>
    </row>
    <row r="6" spans="1:504" x14ac:dyDescent="0.2">
      <c r="A6" t="s">
        <v>586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>
        <v>72259</v>
      </c>
      <c r="RQ6" s="171">
        <v>72308</v>
      </c>
      <c r="RR6" s="171">
        <v>72628</v>
      </c>
      <c r="RS6" s="171">
        <v>72923</v>
      </c>
      <c r="RT6" s="171">
        <v>73204</v>
      </c>
      <c r="RU6" s="171">
        <v>73470</v>
      </c>
      <c r="RV6" s="171">
        <v>73682</v>
      </c>
      <c r="RW6" s="171">
        <v>73801</v>
      </c>
      <c r="RX6" s="171">
        <v>73915</v>
      </c>
      <c r="RY6" s="171">
        <v>74038</v>
      </c>
      <c r="RZ6" s="171">
        <v>74397</v>
      </c>
      <c r="SA6" s="171">
        <v>74603</v>
      </c>
      <c r="SB6" s="171">
        <v>74818</v>
      </c>
      <c r="SC6" s="171">
        <v>75030</v>
      </c>
      <c r="SD6" s="171">
        <v>75142</v>
      </c>
      <c r="SE6" s="171">
        <v>75247</v>
      </c>
      <c r="SF6" s="171"/>
      <c r="SG6" s="171"/>
      <c r="SH6" s="171"/>
      <c r="SI6" s="171"/>
      <c r="SJ6" s="171"/>
    </row>
    <row r="7" spans="1:504" x14ac:dyDescent="0.2">
      <c r="A7" t="s">
        <v>587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>
        <v>2625</v>
      </c>
      <c r="RQ7" s="171">
        <v>2625</v>
      </c>
      <c r="RR7" s="171">
        <v>2634</v>
      </c>
      <c r="RS7" s="171">
        <v>2636</v>
      </c>
      <c r="RT7" s="171">
        <v>2642</v>
      </c>
      <c r="RU7" s="171">
        <v>2642</v>
      </c>
      <c r="RV7" s="171">
        <v>2643</v>
      </c>
      <c r="RW7" s="171">
        <v>2644</v>
      </c>
      <c r="RX7" s="171">
        <v>2645</v>
      </c>
      <c r="RY7" s="171">
        <v>2645</v>
      </c>
      <c r="RZ7" s="171">
        <v>2645</v>
      </c>
      <c r="SA7" s="171">
        <v>2649</v>
      </c>
      <c r="SB7" s="171">
        <v>2649</v>
      </c>
      <c r="SC7" s="171">
        <v>2649</v>
      </c>
      <c r="SD7" s="171">
        <v>2653</v>
      </c>
      <c r="SE7" s="171">
        <v>2658</v>
      </c>
      <c r="SF7" s="171"/>
      <c r="SG7" s="171"/>
      <c r="SH7" s="171"/>
      <c r="SI7" s="171"/>
      <c r="SJ7" s="171"/>
    </row>
    <row r="8" spans="1:504" x14ac:dyDescent="0.2">
      <c r="A8" t="s">
        <v>588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>
        <v>7564</v>
      </c>
      <c r="RQ8" s="171">
        <v>7576</v>
      </c>
      <c r="RR8" s="171">
        <v>7581</v>
      </c>
      <c r="RS8" s="171">
        <v>7605</v>
      </c>
      <c r="RT8" s="171">
        <v>7623</v>
      </c>
      <c r="RU8" s="171">
        <v>7628</v>
      </c>
      <c r="RV8" s="171">
        <v>7644</v>
      </c>
      <c r="RW8" s="171">
        <v>7663</v>
      </c>
      <c r="RX8" s="171">
        <v>7665</v>
      </c>
      <c r="RY8" s="171">
        <v>7672</v>
      </c>
      <c r="RZ8" s="171">
        <v>7683</v>
      </c>
      <c r="SA8" s="171">
        <v>7691</v>
      </c>
      <c r="SB8" s="171">
        <v>7700</v>
      </c>
      <c r="SC8" s="171">
        <v>7707</v>
      </c>
      <c r="SD8" s="171">
        <v>7709</v>
      </c>
      <c r="SE8" s="171">
        <v>7710</v>
      </c>
      <c r="SF8" s="171"/>
      <c r="SG8" s="171"/>
      <c r="SH8" s="171"/>
      <c r="SI8" s="171"/>
      <c r="SJ8" s="171"/>
    </row>
    <row r="9" spans="1:504" x14ac:dyDescent="0.2">
      <c r="A9" t="s">
        <v>589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>
        <v>179513</v>
      </c>
      <c r="RQ9" s="171">
        <v>179737</v>
      </c>
      <c r="RR9" s="171">
        <v>180105</v>
      </c>
      <c r="RS9" s="171">
        <v>180464</v>
      </c>
      <c r="RT9" s="171">
        <v>180837</v>
      </c>
      <c r="RU9" s="171">
        <v>181191</v>
      </c>
      <c r="RV9" s="171">
        <v>181479</v>
      </c>
      <c r="RW9" s="171">
        <v>181768</v>
      </c>
      <c r="RX9" s="171">
        <v>181991</v>
      </c>
      <c r="RY9" s="171">
        <v>182247</v>
      </c>
      <c r="RZ9" s="171">
        <v>182748</v>
      </c>
      <c r="SA9" s="171">
        <v>183184</v>
      </c>
      <c r="SB9" s="171">
        <v>183460</v>
      </c>
      <c r="SC9" s="171">
        <v>183799</v>
      </c>
      <c r="SD9" s="171">
        <v>184067</v>
      </c>
      <c r="SE9" s="171">
        <v>184285</v>
      </c>
      <c r="SF9" s="171"/>
      <c r="SG9" s="171"/>
      <c r="SH9" s="171"/>
      <c r="SI9" s="171"/>
      <c r="SJ9" s="171"/>
    </row>
    <row r="10" spans="1:504" x14ac:dyDescent="0.2">
      <c r="A10" t="s">
        <v>590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>
        <v>20476</v>
      </c>
      <c r="RQ10" s="171">
        <v>20549</v>
      </c>
      <c r="RR10" s="171">
        <v>20688</v>
      </c>
      <c r="RS10" s="171">
        <v>20776</v>
      </c>
      <c r="RT10" s="171">
        <v>20875</v>
      </c>
      <c r="RU10" s="171">
        <v>20974</v>
      </c>
      <c r="RV10" s="171">
        <v>21077</v>
      </c>
      <c r="RW10" s="171">
        <v>21100</v>
      </c>
      <c r="RX10" s="171">
        <v>21209</v>
      </c>
      <c r="RY10" s="171">
        <v>21309</v>
      </c>
      <c r="RZ10" s="171">
        <v>21468</v>
      </c>
      <c r="SA10" s="171">
        <v>21550</v>
      </c>
      <c r="SB10" s="171">
        <v>21668</v>
      </c>
      <c r="SC10" s="171">
        <v>21794</v>
      </c>
      <c r="SD10" s="171">
        <v>21886</v>
      </c>
      <c r="SE10" s="171">
        <v>21974</v>
      </c>
      <c r="SF10" s="171"/>
      <c r="SG10" s="171"/>
      <c r="SH10" s="171"/>
      <c r="SI10" s="171"/>
      <c r="SJ10" s="171"/>
    </row>
    <row r="11" spans="1:504" x14ac:dyDescent="0.2">
      <c r="A11" t="s">
        <v>591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>
        <v>10634</v>
      </c>
      <c r="RQ11" s="171">
        <v>10680</v>
      </c>
      <c r="RR11" s="171">
        <v>10756</v>
      </c>
      <c r="RS11" s="171">
        <v>10864</v>
      </c>
      <c r="RT11" s="171">
        <v>10989</v>
      </c>
      <c r="RU11" s="171">
        <v>11088</v>
      </c>
      <c r="RV11" s="171">
        <v>11168</v>
      </c>
      <c r="RW11" s="171">
        <v>11219</v>
      </c>
      <c r="RX11" s="171">
        <v>11260</v>
      </c>
      <c r="RY11" s="171">
        <v>11322</v>
      </c>
      <c r="RZ11" s="171">
        <v>11411</v>
      </c>
      <c r="SA11" s="171">
        <v>11521</v>
      </c>
      <c r="SB11" s="171">
        <v>11608</v>
      </c>
      <c r="SC11" s="171">
        <v>11678</v>
      </c>
      <c r="SD11" s="171">
        <v>11707</v>
      </c>
      <c r="SE11" s="171">
        <v>11745</v>
      </c>
      <c r="SF11" s="171"/>
      <c r="SG11" s="171"/>
      <c r="SH11" s="171"/>
      <c r="SI11" s="171"/>
      <c r="SJ11" s="171"/>
    </row>
    <row r="12" spans="1:504" x14ac:dyDescent="0.2">
      <c r="A12" t="s">
        <v>592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>
        <v>6042</v>
      </c>
      <c r="RQ12" s="171">
        <v>6088</v>
      </c>
      <c r="RR12" s="171">
        <v>6204</v>
      </c>
      <c r="RS12" s="171">
        <v>6296</v>
      </c>
      <c r="RT12" s="171">
        <v>6373</v>
      </c>
      <c r="RU12" s="171">
        <v>6490</v>
      </c>
      <c r="RV12" s="171">
        <v>6556</v>
      </c>
      <c r="RW12" s="171">
        <v>6643</v>
      </c>
      <c r="RX12" s="171">
        <v>6729</v>
      </c>
      <c r="RY12" s="171">
        <v>6816</v>
      </c>
      <c r="RZ12" s="171">
        <v>6931</v>
      </c>
      <c r="SA12" s="171">
        <v>7033</v>
      </c>
      <c r="SB12" s="171">
        <v>7127</v>
      </c>
      <c r="SC12" s="171">
        <v>7210</v>
      </c>
      <c r="SD12" s="171">
        <v>7265</v>
      </c>
      <c r="SE12" s="171">
        <v>7318</v>
      </c>
      <c r="SF12" s="171"/>
      <c r="SG12" s="171"/>
      <c r="SH12" s="171"/>
      <c r="SI12" s="171"/>
      <c r="SJ12" s="171"/>
    </row>
    <row r="13" spans="1:504" x14ac:dyDescent="0.2">
      <c r="A13" t="s">
        <v>593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>
        <v>26919</v>
      </c>
      <c r="RQ13" s="171">
        <v>26964</v>
      </c>
      <c r="RR13" s="171">
        <v>27066</v>
      </c>
      <c r="RS13" s="171">
        <v>27159</v>
      </c>
      <c r="RT13" s="171">
        <v>27242</v>
      </c>
      <c r="RU13" s="171">
        <v>27309</v>
      </c>
      <c r="RV13" s="171">
        <v>27390</v>
      </c>
      <c r="RW13" s="171">
        <v>27417</v>
      </c>
      <c r="RX13" s="171">
        <v>27498</v>
      </c>
      <c r="RY13" s="171">
        <v>27581</v>
      </c>
      <c r="RZ13" s="171">
        <v>27639</v>
      </c>
      <c r="SA13" s="171">
        <v>27732</v>
      </c>
      <c r="SB13" s="171">
        <v>27856</v>
      </c>
      <c r="SC13" s="171">
        <v>27941</v>
      </c>
      <c r="SD13" s="171">
        <v>27962</v>
      </c>
      <c r="SE13" s="171">
        <v>28029</v>
      </c>
      <c r="SF13" s="171"/>
      <c r="SG13" s="171"/>
      <c r="SH13" s="171"/>
      <c r="SI13" s="171"/>
      <c r="SJ13" s="171"/>
    </row>
    <row r="14" spans="1:504" x14ac:dyDescent="0.2">
      <c r="A14" t="s">
        <v>594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>
        <v>49016</v>
      </c>
      <c r="RQ14" s="171">
        <v>49083</v>
      </c>
      <c r="RR14" s="171">
        <v>49134</v>
      </c>
      <c r="RS14" s="171">
        <v>49209</v>
      </c>
      <c r="RT14" s="171">
        <v>49271</v>
      </c>
      <c r="RU14" s="171">
        <v>49329</v>
      </c>
      <c r="RV14" s="171">
        <v>49408</v>
      </c>
      <c r="RW14" s="171">
        <v>49543</v>
      </c>
      <c r="RX14" s="171">
        <v>49600</v>
      </c>
      <c r="RY14" s="171">
        <v>49657</v>
      </c>
      <c r="RZ14" s="171">
        <v>49748</v>
      </c>
      <c r="SA14" s="171">
        <v>49819</v>
      </c>
      <c r="SB14" s="171">
        <v>49909</v>
      </c>
      <c r="SC14" s="171">
        <v>49981</v>
      </c>
      <c r="SD14" s="171">
        <v>50053</v>
      </c>
      <c r="SE14" s="171">
        <v>50097</v>
      </c>
      <c r="SF14" s="171"/>
      <c r="SG14" s="171"/>
      <c r="SH14" s="171"/>
      <c r="SI14" s="171"/>
      <c r="SJ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506"/>
  <sheetViews>
    <sheetView topLeftCell="A10485" workbookViewId="0">
      <selection activeCell="C10368" sqref="C10368:C10506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4" t="s">
        <v>1</v>
      </c>
      <c r="C1" s="24" t="s">
        <v>595</v>
      </c>
      <c r="D1" s="24" t="s">
        <v>596</v>
      </c>
      <c r="E1" s="24" t="s">
        <v>597</v>
      </c>
      <c r="F1" s="23"/>
      <c r="G1" s="23"/>
    </row>
    <row r="2" spans="1:7" x14ac:dyDescent="0.2">
      <c r="A2" s="23">
        <v>43997</v>
      </c>
      <c r="B2">
        <v>43997</v>
      </c>
      <c r="C2" t="s">
        <v>598</v>
      </c>
      <c r="D2" s="25">
        <f>VLOOKUP(Pag_Inicio_Corr_mas_casos[[#This Row],[Corregimiento]],Hoja3!$A$2:$D$676,4,0)</f>
        <v>130101</v>
      </c>
      <c r="E2">
        <v>69</v>
      </c>
    </row>
    <row r="3" spans="1:7" x14ac:dyDescent="0.2">
      <c r="A3" s="23">
        <v>43997</v>
      </c>
      <c r="B3">
        <v>43997</v>
      </c>
      <c r="C3" t="s">
        <v>599</v>
      </c>
      <c r="D3" s="25">
        <f>VLOOKUP(Pag_Inicio_Corr_mas_casos[[#This Row],[Corregimiento]],Hoja3!$A$2:$D$676,4,0)</f>
        <v>81002</v>
      </c>
      <c r="E3">
        <v>49</v>
      </c>
    </row>
    <row r="4" spans="1:7" x14ac:dyDescent="0.2">
      <c r="A4" s="23">
        <v>43997</v>
      </c>
      <c r="B4">
        <v>43997</v>
      </c>
      <c r="C4" t="s">
        <v>600</v>
      </c>
      <c r="D4" s="25">
        <f>VLOOKUP(Pag_Inicio_Corr_mas_casos[[#This Row],[Corregimiento]],Hoja3!$A$2:$D$676,4,0)</f>
        <v>130106</v>
      </c>
      <c r="E4">
        <v>41</v>
      </c>
    </row>
    <row r="5" spans="1:7" x14ac:dyDescent="0.2">
      <c r="A5" s="23">
        <v>43997</v>
      </c>
      <c r="B5">
        <v>43997</v>
      </c>
      <c r="C5" t="s">
        <v>601</v>
      </c>
      <c r="D5" s="25">
        <f>VLOOKUP(Pag_Inicio_Corr_mas_casos[[#This Row],[Corregimiento]],Hoja3!$A$2:$D$676,4,0)</f>
        <v>80802</v>
      </c>
      <c r="E5">
        <v>35</v>
      </c>
    </row>
    <row r="6" spans="1:7" x14ac:dyDescent="0.2">
      <c r="A6" s="23">
        <v>43997</v>
      </c>
      <c r="B6">
        <v>43997</v>
      </c>
      <c r="C6" t="s">
        <v>602</v>
      </c>
      <c r="D6" s="25">
        <f>VLOOKUP(Pag_Inicio_Corr_mas_casos[[#This Row],[Corregimiento]],Hoja3!$A$2:$D$676,4,0)</f>
        <v>130102</v>
      </c>
      <c r="E6">
        <v>30</v>
      </c>
    </row>
    <row r="7" spans="1:7" x14ac:dyDescent="0.2">
      <c r="A7" s="23">
        <v>43997</v>
      </c>
      <c r="B7">
        <v>43997</v>
      </c>
      <c r="C7" t="s">
        <v>603</v>
      </c>
      <c r="D7" s="25">
        <f>VLOOKUP(Pag_Inicio_Corr_mas_casos[[#This Row],[Corregimiento]],Hoja3!$A$2:$D$676,4,0)</f>
        <v>80821</v>
      </c>
      <c r="E7">
        <v>21</v>
      </c>
    </row>
    <row r="8" spans="1:7" x14ac:dyDescent="0.2">
      <c r="A8" s="23">
        <v>43997</v>
      </c>
      <c r="B8">
        <v>43997</v>
      </c>
      <c r="C8" t="s">
        <v>604</v>
      </c>
      <c r="D8" s="25">
        <f>VLOOKUP(Pag_Inicio_Corr_mas_casos[[#This Row],[Corregimiento]],Hoja3!$A$2:$D$676,4,0)</f>
        <v>81007</v>
      </c>
      <c r="E8">
        <v>20</v>
      </c>
    </row>
    <row r="9" spans="1:7" x14ac:dyDescent="0.2">
      <c r="A9" s="23">
        <v>43997</v>
      </c>
      <c r="B9">
        <v>43997</v>
      </c>
      <c r="C9" t="s">
        <v>605</v>
      </c>
      <c r="D9" s="25">
        <f>VLOOKUP(Pag_Inicio_Corr_mas_casos[[#This Row],[Corregimiento]],Hoja3!$A$2:$D$676,4,0)</f>
        <v>81008</v>
      </c>
      <c r="E9">
        <v>20</v>
      </c>
    </row>
    <row r="10" spans="1:7" x14ac:dyDescent="0.2">
      <c r="A10" s="23">
        <v>43997</v>
      </c>
      <c r="B10">
        <v>43997</v>
      </c>
      <c r="C10" t="s">
        <v>606</v>
      </c>
      <c r="D10" s="25">
        <f>VLOOKUP(Pag_Inicio_Corr_mas_casos[[#This Row],[Corregimiento]],Hoja3!$A$2:$D$676,4,0)</f>
        <v>80816</v>
      </c>
      <c r="E10">
        <v>19</v>
      </c>
    </row>
    <row r="11" spans="1:7" x14ac:dyDescent="0.2">
      <c r="A11" s="23">
        <v>43997</v>
      </c>
      <c r="B11">
        <v>43997</v>
      </c>
      <c r="C11" t="s">
        <v>607</v>
      </c>
      <c r="D11" s="25">
        <f>VLOOKUP(Pag_Inicio_Corr_mas_casos[[#This Row],[Corregimiento]],Hoja3!$A$2:$D$676,4,0)</f>
        <v>80817</v>
      </c>
      <c r="E11">
        <v>18</v>
      </c>
    </row>
    <row r="12" spans="1:7" x14ac:dyDescent="0.2">
      <c r="A12" s="23">
        <v>43997</v>
      </c>
      <c r="B12">
        <v>43997</v>
      </c>
      <c r="C12" t="s">
        <v>608</v>
      </c>
      <c r="D12" s="25">
        <f>VLOOKUP(Pag_Inicio_Corr_mas_casos[[#This Row],[Corregimiento]],Hoja3!$A$2:$D$676,4,0)</f>
        <v>80822</v>
      </c>
      <c r="E12">
        <v>17</v>
      </c>
    </row>
    <row r="13" spans="1:7" x14ac:dyDescent="0.2">
      <c r="A13" s="23">
        <v>43997</v>
      </c>
      <c r="B13">
        <v>43997</v>
      </c>
      <c r="C13" t="s">
        <v>609</v>
      </c>
      <c r="D13" s="25">
        <f>VLOOKUP(Pag_Inicio_Corr_mas_casos[[#This Row],[Corregimiento]],Hoja3!$A$2:$D$676,4,0)</f>
        <v>80823</v>
      </c>
      <c r="E13">
        <v>16</v>
      </c>
    </row>
    <row r="14" spans="1:7" x14ac:dyDescent="0.2">
      <c r="A14" s="23">
        <v>43997</v>
      </c>
      <c r="B14">
        <v>43997</v>
      </c>
      <c r="C14" t="s">
        <v>610</v>
      </c>
      <c r="D14" s="25">
        <f>VLOOKUP(Pag_Inicio_Corr_mas_casos[[#This Row],[Corregimiento]],Hoja3!$A$2:$D$676,4,0)</f>
        <v>81001</v>
      </c>
      <c r="E14">
        <v>14</v>
      </c>
    </row>
    <row r="15" spans="1:7" x14ac:dyDescent="0.2">
      <c r="A15" s="23">
        <v>43997</v>
      </c>
      <c r="B15">
        <v>43997</v>
      </c>
      <c r="C15" t="s">
        <v>611</v>
      </c>
      <c r="D15" s="25">
        <f>VLOOKUP(Pag_Inicio_Corr_mas_casos[[#This Row],[Corregimiento]],Hoja3!$A$2:$D$676,4,0)</f>
        <v>80819</v>
      </c>
      <c r="E15">
        <v>14</v>
      </c>
    </row>
    <row r="16" spans="1:7" x14ac:dyDescent="0.2">
      <c r="A16" s="23">
        <v>43997</v>
      </c>
      <c r="B16">
        <v>43997</v>
      </c>
      <c r="C16" t="s">
        <v>612</v>
      </c>
      <c r="D16" s="25">
        <f>VLOOKUP(Pag_Inicio_Corr_mas_casos[[#This Row],[Corregimiento]],Hoja3!$A$2:$D$676,4,0)</f>
        <v>130107</v>
      </c>
      <c r="E16">
        <v>14</v>
      </c>
    </row>
    <row r="17" spans="1:5" x14ac:dyDescent="0.2">
      <c r="A17" s="23">
        <v>43997</v>
      </c>
      <c r="B17">
        <v>43997</v>
      </c>
      <c r="C17" t="s">
        <v>613</v>
      </c>
      <c r="D17" s="25">
        <f>VLOOKUP(Pag_Inicio_Corr_mas_casos[[#This Row],[Corregimiento]],Hoja3!$A$2:$D$676,4,0)</f>
        <v>81006</v>
      </c>
      <c r="E17">
        <v>12</v>
      </c>
    </row>
    <row r="18" spans="1:5" x14ac:dyDescent="0.2">
      <c r="A18" s="23">
        <v>43997</v>
      </c>
      <c r="B18">
        <v>43997</v>
      </c>
      <c r="C18" t="s">
        <v>614</v>
      </c>
      <c r="D18" s="25">
        <f>VLOOKUP(Pag_Inicio_Corr_mas_casos[[#This Row],[Corregimiento]],Hoja3!$A$2:$D$676,4,0)</f>
        <v>80812</v>
      </c>
      <c r="E18">
        <v>12</v>
      </c>
    </row>
    <row r="19" spans="1:5" x14ac:dyDescent="0.2">
      <c r="A19" s="23">
        <v>43997</v>
      </c>
      <c r="B19">
        <v>43997</v>
      </c>
      <c r="C19" t="s">
        <v>615</v>
      </c>
      <c r="D19" s="25">
        <f>VLOOKUP(Pag_Inicio_Corr_mas_casos[[#This Row],[Corregimiento]],Hoja3!$A$2:$D$676,4,0)</f>
        <v>130702</v>
      </c>
      <c r="E19">
        <v>12</v>
      </c>
    </row>
    <row r="20" spans="1:5" x14ac:dyDescent="0.2">
      <c r="A20" s="23">
        <v>43997</v>
      </c>
      <c r="B20">
        <v>43997</v>
      </c>
      <c r="C20" t="s">
        <v>616</v>
      </c>
      <c r="D20" s="25">
        <f>VLOOKUP(Pag_Inicio_Corr_mas_casos[[#This Row],[Corregimiento]],Hoja3!$A$2:$D$676,4,0)</f>
        <v>40601</v>
      </c>
      <c r="E20">
        <v>12</v>
      </c>
    </row>
    <row r="21" spans="1:5" x14ac:dyDescent="0.2">
      <c r="A21" s="23">
        <v>43997</v>
      </c>
      <c r="B21">
        <v>43997</v>
      </c>
      <c r="C21" t="s">
        <v>617</v>
      </c>
      <c r="D21" s="25">
        <f>VLOOKUP(Pag_Inicio_Corr_mas_casos[[#This Row],[Corregimiento]],Hoja3!$A$2:$D$676,4,0)</f>
        <v>80806</v>
      </c>
      <c r="E21">
        <v>11</v>
      </c>
    </row>
    <row r="22" spans="1:5" x14ac:dyDescent="0.2">
      <c r="A22" s="23">
        <v>43997</v>
      </c>
      <c r="B22">
        <v>43997</v>
      </c>
      <c r="C22" t="s">
        <v>618</v>
      </c>
      <c r="D22" s="25">
        <f>VLOOKUP(Pag_Inicio_Corr_mas_casos[[#This Row],[Corregimiento]],Hoja3!$A$2:$D$676,4,0)</f>
        <v>130108</v>
      </c>
      <c r="E22">
        <v>11</v>
      </c>
    </row>
    <row r="23" spans="1:5" x14ac:dyDescent="0.2">
      <c r="A23" s="23">
        <v>43997</v>
      </c>
      <c r="B23">
        <v>43997</v>
      </c>
      <c r="C23" t="s">
        <v>619</v>
      </c>
      <c r="D23" s="25">
        <f>VLOOKUP(Pag_Inicio_Corr_mas_casos[[#This Row],[Corregimiento]],Hoja3!$A$2:$D$676,4,0)</f>
        <v>80810</v>
      </c>
      <c r="E23">
        <v>10</v>
      </c>
    </row>
    <row r="24" spans="1:5" x14ac:dyDescent="0.2">
      <c r="A24" s="23">
        <v>43997</v>
      </c>
      <c r="B24">
        <v>43997</v>
      </c>
      <c r="C24" t="s">
        <v>620</v>
      </c>
      <c r="D24" s="25">
        <f>VLOOKUP(Pag_Inicio_Corr_mas_casos[[#This Row],[Corregimiento]],Hoja3!$A$2:$D$676,4,0)</f>
        <v>30107</v>
      </c>
      <c r="E24">
        <v>10</v>
      </c>
    </row>
    <row r="25" spans="1:5" x14ac:dyDescent="0.2">
      <c r="A25" s="23">
        <v>43997</v>
      </c>
      <c r="B25">
        <v>43997</v>
      </c>
      <c r="C25" t="s">
        <v>621</v>
      </c>
      <c r="D25" s="25">
        <f>VLOOKUP(Pag_Inicio_Corr_mas_casos[[#This Row],[Corregimiento]],Hoja3!$A$2:$D$676,4,0)</f>
        <v>30113</v>
      </c>
      <c r="E25">
        <v>10</v>
      </c>
    </row>
    <row r="26" spans="1:5" x14ac:dyDescent="0.2">
      <c r="A26" s="23">
        <v>43998</v>
      </c>
      <c r="B26">
        <v>43998</v>
      </c>
      <c r="C26" t="s">
        <v>622</v>
      </c>
      <c r="D26" s="25">
        <f>VLOOKUP(Pag_Inicio_Corr_mas_casos[[#This Row],[Corregimiento]],Hoja3!$A$2:$D$676,4,0)</f>
        <v>10201</v>
      </c>
      <c r="E26">
        <v>33</v>
      </c>
    </row>
    <row r="27" spans="1:5" x14ac:dyDescent="0.2">
      <c r="A27" s="23">
        <v>43998</v>
      </c>
      <c r="B27">
        <v>43998</v>
      </c>
      <c r="C27" t="s">
        <v>623</v>
      </c>
      <c r="D27" s="25">
        <f>VLOOKUP(Pag_Inicio_Corr_mas_casos[[#This Row],[Corregimiento]],Hoja3!$A$2:$D$676,4,0)</f>
        <v>50207</v>
      </c>
      <c r="E27">
        <v>31</v>
      </c>
    </row>
    <row r="28" spans="1:5" x14ac:dyDescent="0.2">
      <c r="A28" s="23">
        <v>43998</v>
      </c>
      <c r="B28">
        <v>43998</v>
      </c>
      <c r="C28" t="s">
        <v>611</v>
      </c>
      <c r="D28" s="25">
        <f>VLOOKUP(Pag_Inicio_Corr_mas_casos[[#This Row],[Corregimiento]],Hoja3!$A$2:$D$676,4,0)</f>
        <v>80819</v>
      </c>
      <c r="E28">
        <v>23</v>
      </c>
    </row>
    <row r="29" spans="1:5" x14ac:dyDescent="0.2">
      <c r="A29" s="23">
        <v>43998</v>
      </c>
      <c r="B29">
        <v>43998</v>
      </c>
      <c r="C29" t="s">
        <v>624</v>
      </c>
      <c r="D29" s="25">
        <f>VLOOKUP(Pag_Inicio_Corr_mas_casos[[#This Row],[Corregimiento]],Hoja3!$A$2:$D$676,4,0)</f>
        <v>80813</v>
      </c>
      <c r="E29">
        <v>21</v>
      </c>
    </row>
    <row r="30" spans="1:5" x14ac:dyDescent="0.2">
      <c r="A30" s="23">
        <v>43998</v>
      </c>
      <c r="B30">
        <v>43998</v>
      </c>
      <c r="C30" t="s">
        <v>625</v>
      </c>
      <c r="D30" s="25">
        <f>VLOOKUP(Pag_Inicio_Corr_mas_casos[[#This Row],[Corregimiento]],Hoja3!$A$2:$D$676,4,0)</f>
        <v>120605</v>
      </c>
      <c r="E30">
        <v>20</v>
      </c>
    </row>
    <row r="31" spans="1:5" x14ac:dyDescent="0.2">
      <c r="A31" s="23">
        <v>43998</v>
      </c>
      <c r="B31">
        <v>43998</v>
      </c>
      <c r="C31" t="s">
        <v>598</v>
      </c>
      <c r="D31" s="25">
        <f>VLOOKUP(Pag_Inicio_Corr_mas_casos[[#This Row],[Corregimiento]],Hoja3!$A$2:$D$676,4,0)</f>
        <v>130101</v>
      </c>
      <c r="E31">
        <v>16</v>
      </c>
    </row>
    <row r="32" spans="1:5" x14ac:dyDescent="0.2">
      <c r="A32" s="23">
        <v>43998</v>
      </c>
      <c r="B32">
        <v>43998</v>
      </c>
      <c r="C32" t="s">
        <v>604</v>
      </c>
      <c r="D32" s="25">
        <f>VLOOKUP(Pag_Inicio_Corr_mas_casos[[#This Row],[Corregimiento]],Hoja3!$A$2:$D$676,4,0)</f>
        <v>81007</v>
      </c>
      <c r="E32">
        <v>16</v>
      </c>
    </row>
    <row r="33" spans="1:5" x14ac:dyDescent="0.2">
      <c r="A33" s="23">
        <v>43998</v>
      </c>
      <c r="B33">
        <v>43998</v>
      </c>
      <c r="C33" t="s">
        <v>603</v>
      </c>
      <c r="D33" s="25">
        <f>VLOOKUP(Pag_Inicio_Corr_mas_casos[[#This Row],[Corregimiento]],Hoja3!$A$2:$D$676,4,0)</f>
        <v>80821</v>
      </c>
      <c r="E33">
        <v>15</v>
      </c>
    </row>
    <row r="34" spans="1:5" x14ac:dyDescent="0.2">
      <c r="A34" s="23">
        <v>43998</v>
      </c>
      <c r="B34">
        <v>43998</v>
      </c>
      <c r="C34" t="s">
        <v>626</v>
      </c>
      <c r="D34" s="25">
        <f>VLOOKUP(Pag_Inicio_Corr_mas_casos[[#This Row],[Corregimiento]],Hoja3!$A$2:$D$676,4,0)</f>
        <v>80501</v>
      </c>
      <c r="E34">
        <v>15</v>
      </c>
    </row>
    <row r="35" spans="1:5" x14ac:dyDescent="0.2">
      <c r="A35" s="23">
        <v>43998</v>
      </c>
      <c r="B35">
        <v>43998</v>
      </c>
      <c r="C35" t="s">
        <v>605</v>
      </c>
      <c r="D35" s="25">
        <f>VLOOKUP(Pag_Inicio_Corr_mas_casos[[#This Row],[Corregimiento]],Hoja3!$A$2:$D$676,4,0)</f>
        <v>81008</v>
      </c>
      <c r="E35">
        <v>14</v>
      </c>
    </row>
    <row r="36" spans="1:5" x14ac:dyDescent="0.2">
      <c r="A36" s="23">
        <v>43998</v>
      </c>
      <c r="B36">
        <v>43998</v>
      </c>
      <c r="C36" t="s">
        <v>627</v>
      </c>
      <c r="D36" s="25">
        <f>VLOOKUP(Pag_Inicio_Corr_mas_casos[[#This Row],[Corregimiento]],Hoja3!$A$2:$D$676,4,0)</f>
        <v>80808</v>
      </c>
      <c r="E36">
        <v>13</v>
      </c>
    </row>
    <row r="37" spans="1:5" x14ac:dyDescent="0.2">
      <c r="A37" s="23">
        <v>43998</v>
      </c>
      <c r="B37">
        <v>43998</v>
      </c>
      <c r="C37" t="s">
        <v>628</v>
      </c>
      <c r="D37" s="25">
        <f>VLOOKUP(Pag_Inicio_Corr_mas_casos[[#This Row],[Corregimiento]],Hoja3!$A$2:$D$676,4,0)</f>
        <v>80820</v>
      </c>
      <c r="E37">
        <v>12</v>
      </c>
    </row>
    <row r="38" spans="1:5" x14ac:dyDescent="0.2">
      <c r="A38" s="23">
        <v>43998</v>
      </c>
      <c r="B38">
        <v>43998</v>
      </c>
      <c r="C38" t="s">
        <v>617</v>
      </c>
      <c r="D38" s="25">
        <f>VLOOKUP(Pag_Inicio_Corr_mas_casos[[#This Row],[Corregimiento]],Hoja3!$A$2:$D$676,4,0)</f>
        <v>80806</v>
      </c>
      <c r="E38">
        <v>11</v>
      </c>
    </row>
    <row r="39" spans="1:5" x14ac:dyDescent="0.2">
      <c r="A39" s="23">
        <v>43998</v>
      </c>
      <c r="B39">
        <v>43998</v>
      </c>
      <c r="C39" t="s">
        <v>629</v>
      </c>
      <c r="D39" s="25">
        <f>VLOOKUP(Pag_Inicio_Corr_mas_casos[[#This Row],[Corregimiento]],Hoja3!$A$2:$D$676,4,0)</f>
        <v>80815</v>
      </c>
      <c r="E39">
        <v>11</v>
      </c>
    </row>
    <row r="40" spans="1:5" x14ac:dyDescent="0.2">
      <c r="A40" s="23">
        <v>43998</v>
      </c>
      <c r="B40">
        <v>43998</v>
      </c>
      <c r="C40" t="s">
        <v>630</v>
      </c>
      <c r="D40" s="25">
        <f>VLOOKUP(Pag_Inicio_Corr_mas_casos[[#This Row],[Corregimiento]],Hoja3!$A$2:$D$676,4,0)</f>
        <v>110102</v>
      </c>
      <c r="E40">
        <v>11</v>
      </c>
    </row>
    <row r="41" spans="1:5" x14ac:dyDescent="0.2">
      <c r="A41" s="23">
        <v>43998</v>
      </c>
      <c r="B41">
        <v>43998</v>
      </c>
      <c r="C41" t="s">
        <v>601</v>
      </c>
      <c r="D41" s="25">
        <f>VLOOKUP(Pag_Inicio_Corr_mas_casos[[#This Row],[Corregimiento]],Hoja3!$A$2:$D$676,4,0)</f>
        <v>80802</v>
      </c>
      <c r="E41">
        <v>10</v>
      </c>
    </row>
    <row r="42" spans="1:5" x14ac:dyDescent="0.2">
      <c r="A42" s="23">
        <v>43998</v>
      </c>
      <c r="B42">
        <v>43998</v>
      </c>
      <c r="C42" t="s">
        <v>609</v>
      </c>
      <c r="D42" s="25">
        <f>VLOOKUP(Pag_Inicio_Corr_mas_casos[[#This Row],[Corregimiento]],Hoja3!$A$2:$D$676,4,0)</f>
        <v>80823</v>
      </c>
      <c r="E42">
        <v>10</v>
      </c>
    </row>
    <row r="43" spans="1:5" x14ac:dyDescent="0.2">
      <c r="A43" s="23">
        <v>43998</v>
      </c>
      <c r="B43">
        <v>43998</v>
      </c>
      <c r="C43" t="s">
        <v>607</v>
      </c>
      <c r="D43" s="25">
        <f>VLOOKUP(Pag_Inicio_Corr_mas_casos[[#This Row],[Corregimiento]],Hoja3!$A$2:$D$676,4,0)</f>
        <v>80817</v>
      </c>
      <c r="E43">
        <v>10</v>
      </c>
    </row>
    <row r="44" spans="1:5" x14ac:dyDescent="0.2">
      <c r="A44" s="23">
        <v>43998</v>
      </c>
      <c r="B44">
        <v>43998</v>
      </c>
      <c r="C44" t="s">
        <v>631</v>
      </c>
      <c r="D44" s="25">
        <f>VLOOKUP(Pag_Inicio_Corr_mas_casos[[#This Row],[Corregimiento]],Hoja3!$A$2:$D$676,4,0)</f>
        <v>80811</v>
      </c>
      <c r="E44">
        <v>10</v>
      </c>
    </row>
    <row r="45" spans="1:5" x14ac:dyDescent="0.2">
      <c r="A45" s="23">
        <v>43999</v>
      </c>
      <c r="B45">
        <v>43999</v>
      </c>
      <c r="C45" t="s">
        <v>598</v>
      </c>
      <c r="D45" s="25">
        <f>VLOOKUP(Pag_Inicio_Corr_mas_casos[[#This Row],[Corregimiento]],Hoja3!$A$2:$D$676,4,0)</f>
        <v>130101</v>
      </c>
      <c r="E45">
        <v>30</v>
      </c>
    </row>
    <row r="46" spans="1:5" x14ac:dyDescent="0.2">
      <c r="A46" s="23">
        <v>43999</v>
      </c>
      <c r="B46">
        <v>43999</v>
      </c>
      <c r="C46" t="s">
        <v>599</v>
      </c>
      <c r="D46" s="25">
        <f>VLOOKUP(Pag_Inicio_Corr_mas_casos[[#This Row],[Corregimiento]],Hoja3!$A$2:$D$676,4,0)</f>
        <v>81002</v>
      </c>
      <c r="E46">
        <v>26</v>
      </c>
    </row>
    <row r="47" spans="1:5" x14ac:dyDescent="0.2">
      <c r="A47" s="23">
        <v>43999</v>
      </c>
      <c r="B47">
        <v>43999</v>
      </c>
      <c r="C47" t="s">
        <v>603</v>
      </c>
      <c r="D47" s="25">
        <f>VLOOKUP(Pag_Inicio_Corr_mas_casos[[#This Row],[Corregimiento]],Hoja3!$A$2:$D$676,4,0)</f>
        <v>80821</v>
      </c>
      <c r="E47">
        <v>24</v>
      </c>
    </row>
    <row r="48" spans="1:5" x14ac:dyDescent="0.2">
      <c r="A48" s="23">
        <v>43999</v>
      </c>
      <c r="B48">
        <v>43999</v>
      </c>
      <c r="C48" t="s">
        <v>601</v>
      </c>
      <c r="D48" s="25">
        <f>VLOOKUP(Pag_Inicio_Corr_mas_casos[[#This Row],[Corregimiento]],Hoja3!$A$2:$D$676,4,0)</f>
        <v>80802</v>
      </c>
      <c r="E48">
        <v>24</v>
      </c>
    </row>
    <row r="49" spans="1:5" x14ac:dyDescent="0.2">
      <c r="A49" s="23">
        <v>43999</v>
      </c>
      <c r="B49">
        <v>43999</v>
      </c>
      <c r="C49" t="s">
        <v>608</v>
      </c>
      <c r="D49" s="25">
        <f>VLOOKUP(Pag_Inicio_Corr_mas_casos[[#This Row],[Corregimiento]],Hoja3!$A$2:$D$676,4,0)</f>
        <v>80822</v>
      </c>
      <c r="E49">
        <v>22</v>
      </c>
    </row>
    <row r="50" spans="1:5" x14ac:dyDescent="0.2">
      <c r="A50" s="23">
        <v>43999</v>
      </c>
      <c r="B50">
        <v>43999</v>
      </c>
      <c r="C50" t="s">
        <v>604</v>
      </c>
      <c r="D50" s="25">
        <f>VLOOKUP(Pag_Inicio_Corr_mas_casos[[#This Row],[Corregimiento]],Hoja3!$A$2:$D$676,4,0)</f>
        <v>81007</v>
      </c>
      <c r="E50">
        <v>18</v>
      </c>
    </row>
    <row r="51" spans="1:5" x14ac:dyDescent="0.2">
      <c r="A51" s="23">
        <v>43999</v>
      </c>
      <c r="B51">
        <v>43999</v>
      </c>
      <c r="C51" t="s">
        <v>607</v>
      </c>
      <c r="D51" s="25">
        <f>VLOOKUP(Pag_Inicio_Corr_mas_casos[[#This Row],[Corregimiento]],Hoja3!$A$2:$D$676,4,0)</f>
        <v>80817</v>
      </c>
      <c r="E51">
        <v>17</v>
      </c>
    </row>
    <row r="52" spans="1:5" x14ac:dyDescent="0.2">
      <c r="A52" s="23">
        <v>43999</v>
      </c>
      <c r="B52">
        <v>43999</v>
      </c>
      <c r="C52" t="s">
        <v>632</v>
      </c>
      <c r="D52" s="25">
        <f>VLOOKUP(Pag_Inicio_Corr_mas_casos[[#This Row],[Corregimiento]],Hoja3!$A$2:$D$676,4,0)</f>
        <v>50316</v>
      </c>
      <c r="E52">
        <v>16</v>
      </c>
    </row>
    <row r="53" spans="1:5" x14ac:dyDescent="0.2">
      <c r="A53" s="23">
        <v>43999</v>
      </c>
      <c r="B53">
        <v>43999</v>
      </c>
      <c r="C53" t="s">
        <v>600</v>
      </c>
      <c r="D53" s="25">
        <f>VLOOKUP(Pag_Inicio_Corr_mas_casos[[#This Row],[Corregimiento]],Hoja3!$A$2:$D$676,4,0)</f>
        <v>130106</v>
      </c>
      <c r="E53">
        <v>16</v>
      </c>
    </row>
    <row r="54" spans="1:5" x14ac:dyDescent="0.2">
      <c r="A54" s="23">
        <v>43999</v>
      </c>
      <c r="B54">
        <v>43999</v>
      </c>
      <c r="C54" t="s">
        <v>622</v>
      </c>
      <c r="D54" s="25">
        <f>VLOOKUP(Pag_Inicio_Corr_mas_casos[[#This Row],[Corregimiento]],Hoja3!$A$2:$D$676,4,0)</f>
        <v>10201</v>
      </c>
      <c r="E54">
        <v>14</v>
      </c>
    </row>
    <row r="55" spans="1:5" x14ac:dyDescent="0.2">
      <c r="A55" s="23">
        <v>43999</v>
      </c>
      <c r="B55">
        <v>43999</v>
      </c>
      <c r="C55" t="s">
        <v>633</v>
      </c>
      <c r="D55" s="25">
        <f>VLOOKUP(Pag_Inicio_Corr_mas_casos[[#This Row],[Corregimiento]],Hoja3!$A$2:$D$676,4,0)</f>
        <v>130708</v>
      </c>
      <c r="E55">
        <v>14</v>
      </c>
    </row>
    <row r="56" spans="1:5" x14ac:dyDescent="0.2">
      <c r="A56" s="23">
        <v>43999</v>
      </c>
      <c r="B56">
        <v>43999</v>
      </c>
      <c r="C56" t="s">
        <v>634</v>
      </c>
      <c r="D56" s="25">
        <f>VLOOKUP(Pag_Inicio_Corr_mas_casos[[#This Row],[Corregimiento]],Hoja3!$A$2:$D$676,4,0)</f>
        <v>80826</v>
      </c>
      <c r="E56">
        <v>14</v>
      </c>
    </row>
    <row r="57" spans="1:5" x14ac:dyDescent="0.2">
      <c r="A57" s="23">
        <v>43999</v>
      </c>
      <c r="B57">
        <v>43999</v>
      </c>
      <c r="C57" t="s">
        <v>602</v>
      </c>
      <c r="D57" s="25">
        <f>VLOOKUP(Pag_Inicio_Corr_mas_casos[[#This Row],[Corregimiento]],Hoja3!$A$2:$D$676,4,0)</f>
        <v>130102</v>
      </c>
      <c r="E57">
        <v>13</v>
      </c>
    </row>
    <row r="58" spans="1:5" x14ac:dyDescent="0.2">
      <c r="A58" s="23">
        <v>43999</v>
      </c>
      <c r="B58">
        <v>43999</v>
      </c>
      <c r="C58" t="s">
        <v>614</v>
      </c>
      <c r="D58" s="25">
        <f>VLOOKUP(Pag_Inicio_Corr_mas_casos[[#This Row],[Corregimiento]],Hoja3!$A$2:$D$676,4,0)</f>
        <v>80812</v>
      </c>
      <c r="E58">
        <v>13</v>
      </c>
    </row>
    <row r="59" spans="1:5" x14ac:dyDescent="0.2">
      <c r="A59" s="23">
        <v>43999</v>
      </c>
      <c r="B59">
        <v>43999</v>
      </c>
      <c r="C59" t="s">
        <v>611</v>
      </c>
      <c r="D59" s="25">
        <f>VLOOKUP(Pag_Inicio_Corr_mas_casos[[#This Row],[Corregimiento]],Hoja3!$A$2:$D$676,4,0)</f>
        <v>80819</v>
      </c>
      <c r="E59">
        <v>12</v>
      </c>
    </row>
    <row r="60" spans="1:5" x14ac:dyDescent="0.2">
      <c r="A60" s="23">
        <v>43999</v>
      </c>
      <c r="B60">
        <v>43999</v>
      </c>
      <c r="C60" t="s">
        <v>605</v>
      </c>
      <c r="D60" s="25">
        <f>VLOOKUP(Pag_Inicio_Corr_mas_casos[[#This Row],[Corregimiento]],Hoja3!$A$2:$D$676,4,0)</f>
        <v>81008</v>
      </c>
      <c r="E60">
        <v>11</v>
      </c>
    </row>
    <row r="61" spans="1:5" x14ac:dyDescent="0.2">
      <c r="A61" s="23">
        <v>43999</v>
      </c>
      <c r="B61">
        <v>43999</v>
      </c>
      <c r="C61" t="s">
        <v>624</v>
      </c>
      <c r="D61" s="25">
        <f>VLOOKUP(Pag_Inicio_Corr_mas_casos[[#This Row],[Corregimiento]],Hoja3!$A$2:$D$676,4,0)</f>
        <v>80813</v>
      </c>
      <c r="E61">
        <v>11</v>
      </c>
    </row>
    <row r="62" spans="1:5" x14ac:dyDescent="0.2">
      <c r="A62" s="23">
        <v>43999</v>
      </c>
      <c r="B62">
        <v>43999</v>
      </c>
      <c r="C62" t="s">
        <v>635</v>
      </c>
      <c r="D62" s="25">
        <f>VLOOKUP(Pag_Inicio_Corr_mas_casos[[#This Row],[Corregimiento]],Hoja3!$A$2:$D$676,4,0)</f>
        <v>50208</v>
      </c>
      <c r="E62">
        <v>10</v>
      </c>
    </row>
    <row r="63" spans="1:5" x14ac:dyDescent="0.2">
      <c r="A63" s="23">
        <v>43999</v>
      </c>
      <c r="B63">
        <v>43999</v>
      </c>
      <c r="C63" t="s">
        <v>610</v>
      </c>
      <c r="D63" s="25">
        <f>VLOOKUP(Pag_Inicio_Corr_mas_casos[[#This Row],[Corregimiento]],Hoja3!$A$2:$D$676,4,0)</f>
        <v>81001</v>
      </c>
      <c r="E63">
        <v>10</v>
      </c>
    </row>
    <row r="64" spans="1:5" x14ac:dyDescent="0.2">
      <c r="A64" s="23">
        <v>43999</v>
      </c>
      <c r="B64">
        <v>43999</v>
      </c>
      <c r="C64" t="s">
        <v>613</v>
      </c>
      <c r="D64" s="25">
        <f>VLOOKUP(Pag_Inicio_Corr_mas_casos[[#This Row],[Corregimiento]],Hoja3!$A$2:$D$676,4,0)</f>
        <v>81006</v>
      </c>
      <c r="E64">
        <v>10</v>
      </c>
    </row>
    <row r="65" spans="1:5" x14ac:dyDescent="0.2">
      <c r="A65" s="23">
        <v>43999</v>
      </c>
      <c r="B65">
        <v>43999</v>
      </c>
      <c r="C65" t="s">
        <v>636</v>
      </c>
      <c r="D65" s="25">
        <f>VLOOKUP(Pag_Inicio_Corr_mas_casos[[#This Row],[Corregimiento]],Hoja3!$A$2:$D$676,4,0)</f>
        <v>80803</v>
      </c>
      <c r="E65">
        <v>10</v>
      </c>
    </row>
    <row r="66" spans="1:5" x14ac:dyDescent="0.2">
      <c r="A66" s="23">
        <v>44000</v>
      </c>
      <c r="B66">
        <v>44000</v>
      </c>
      <c r="C66" t="s">
        <v>607</v>
      </c>
      <c r="D66" s="25">
        <f>VLOOKUP(Pag_Inicio_Corr_mas_casos[[#This Row],[Corregimiento]],Hoja3!$A$2:$D$676,4,0)</f>
        <v>80817</v>
      </c>
      <c r="E66">
        <v>44</v>
      </c>
    </row>
    <row r="67" spans="1:5" x14ac:dyDescent="0.2">
      <c r="A67" s="23">
        <v>44000</v>
      </c>
      <c r="B67">
        <v>44000</v>
      </c>
      <c r="C67" t="s">
        <v>603</v>
      </c>
      <c r="D67" s="25">
        <f>VLOOKUP(Pag_Inicio_Corr_mas_casos[[#This Row],[Corregimiento]],Hoja3!$A$2:$D$676,4,0)</f>
        <v>80821</v>
      </c>
      <c r="E67">
        <v>37</v>
      </c>
    </row>
    <row r="68" spans="1:5" x14ac:dyDescent="0.2">
      <c r="A68" s="23">
        <v>44000</v>
      </c>
      <c r="B68">
        <v>44000</v>
      </c>
      <c r="C68" t="s">
        <v>624</v>
      </c>
      <c r="D68" s="25">
        <f>VLOOKUP(Pag_Inicio_Corr_mas_casos[[#This Row],[Corregimiento]],Hoja3!$A$2:$D$676,4,0)</f>
        <v>80813</v>
      </c>
      <c r="E68">
        <v>29</v>
      </c>
    </row>
    <row r="69" spans="1:5" x14ac:dyDescent="0.2">
      <c r="A69" s="23">
        <v>44000</v>
      </c>
      <c r="B69">
        <v>44000</v>
      </c>
      <c r="C69" t="s">
        <v>611</v>
      </c>
      <c r="D69" s="25">
        <f>VLOOKUP(Pag_Inicio_Corr_mas_casos[[#This Row],[Corregimiento]],Hoja3!$A$2:$D$676,4,0)</f>
        <v>80819</v>
      </c>
      <c r="E69">
        <v>27</v>
      </c>
    </row>
    <row r="70" spans="1:5" x14ac:dyDescent="0.2">
      <c r="A70" s="23">
        <v>44000</v>
      </c>
      <c r="B70">
        <v>44000</v>
      </c>
      <c r="C70" t="s">
        <v>598</v>
      </c>
      <c r="D70" s="25">
        <f>VLOOKUP(Pag_Inicio_Corr_mas_casos[[#This Row],[Corregimiento]],Hoja3!$A$2:$D$676,4,0)</f>
        <v>130101</v>
      </c>
      <c r="E70">
        <v>25</v>
      </c>
    </row>
    <row r="71" spans="1:5" x14ac:dyDescent="0.2">
      <c r="A71" s="23">
        <v>44000</v>
      </c>
      <c r="B71">
        <v>44000</v>
      </c>
      <c r="C71" t="s">
        <v>601</v>
      </c>
      <c r="D71" s="25">
        <f>VLOOKUP(Pag_Inicio_Corr_mas_casos[[#This Row],[Corregimiento]],Hoja3!$A$2:$D$676,4,0)</f>
        <v>80802</v>
      </c>
      <c r="E71">
        <v>22</v>
      </c>
    </row>
    <row r="72" spans="1:5" x14ac:dyDescent="0.2">
      <c r="A72" s="23">
        <v>44000</v>
      </c>
      <c r="B72">
        <v>44000</v>
      </c>
      <c r="C72" t="s">
        <v>600</v>
      </c>
      <c r="D72" s="25">
        <f>VLOOKUP(Pag_Inicio_Corr_mas_casos[[#This Row],[Corregimiento]],Hoja3!$A$2:$D$676,4,0)</f>
        <v>130106</v>
      </c>
      <c r="E72">
        <v>21</v>
      </c>
    </row>
    <row r="73" spans="1:5" x14ac:dyDescent="0.2">
      <c r="A73" s="23">
        <v>44000</v>
      </c>
      <c r="B73">
        <v>44000</v>
      </c>
      <c r="C73" t="s">
        <v>628</v>
      </c>
      <c r="D73" s="25">
        <f>VLOOKUP(Pag_Inicio_Corr_mas_casos[[#This Row],[Corregimiento]],Hoja3!$A$2:$D$676,4,0)</f>
        <v>80820</v>
      </c>
      <c r="E73">
        <v>18</v>
      </c>
    </row>
    <row r="74" spans="1:5" x14ac:dyDescent="0.2">
      <c r="A74" s="23">
        <v>44000</v>
      </c>
      <c r="B74">
        <v>44000</v>
      </c>
      <c r="C74" t="s">
        <v>604</v>
      </c>
      <c r="D74" s="25">
        <f>VLOOKUP(Pag_Inicio_Corr_mas_casos[[#This Row],[Corregimiento]],Hoja3!$A$2:$D$676,4,0)</f>
        <v>81007</v>
      </c>
      <c r="E74">
        <v>18</v>
      </c>
    </row>
    <row r="75" spans="1:5" x14ac:dyDescent="0.2">
      <c r="A75" s="23">
        <v>44000</v>
      </c>
      <c r="B75">
        <v>44000</v>
      </c>
      <c r="C75" t="s">
        <v>609</v>
      </c>
      <c r="D75" s="25">
        <f>VLOOKUP(Pag_Inicio_Corr_mas_casos[[#This Row],[Corregimiento]],Hoja3!$A$2:$D$676,4,0)</f>
        <v>80823</v>
      </c>
      <c r="E75">
        <v>17</v>
      </c>
    </row>
    <row r="76" spans="1:5" x14ac:dyDescent="0.2">
      <c r="A76" s="23">
        <v>44000</v>
      </c>
      <c r="B76">
        <v>44000</v>
      </c>
      <c r="C76" t="s">
        <v>608</v>
      </c>
      <c r="D76" s="25">
        <f>VLOOKUP(Pag_Inicio_Corr_mas_casos[[#This Row],[Corregimiento]],Hoja3!$A$2:$D$676,4,0)</f>
        <v>80822</v>
      </c>
      <c r="E76">
        <v>16</v>
      </c>
    </row>
    <row r="77" spans="1:5" x14ac:dyDescent="0.2">
      <c r="A77" s="23">
        <v>44000</v>
      </c>
      <c r="B77">
        <v>44000</v>
      </c>
      <c r="C77" t="s">
        <v>599</v>
      </c>
      <c r="D77" s="25">
        <f>VLOOKUP(Pag_Inicio_Corr_mas_casos[[#This Row],[Corregimiento]],Hoja3!$A$2:$D$676,4,0)</f>
        <v>81002</v>
      </c>
      <c r="E77">
        <v>16</v>
      </c>
    </row>
    <row r="78" spans="1:5" x14ac:dyDescent="0.2">
      <c r="A78" s="23">
        <v>44000</v>
      </c>
      <c r="B78">
        <v>44000</v>
      </c>
      <c r="C78" t="s">
        <v>605</v>
      </c>
      <c r="D78" s="25">
        <f>VLOOKUP(Pag_Inicio_Corr_mas_casos[[#This Row],[Corregimiento]],Hoja3!$A$2:$D$676,4,0)</f>
        <v>81008</v>
      </c>
      <c r="E78">
        <v>15</v>
      </c>
    </row>
    <row r="79" spans="1:5" x14ac:dyDescent="0.2">
      <c r="A79" s="23">
        <v>44000</v>
      </c>
      <c r="B79">
        <v>44000</v>
      </c>
      <c r="C79" t="s">
        <v>637</v>
      </c>
      <c r="D79" s="25">
        <f>VLOOKUP(Pag_Inicio_Corr_mas_casos[[#This Row],[Corregimiento]],Hoja3!$A$2:$D$676,4,0)</f>
        <v>130105</v>
      </c>
      <c r="E79">
        <v>15</v>
      </c>
    </row>
    <row r="80" spans="1:5" x14ac:dyDescent="0.2">
      <c r="A80" s="23">
        <v>44000</v>
      </c>
      <c r="B80">
        <v>44000</v>
      </c>
      <c r="C80" t="s">
        <v>623</v>
      </c>
      <c r="D80" s="25">
        <f>VLOOKUP(Pag_Inicio_Corr_mas_casos[[#This Row],[Corregimiento]],Hoja3!$A$2:$D$676,4,0)</f>
        <v>50207</v>
      </c>
      <c r="E80">
        <v>15</v>
      </c>
    </row>
    <row r="81" spans="1:5" x14ac:dyDescent="0.2">
      <c r="A81" s="23">
        <v>44000</v>
      </c>
      <c r="B81">
        <v>44000</v>
      </c>
      <c r="C81" t="s">
        <v>626</v>
      </c>
      <c r="D81" s="25">
        <f>VLOOKUP(Pag_Inicio_Corr_mas_casos[[#This Row],[Corregimiento]],Hoja3!$A$2:$D$676,4,0)</f>
        <v>80501</v>
      </c>
      <c r="E81">
        <v>14</v>
      </c>
    </row>
    <row r="82" spans="1:5" x14ac:dyDescent="0.2">
      <c r="A82" s="23">
        <v>44000</v>
      </c>
      <c r="B82">
        <v>44000</v>
      </c>
      <c r="C82" t="s">
        <v>638</v>
      </c>
      <c r="D82" s="25">
        <f>VLOOKUP(Pag_Inicio_Corr_mas_casos[[#This Row],[Corregimiento]],Hoja3!$A$2:$D$676,4,0)</f>
        <v>20609</v>
      </c>
      <c r="E82">
        <v>13</v>
      </c>
    </row>
    <row r="83" spans="1:5" x14ac:dyDescent="0.2">
      <c r="A83" s="23">
        <v>44000</v>
      </c>
      <c r="B83">
        <v>44000</v>
      </c>
      <c r="C83" t="s">
        <v>613</v>
      </c>
      <c r="D83" s="25">
        <f>VLOOKUP(Pag_Inicio_Corr_mas_casos[[#This Row],[Corregimiento]],Hoja3!$A$2:$D$676,4,0)</f>
        <v>81006</v>
      </c>
      <c r="E83">
        <v>12</v>
      </c>
    </row>
    <row r="84" spans="1:5" x14ac:dyDescent="0.2">
      <c r="A84" s="23">
        <v>44000</v>
      </c>
      <c r="B84">
        <v>44000</v>
      </c>
      <c r="C84" t="s">
        <v>629</v>
      </c>
      <c r="D84" s="25">
        <f>VLOOKUP(Pag_Inicio_Corr_mas_casos[[#This Row],[Corregimiento]],Hoja3!$A$2:$D$676,4,0)</f>
        <v>80815</v>
      </c>
      <c r="E84">
        <v>11</v>
      </c>
    </row>
    <row r="85" spans="1:5" x14ac:dyDescent="0.2">
      <c r="A85" s="23">
        <v>44000</v>
      </c>
      <c r="B85">
        <v>44000</v>
      </c>
      <c r="C85" t="s">
        <v>606</v>
      </c>
      <c r="D85" s="25">
        <f>VLOOKUP(Pag_Inicio_Corr_mas_casos[[#This Row],[Corregimiento]],Hoja3!$A$2:$D$676,4,0)</f>
        <v>80816</v>
      </c>
      <c r="E85">
        <v>11</v>
      </c>
    </row>
    <row r="86" spans="1:5" x14ac:dyDescent="0.2">
      <c r="A86" s="23">
        <v>44000</v>
      </c>
      <c r="B86">
        <v>44000</v>
      </c>
      <c r="C86" t="s">
        <v>639</v>
      </c>
      <c r="D86" s="25">
        <f>VLOOKUP(Pag_Inicio_Corr_mas_casos[[#This Row],[Corregimiento]],Hoja3!$A$2:$D$676,4,0)</f>
        <v>80809</v>
      </c>
      <c r="E86">
        <v>11</v>
      </c>
    </row>
    <row r="87" spans="1:5" x14ac:dyDescent="0.2">
      <c r="A87" s="23">
        <v>44000</v>
      </c>
      <c r="B87">
        <v>44000</v>
      </c>
      <c r="C87" t="s">
        <v>632</v>
      </c>
      <c r="D87" s="25">
        <f>VLOOKUP(Pag_Inicio_Corr_mas_casos[[#This Row],[Corregimiento]],Hoja3!$A$2:$D$676,4,0)</f>
        <v>50316</v>
      </c>
      <c r="E87">
        <v>11</v>
      </c>
    </row>
    <row r="88" spans="1:5" x14ac:dyDescent="0.2">
      <c r="A88" s="23">
        <v>44000</v>
      </c>
      <c r="B88">
        <v>44000</v>
      </c>
      <c r="C88" s="4" t="s">
        <v>640</v>
      </c>
      <c r="D88" s="25">
        <f>VLOOKUP(Pag_Inicio_Corr_mas_casos[[#This Row],[Corregimiento]],Hoja3!$A$2:$D$676,4,0)</f>
        <v>40201</v>
      </c>
      <c r="E88">
        <v>10</v>
      </c>
    </row>
    <row r="89" spans="1:5" x14ac:dyDescent="0.2">
      <c r="A89" s="23">
        <v>44000</v>
      </c>
      <c r="B89">
        <v>44000</v>
      </c>
      <c r="C89" t="s">
        <v>641</v>
      </c>
      <c r="D89" s="25">
        <f>VLOOKUP(Pag_Inicio_Corr_mas_casos[[#This Row],[Corregimiento]],Hoja3!$A$2:$D$676,4,0)</f>
        <v>80805</v>
      </c>
      <c r="E89">
        <v>10</v>
      </c>
    </row>
    <row r="90" spans="1:5" x14ac:dyDescent="0.2">
      <c r="A90" s="23">
        <v>44001</v>
      </c>
      <c r="B90">
        <v>44001</v>
      </c>
      <c r="C90" t="s">
        <v>604</v>
      </c>
      <c r="D90" s="25">
        <f>VLOOKUP(Pag_Inicio_Corr_mas_casos[[#This Row],[Corregimiento]],Hoja3!$A$2:$D$676,4,0)</f>
        <v>81007</v>
      </c>
      <c r="E90">
        <v>57</v>
      </c>
    </row>
    <row r="91" spans="1:5" x14ac:dyDescent="0.2">
      <c r="A91" s="23">
        <v>44001</v>
      </c>
      <c r="B91">
        <v>44001</v>
      </c>
      <c r="C91" t="s">
        <v>614</v>
      </c>
      <c r="D91" s="25">
        <f>VLOOKUP(Pag_Inicio_Corr_mas_casos[[#This Row],[Corregimiento]],Hoja3!$A$2:$D$676,4,0)</f>
        <v>80812</v>
      </c>
      <c r="E91">
        <v>38</v>
      </c>
    </row>
    <row r="92" spans="1:5" x14ac:dyDescent="0.2">
      <c r="A92" s="23">
        <v>44001</v>
      </c>
      <c r="B92">
        <v>44001</v>
      </c>
      <c r="C92" t="s">
        <v>613</v>
      </c>
      <c r="D92" s="25">
        <f>VLOOKUP(Pag_Inicio_Corr_mas_casos[[#This Row],[Corregimiento]],Hoja3!$A$2:$D$676,4,0)</f>
        <v>81006</v>
      </c>
      <c r="E92">
        <v>36</v>
      </c>
    </row>
    <row r="93" spans="1:5" x14ac:dyDescent="0.2">
      <c r="A93" s="23">
        <v>44001</v>
      </c>
      <c r="B93">
        <v>44001</v>
      </c>
      <c r="C93" t="s">
        <v>611</v>
      </c>
      <c r="D93" s="25">
        <f>VLOOKUP(Pag_Inicio_Corr_mas_casos[[#This Row],[Corregimiento]],Hoja3!$A$2:$D$676,4,0)</f>
        <v>80819</v>
      </c>
      <c r="E93">
        <v>35</v>
      </c>
    </row>
    <row r="94" spans="1:5" x14ac:dyDescent="0.2">
      <c r="A94" s="23">
        <v>44001</v>
      </c>
      <c r="B94">
        <v>44001</v>
      </c>
      <c r="C94" t="s">
        <v>599</v>
      </c>
      <c r="D94" s="25">
        <f>VLOOKUP(Pag_Inicio_Corr_mas_casos[[#This Row],[Corregimiento]],Hoja3!$A$2:$D$676,4,0)</f>
        <v>81002</v>
      </c>
      <c r="E94">
        <v>34</v>
      </c>
    </row>
    <row r="95" spans="1:5" x14ac:dyDescent="0.2">
      <c r="A95" s="23">
        <v>44001</v>
      </c>
      <c r="B95">
        <v>44001</v>
      </c>
      <c r="C95" t="s">
        <v>601</v>
      </c>
      <c r="D95" s="25">
        <f>VLOOKUP(Pag_Inicio_Corr_mas_casos[[#This Row],[Corregimiento]],Hoja3!$A$2:$D$676,4,0)</f>
        <v>80802</v>
      </c>
      <c r="E95">
        <v>33</v>
      </c>
    </row>
    <row r="96" spans="1:5" x14ac:dyDescent="0.2">
      <c r="A96" s="23">
        <v>44001</v>
      </c>
      <c r="B96">
        <v>44001</v>
      </c>
      <c r="C96" t="s">
        <v>603</v>
      </c>
      <c r="D96" s="25">
        <f>VLOOKUP(Pag_Inicio_Corr_mas_casos[[#This Row],[Corregimiento]],Hoja3!$A$2:$D$676,4,0)</f>
        <v>80821</v>
      </c>
      <c r="E96">
        <v>31</v>
      </c>
    </row>
    <row r="97" spans="1:5" x14ac:dyDescent="0.2">
      <c r="A97" s="23">
        <v>44001</v>
      </c>
      <c r="B97">
        <v>44001</v>
      </c>
      <c r="C97" t="s">
        <v>624</v>
      </c>
      <c r="D97" s="25">
        <f>VLOOKUP(Pag_Inicio_Corr_mas_casos[[#This Row],[Corregimiento]],Hoja3!$A$2:$D$676,4,0)</f>
        <v>80813</v>
      </c>
      <c r="E97">
        <v>31</v>
      </c>
    </row>
    <row r="98" spans="1:5" x14ac:dyDescent="0.2">
      <c r="A98" s="23">
        <v>44001</v>
      </c>
      <c r="B98">
        <v>44001</v>
      </c>
      <c r="C98" t="s">
        <v>605</v>
      </c>
      <c r="D98" s="25">
        <f>VLOOKUP(Pag_Inicio_Corr_mas_casos[[#This Row],[Corregimiento]],Hoja3!$A$2:$D$676,4,0)</f>
        <v>81008</v>
      </c>
      <c r="E98">
        <v>30</v>
      </c>
    </row>
    <row r="99" spans="1:5" x14ac:dyDescent="0.2">
      <c r="A99" s="23">
        <v>44001</v>
      </c>
      <c r="B99">
        <v>44001</v>
      </c>
      <c r="C99" t="s">
        <v>598</v>
      </c>
      <c r="D99" s="25">
        <f>VLOOKUP(Pag_Inicio_Corr_mas_casos[[#This Row],[Corregimiento]],Hoja3!$A$2:$D$676,4,0)</f>
        <v>130101</v>
      </c>
      <c r="E99">
        <v>30</v>
      </c>
    </row>
    <row r="100" spans="1:5" x14ac:dyDescent="0.2">
      <c r="A100" s="23">
        <v>44001</v>
      </c>
      <c r="B100">
        <v>44001</v>
      </c>
      <c r="C100" t="s">
        <v>607</v>
      </c>
      <c r="D100" s="25">
        <f>VLOOKUP(Pag_Inicio_Corr_mas_casos[[#This Row],[Corregimiento]],Hoja3!$A$2:$D$676,4,0)</f>
        <v>80817</v>
      </c>
      <c r="E100">
        <v>25</v>
      </c>
    </row>
    <row r="101" spans="1:5" x14ac:dyDescent="0.2">
      <c r="A101" s="23">
        <v>44001</v>
      </c>
      <c r="B101">
        <v>44001</v>
      </c>
      <c r="C101" t="s">
        <v>629</v>
      </c>
      <c r="D101" s="25">
        <f>VLOOKUP(Pag_Inicio_Corr_mas_casos[[#This Row],[Corregimiento]],Hoja3!$A$2:$D$676,4,0)</f>
        <v>80815</v>
      </c>
      <c r="E101">
        <v>37</v>
      </c>
    </row>
    <row r="102" spans="1:5" x14ac:dyDescent="0.2">
      <c r="A102" s="23">
        <v>44001</v>
      </c>
      <c r="B102">
        <v>44001</v>
      </c>
      <c r="C102" t="s">
        <v>619</v>
      </c>
      <c r="D102" s="25">
        <f>VLOOKUP(Pag_Inicio_Corr_mas_casos[[#This Row],[Corregimiento]],Hoja3!$A$2:$D$676,4,0)</f>
        <v>80810</v>
      </c>
      <c r="E102">
        <v>23</v>
      </c>
    </row>
    <row r="103" spans="1:5" x14ac:dyDescent="0.2">
      <c r="A103" s="23">
        <v>44001</v>
      </c>
      <c r="B103">
        <v>44001</v>
      </c>
      <c r="C103" t="s">
        <v>610</v>
      </c>
      <c r="D103" s="25">
        <f>VLOOKUP(Pag_Inicio_Corr_mas_casos[[#This Row],[Corregimiento]],Hoja3!$A$2:$D$676,4,0)</f>
        <v>81001</v>
      </c>
      <c r="E103">
        <v>23</v>
      </c>
    </row>
    <row r="104" spans="1:5" x14ac:dyDescent="0.2">
      <c r="A104" s="23">
        <v>44001</v>
      </c>
      <c r="B104">
        <v>44001</v>
      </c>
      <c r="C104" t="s">
        <v>606</v>
      </c>
      <c r="D104" s="25">
        <f>VLOOKUP(Pag_Inicio_Corr_mas_casos[[#This Row],[Corregimiento]],Hoja3!$A$2:$D$676,4,0)</f>
        <v>80816</v>
      </c>
      <c r="E104">
        <v>22</v>
      </c>
    </row>
    <row r="105" spans="1:5" x14ac:dyDescent="0.2">
      <c r="A105" s="23">
        <v>44001</v>
      </c>
      <c r="B105">
        <v>44001</v>
      </c>
      <c r="C105" t="s">
        <v>600</v>
      </c>
      <c r="D105" s="25">
        <f>VLOOKUP(Pag_Inicio_Corr_mas_casos[[#This Row],[Corregimiento]],Hoja3!$A$2:$D$676,4,0)</f>
        <v>130106</v>
      </c>
      <c r="E105">
        <v>22</v>
      </c>
    </row>
    <row r="106" spans="1:5" x14ac:dyDescent="0.2">
      <c r="A106" s="23">
        <v>44001</v>
      </c>
      <c r="B106">
        <v>44001</v>
      </c>
      <c r="C106" t="s">
        <v>608</v>
      </c>
      <c r="D106" s="25">
        <f>VLOOKUP(Pag_Inicio_Corr_mas_casos[[#This Row],[Corregimiento]],Hoja3!$A$2:$D$676,4,0)</f>
        <v>80822</v>
      </c>
      <c r="E106">
        <v>20</v>
      </c>
    </row>
    <row r="107" spans="1:5" x14ac:dyDescent="0.2">
      <c r="A107" s="23">
        <v>44001</v>
      </c>
      <c r="B107">
        <v>44001</v>
      </c>
      <c r="C107" t="s">
        <v>609</v>
      </c>
      <c r="D107" s="25">
        <f>VLOOKUP(Pag_Inicio_Corr_mas_casos[[#This Row],[Corregimiento]],Hoja3!$A$2:$D$676,4,0)</f>
        <v>80823</v>
      </c>
      <c r="E107">
        <v>20</v>
      </c>
    </row>
    <row r="108" spans="1:5" x14ac:dyDescent="0.2">
      <c r="A108" s="23">
        <v>44001</v>
      </c>
      <c r="B108">
        <v>44001</v>
      </c>
      <c r="C108" t="s">
        <v>620</v>
      </c>
      <c r="D108" s="25">
        <f>VLOOKUP(Pag_Inicio_Corr_mas_casos[[#This Row],[Corregimiento]],Hoja3!$A$2:$D$676,4,0)</f>
        <v>30107</v>
      </c>
      <c r="E108">
        <v>19</v>
      </c>
    </row>
    <row r="109" spans="1:5" x14ac:dyDescent="0.2">
      <c r="A109" s="23">
        <v>44001</v>
      </c>
      <c r="B109">
        <v>44001</v>
      </c>
      <c r="C109" t="s">
        <v>622</v>
      </c>
      <c r="D109" s="25">
        <f>VLOOKUP(Pag_Inicio_Corr_mas_casos[[#This Row],[Corregimiento]],Hoja3!$A$2:$D$676,4,0)</f>
        <v>10201</v>
      </c>
      <c r="E109">
        <v>18</v>
      </c>
    </row>
    <row r="110" spans="1:5" x14ac:dyDescent="0.2">
      <c r="A110" s="23">
        <v>44001</v>
      </c>
      <c r="B110">
        <v>44001</v>
      </c>
      <c r="C110" t="s">
        <v>642</v>
      </c>
      <c r="D110" s="25">
        <f>VLOOKUP(Pag_Inicio_Corr_mas_casos[[#This Row],[Corregimiento]],Hoja3!$A$2:$D$676,4,0)</f>
        <v>130717</v>
      </c>
      <c r="E110">
        <v>18</v>
      </c>
    </row>
    <row r="111" spans="1:5" x14ac:dyDescent="0.2">
      <c r="A111" s="23">
        <v>44001</v>
      </c>
      <c r="B111">
        <v>44001</v>
      </c>
      <c r="C111" t="s">
        <v>639</v>
      </c>
      <c r="D111" s="25">
        <f>VLOOKUP(Pag_Inicio_Corr_mas_casos[[#This Row],[Corregimiento]],Hoja3!$A$2:$D$676,4,0)</f>
        <v>80809</v>
      </c>
      <c r="E111">
        <v>16</v>
      </c>
    </row>
    <row r="112" spans="1:5" x14ac:dyDescent="0.2">
      <c r="A112" s="23">
        <v>44001</v>
      </c>
      <c r="B112">
        <v>44001</v>
      </c>
      <c r="C112" t="s">
        <v>643</v>
      </c>
      <c r="D112" s="25">
        <f>VLOOKUP(Pag_Inicio_Corr_mas_casos[[#This Row],[Corregimiento]],Hoja3!$A$2:$D$676,4,0)</f>
        <v>81003</v>
      </c>
      <c r="E112">
        <v>11</v>
      </c>
    </row>
    <row r="113" spans="1:5" x14ac:dyDescent="0.2">
      <c r="A113" s="23">
        <v>44001</v>
      </c>
      <c r="B113">
        <v>44001</v>
      </c>
      <c r="C113" t="s">
        <v>644</v>
      </c>
      <c r="D113" s="25">
        <f>VLOOKUP(Pag_Inicio_Corr_mas_casos[[#This Row],[Corregimiento]],Hoja3!$A$2:$D$676,4,0)</f>
        <v>81009</v>
      </c>
      <c r="E113">
        <v>11</v>
      </c>
    </row>
    <row r="114" spans="1:5" x14ac:dyDescent="0.2">
      <c r="A114" s="23">
        <v>44001</v>
      </c>
      <c r="B114">
        <v>44001</v>
      </c>
      <c r="C114" t="s">
        <v>645</v>
      </c>
      <c r="D114" s="25">
        <f>VLOOKUP(Pag_Inicio_Corr_mas_casos[[#This Row],[Corregimiento]],Hoja3!$A$2:$D$676,4,0)</f>
        <v>30104</v>
      </c>
      <c r="E114">
        <v>10</v>
      </c>
    </row>
    <row r="115" spans="1:5" x14ac:dyDescent="0.2">
      <c r="A115" s="23">
        <v>44001</v>
      </c>
      <c r="B115">
        <v>44001</v>
      </c>
      <c r="C115" t="s">
        <v>617</v>
      </c>
      <c r="D115" s="25">
        <f>VLOOKUP(Pag_Inicio_Corr_mas_casos[[#This Row],[Corregimiento]],Hoja3!$A$2:$D$676,4,0)</f>
        <v>80806</v>
      </c>
      <c r="E115">
        <v>10</v>
      </c>
    </row>
    <row r="116" spans="1:5" x14ac:dyDescent="0.2">
      <c r="A116" s="23">
        <v>44001</v>
      </c>
      <c r="B116">
        <v>44001</v>
      </c>
      <c r="C116" t="s">
        <v>631</v>
      </c>
      <c r="D116" s="25">
        <f>VLOOKUP(Pag_Inicio_Corr_mas_casos[[#This Row],[Corregimiento]],Hoja3!$A$2:$D$676,4,0)</f>
        <v>80811</v>
      </c>
      <c r="E116">
        <v>10</v>
      </c>
    </row>
    <row r="117" spans="1:5" x14ac:dyDescent="0.2">
      <c r="A117" s="23">
        <v>44001</v>
      </c>
      <c r="B117">
        <v>44001</v>
      </c>
      <c r="C117" t="s">
        <v>646</v>
      </c>
      <c r="D117" s="25">
        <f>VLOOKUP(Pag_Inicio_Corr_mas_casos[[#This Row],[Corregimiento]],Hoja3!$A$2:$D$676,4,0)</f>
        <v>130701</v>
      </c>
      <c r="E117">
        <v>10</v>
      </c>
    </row>
    <row r="118" spans="1:5" x14ac:dyDescent="0.2">
      <c r="A118" s="23">
        <v>44002</v>
      </c>
      <c r="B118">
        <v>44002</v>
      </c>
      <c r="C118" t="s">
        <v>607</v>
      </c>
      <c r="D118" s="25">
        <f>VLOOKUP(Pag_Inicio_Corr_mas_casos[[#This Row],[Corregimiento]],Hoja3!$A$2:$D$676,4,0)</f>
        <v>80817</v>
      </c>
      <c r="E118">
        <v>39</v>
      </c>
    </row>
    <row r="119" spans="1:5" x14ac:dyDescent="0.2">
      <c r="A119" s="23">
        <v>44002</v>
      </c>
      <c r="B119">
        <v>44002</v>
      </c>
      <c r="C119" t="s">
        <v>599</v>
      </c>
      <c r="D119" s="25">
        <f>VLOOKUP(Pag_Inicio_Corr_mas_casos[[#This Row],[Corregimiento]],Hoja3!$A$2:$D$676,4,0)</f>
        <v>81002</v>
      </c>
      <c r="E119">
        <v>37</v>
      </c>
    </row>
    <row r="120" spans="1:5" x14ac:dyDescent="0.2">
      <c r="A120" s="23">
        <v>44002</v>
      </c>
      <c r="B120">
        <v>44002</v>
      </c>
      <c r="C120" t="s">
        <v>613</v>
      </c>
      <c r="D120" s="25">
        <f>VLOOKUP(Pag_Inicio_Corr_mas_casos[[#This Row],[Corregimiento]],Hoja3!$A$2:$D$676,4,0)</f>
        <v>81006</v>
      </c>
      <c r="E120">
        <v>33</v>
      </c>
    </row>
    <row r="121" spans="1:5" x14ac:dyDescent="0.2">
      <c r="A121" s="23">
        <v>44002</v>
      </c>
      <c r="B121">
        <v>44002</v>
      </c>
      <c r="C121" t="s">
        <v>600</v>
      </c>
      <c r="D121" s="25">
        <f>VLOOKUP(Pag_Inicio_Corr_mas_casos[[#This Row],[Corregimiento]],Hoja3!$A$2:$D$676,4,0)</f>
        <v>130106</v>
      </c>
      <c r="E121">
        <v>31</v>
      </c>
    </row>
    <row r="122" spans="1:5" x14ac:dyDescent="0.2">
      <c r="A122" s="23">
        <v>44002</v>
      </c>
      <c r="B122">
        <v>44002</v>
      </c>
      <c r="C122" t="s">
        <v>603</v>
      </c>
      <c r="D122" s="25">
        <f>VLOOKUP(Pag_Inicio_Corr_mas_casos[[#This Row],[Corregimiento]],Hoja3!$A$2:$D$676,4,0)</f>
        <v>80821</v>
      </c>
      <c r="E122">
        <v>29</v>
      </c>
    </row>
    <row r="123" spans="1:5" x14ac:dyDescent="0.2">
      <c r="A123" s="23">
        <v>44002</v>
      </c>
      <c r="B123">
        <v>44002</v>
      </c>
      <c r="C123" t="s">
        <v>604</v>
      </c>
      <c r="D123" s="25">
        <f>VLOOKUP(Pag_Inicio_Corr_mas_casos[[#This Row],[Corregimiento]],Hoja3!$A$2:$D$676,4,0)</f>
        <v>81007</v>
      </c>
      <c r="E123">
        <v>26</v>
      </c>
    </row>
    <row r="124" spans="1:5" x14ac:dyDescent="0.2">
      <c r="A124" s="23">
        <v>44002</v>
      </c>
      <c r="B124">
        <v>44002</v>
      </c>
      <c r="C124" t="s">
        <v>598</v>
      </c>
      <c r="D124" s="25">
        <f>VLOOKUP(Pag_Inicio_Corr_mas_casos[[#This Row],[Corregimiento]],Hoja3!$A$2:$D$676,4,0)</f>
        <v>130101</v>
      </c>
      <c r="E124">
        <v>25</v>
      </c>
    </row>
    <row r="125" spans="1:5" x14ac:dyDescent="0.2">
      <c r="A125" s="23">
        <v>44002</v>
      </c>
      <c r="B125">
        <v>44002</v>
      </c>
      <c r="C125" t="s">
        <v>605</v>
      </c>
      <c r="D125" s="25">
        <f>VLOOKUP(Pag_Inicio_Corr_mas_casos[[#This Row],[Corregimiento]],Hoja3!$A$2:$D$676,4,0)</f>
        <v>81008</v>
      </c>
      <c r="E125">
        <v>25</v>
      </c>
    </row>
    <row r="126" spans="1:5" x14ac:dyDescent="0.2">
      <c r="A126" s="23">
        <v>44002</v>
      </c>
      <c r="B126">
        <v>44002</v>
      </c>
      <c r="C126" t="s">
        <v>622</v>
      </c>
      <c r="D126" s="25">
        <f>VLOOKUP(Pag_Inicio_Corr_mas_casos[[#This Row],[Corregimiento]],Hoja3!$A$2:$D$676,4,0)</f>
        <v>10201</v>
      </c>
      <c r="E126">
        <v>24</v>
      </c>
    </row>
    <row r="127" spans="1:5" x14ac:dyDescent="0.2">
      <c r="A127" s="23">
        <v>44002</v>
      </c>
      <c r="B127">
        <v>44002</v>
      </c>
      <c r="C127" t="s">
        <v>606</v>
      </c>
      <c r="D127" s="25">
        <f>VLOOKUP(Pag_Inicio_Corr_mas_casos[[#This Row],[Corregimiento]],Hoja3!$A$2:$D$676,4,0)</f>
        <v>80816</v>
      </c>
      <c r="E127">
        <v>24</v>
      </c>
    </row>
    <row r="128" spans="1:5" x14ac:dyDescent="0.2">
      <c r="A128" s="23">
        <v>44002</v>
      </c>
      <c r="B128">
        <v>44002</v>
      </c>
      <c r="C128" t="s">
        <v>628</v>
      </c>
      <c r="D128" s="25">
        <f>VLOOKUP(Pag_Inicio_Corr_mas_casos[[#This Row],[Corregimiento]],Hoja3!$A$2:$D$676,4,0)</f>
        <v>80820</v>
      </c>
      <c r="E128">
        <v>24</v>
      </c>
    </row>
    <row r="129" spans="1:5" x14ac:dyDescent="0.2">
      <c r="A129" s="23">
        <v>44002</v>
      </c>
      <c r="B129">
        <v>44002</v>
      </c>
      <c r="C129" t="s">
        <v>611</v>
      </c>
      <c r="D129" s="25">
        <f>VLOOKUP(Pag_Inicio_Corr_mas_casos[[#This Row],[Corregimiento]],Hoja3!$A$2:$D$676,4,0)</f>
        <v>80819</v>
      </c>
      <c r="E129">
        <v>21</v>
      </c>
    </row>
    <row r="130" spans="1:5" x14ac:dyDescent="0.2">
      <c r="A130" s="23">
        <v>44002</v>
      </c>
      <c r="B130">
        <v>44002</v>
      </c>
      <c r="C130" t="s">
        <v>624</v>
      </c>
      <c r="D130" s="25">
        <f>VLOOKUP(Pag_Inicio_Corr_mas_casos[[#This Row],[Corregimiento]],Hoja3!$A$2:$D$676,4,0)</f>
        <v>80813</v>
      </c>
      <c r="E130">
        <v>20</v>
      </c>
    </row>
    <row r="131" spans="1:5" x14ac:dyDescent="0.2">
      <c r="A131" s="23">
        <v>44002</v>
      </c>
      <c r="B131">
        <v>44002</v>
      </c>
      <c r="C131" t="s">
        <v>601</v>
      </c>
      <c r="D131" s="25">
        <f>VLOOKUP(Pag_Inicio_Corr_mas_casos[[#This Row],[Corregimiento]],Hoja3!$A$2:$D$676,4,0)</f>
        <v>80802</v>
      </c>
      <c r="E131">
        <v>19</v>
      </c>
    </row>
    <row r="132" spans="1:5" x14ac:dyDescent="0.2">
      <c r="A132" s="23">
        <v>44002</v>
      </c>
      <c r="B132">
        <v>44002</v>
      </c>
      <c r="C132" t="s">
        <v>639</v>
      </c>
      <c r="D132" s="25">
        <f>VLOOKUP(Pag_Inicio_Corr_mas_casos[[#This Row],[Corregimiento]],Hoja3!$A$2:$D$676,4,0)</f>
        <v>80809</v>
      </c>
      <c r="E132">
        <v>19</v>
      </c>
    </row>
    <row r="133" spans="1:5" x14ac:dyDescent="0.2">
      <c r="A133" s="23">
        <v>44002</v>
      </c>
      <c r="B133">
        <v>44002</v>
      </c>
      <c r="C133" t="s">
        <v>610</v>
      </c>
      <c r="D133" s="25">
        <f>VLOOKUP(Pag_Inicio_Corr_mas_casos[[#This Row],[Corregimiento]],Hoja3!$A$2:$D$676,4,0)</f>
        <v>81001</v>
      </c>
      <c r="E133">
        <v>18</v>
      </c>
    </row>
    <row r="134" spans="1:5" x14ac:dyDescent="0.2">
      <c r="A134" s="23">
        <v>44002</v>
      </c>
      <c r="B134">
        <v>44002</v>
      </c>
      <c r="C134" t="s">
        <v>619</v>
      </c>
      <c r="D134" s="25">
        <f>VLOOKUP(Pag_Inicio_Corr_mas_casos[[#This Row],[Corregimiento]],Hoja3!$A$2:$D$676,4,0)</f>
        <v>80810</v>
      </c>
      <c r="E134">
        <v>17</v>
      </c>
    </row>
    <row r="135" spans="1:5" x14ac:dyDescent="0.2">
      <c r="A135" s="23">
        <v>44002</v>
      </c>
      <c r="B135">
        <v>44002</v>
      </c>
      <c r="C135" t="s">
        <v>608</v>
      </c>
      <c r="D135" s="25">
        <f>VLOOKUP(Pag_Inicio_Corr_mas_casos[[#This Row],[Corregimiento]],Hoja3!$A$2:$D$676,4,0)</f>
        <v>80822</v>
      </c>
      <c r="E135">
        <v>14</v>
      </c>
    </row>
    <row r="136" spans="1:5" x14ac:dyDescent="0.2">
      <c r="A136" s="23">
        <v>44002</v>
      </c>
      <c r="B136">
        <v>44002</v>
      </c>
      <c r="C136" t="s">
        <v>604</v>
      </c>
      <c r="D136" s="25">
        <f>VLOOKUP(Pag_Inicio_Corr_mas_casos[[#This Row],[Corregimiento]],Hoja3!$A$2:$D$676,4,0)</f>
        <v>81007</v>
      </c>
      <c r="E136">
        <v>14</v>
      </c>
    </row>
    <row r="137" spans="1:5" x14ac:dyDescent="0.2">
      <c r="A137" s="23">
        <v>44002</v>
      </c>
      <c r="B137">
        <v>44002</v>
      </c>
      <c r="C137" t="s">
        <v>609</v>
      </c>
      <c r="D137" s="25">
        <f>VLOOKUP(Pag_Inicio_Corr_mas_casos[[#This Row],[Corregimiento]],Hoja3!$A$2:$D$676,4,0)</f>
        <v>80823</v>
      </c>
      <c r="E137">
        <v>14</v>
      </c>
    </row>
    <row r="138" spans="1:5" x14ac:dyDescent="0.2">
      <c r="A138" s="23">
        <v>44002</v>
      </c>
      <c r="B138">
        <v>44002</v>
      </c>
      <c r="C138" t="s">
        <v>647</v>
      </c>
      <c r="D138" s="25">
        <f>VLOOKUP(Pag_Inicio_Corr_mas_casos[[#This Row],[Corregimiento]],Hoja3!$A$2:$D$676,4,0)</f>
        <v>80804</v>
      </c>
      <c r="E138">
        <v>13</v>
      </c>
    </row>
    <row r="139" spans="1:5" x14ac:dyDescent="0.2">
      <c r="A139" s="23">
        <v>44002</v>
      </c>
      <c r="B139">
        <v>44002</v>
      </c>
      <c r="C139" t="s">
        <v>617</v>
      </c>
      <c r="D139" s="25">
        <f>VLOOKUP(Pag_Inicio_Corr_mas_casos[[#This Row],[Corregimiento]],Hoja3!$A$2:$D$676,4,0)</f>
        <v>80806</v>
      </c>
      <c r="E139">
        <v>12</v>
      </c>
    </row>
    <row r="140" spans="1:5" x14ac:dyDescent="0.2">
      <c r="A140" s="23">
        <v>44002</v>
      </c>
      <c r="B140">
        <v>44002</v>
      </c>
      <c r="C140" t="s">
        <v>629</v>
      </c>
      <c r="D140" s="25">
        <f>VLOOKUP(Pag_Inicio_Corr_mas_casos[[#This Row],[Corregimiento]],Hoja3!$A$2:$D$676,4,0)</f>
        <v>80815</v>
      </c>
      <c r="E140">
        <v>12</v>
      </c>
    </row>
    <row r="141" spans="1:5" x14ac:dyDescent="0.2">
      <c r="A141" s="23">
        <v>44002</v>
      </c>
      <c r="B141">
        <v>44002</v>
      </c>
      <c r="C141" t="s">
        <v>643</v>
      </c>
      <c r="D141" s="25">
        <f>VLOOKUP(Pag_Inicio_Corr_mas_casos[[#This Row],[Corregimiento]],Hoja3!$A$2:$D$676,4,0)</f>
        <v>81003</v>
      </c>
      <c r="E141">
        <v>12</v>
      </c>
    </row>
    <row r="142" spans="1:5" x14ac:dyDescent="0.2">
      <c r="A142" s="23">
        <v>44002</v>
      </c>
      <c r="B142">
        <v>44002</v>
      </c>
      <c r="C142" t="s">
        <v>614</v>
      </c>
      <c r="D142" s="25">
        <f>VLOOKUP(Pag_Inicio_Corr_mas_casos[[#This Row],[Corregimiento]],Hoja3!$A$2:$D$676,4,0)</f>
        <v>80812</v>
      </c>
      <c r="E142">
        <v>12</v>
      </c>
    </row>
    <row r="143" spans="1:5" x14ac:dyDescent="0.2">
      <c r="A143" s="23">
        <v>44002</v>
      </c>
      <c r="B143">
        <v>44002</v>
      </c>
      <c r="C143" t="s">
        <v>633</v>
      </c>
      <c r="D143" s="25">
        <f>VLOOKUP(Pag_Inicio_Corr_mas_casos[[#This Row],[Corregimiento]],Hoja3!$A$2:$D$676,4,0)</f>
        <v>130708</v>
      </c>
      <c r="E143">
        <v>10</v>
      </c>
    </row>
    <row r="144" spans="1:5" x14ac:dyDescent="0.2">
      <c r="A144" s="23">
        <v>44002</v>
      </c>
      <c r="B144">
        <v>44002</v>
      </c>
      <c r="C144" t="s">
        <v>642</v>
      </c>
      <c r="D144" s="25">
        <f>VLOOKUP(Pag_Inicio_Corr_mas_casos[[#This Row],[Corregimiento]],Hoja3!$A$2:$D$676,4,0)</f>
        <v>130717</v>
      </c>
      <c r="E144">
        <v>10</v>
      </c>
    </row>
    <row r="145" spans="1:5" x14ac:dyDescent="0.2">
      <c r="A145" s="23">
        <v>44002</v>
      </c>
      <c r="B145">
        <v>44002</v>
      </c>
      <c r="C145" t="s">
        <v>631</v>
      </c>
      <c r="D145" s="25">
        <f>VLOOKUP(Pag_Inicio_Corr_mas_casos[[#This Row],[Corregimiento]],Hoja3!$A$2:$D$676,4,0)</f>
        <v>80811</v>
      </c>
      <c r="E145">
        <v>10</v>
      </c>
    </row>
    <row r="146" spans="1:5" x14ac:dyDescent="0.2">
      <c r="A146" s="23">
        <v>44002</v>
      </c>
      <c r="B146">
        <v>44002</v>
      </c>
      <c r="C146" t="s">
        <v>648</v>
      </c>
      <c r="D146" s="25">
        <f>VLOOKUP(Pag_Inicio_Corr_mas_casos[[#This Row],[Corregimiento]],Hoja3!$A$2:$D$676,4,0)</f>
        <v>80508</v>
      </c>
      <c r="E146">
        <v>10</v>
      </c>
    </row>
    <row r="147" spans="1:5" x14ac:dyDescent="0.2">
      <c r="A147" s="23">
        <v>44003</v>
      </c>
      <c r="B147">
        <v>44003</v>
      </c>
      <c r="C147" t="s">
        <v>607</v>
      </c>
      <c r="D147" s="25">
        <f>VLOOKUP(Pag_Inicio_Corr_mas_casos[[#This Row],[Corregimiento]],Hoja3!$A$2:$D$676,4,0)</f>
        <v>80817</v>
      </c>
      <c r="E147">
        <v>40</v>
      </c>
    </row>
    <row r="148" spans="1:5" x14ac:dyDescent="0.2">
      <c r="A148" s="23">
        <v>44003</v>
      </c>
      <c r="B148">
        <v>44003</v>
      </c>
      <c r="C148" t="s">
        <v>598</v>
      </c>
      <c r="D148" s="25">
        <f>VLOOKUP(Pag_Inicio_Corr_mas_casos[[#This Row],[Corregimiento]],Hoja3!$A$2:$D$676,4,0)</f>
        <v>130101</v>
      </c>
      <c r="E148">
        <v>37</v>
      </c>
    </row>
    <row r="149" spans="1:5" x14ac:dyDescent="0.2">
      <c r="A149" s="23">
        <v>44003</v>
      </c>
      <c r="B149">
        <v>44003</v>
      </c>
      <c r="C149" t="s">
        <v>604</v>
      </c>
      <c r="D149" s="25">
        <f>VLOOKUP(Pag_Inicio_Corr_mas_casos[[#This Row],[Corregimiento]],Hoja3!$A$2:$D$676,4,0)</f>
        <v>81007</v>
      </c>
      <c r="E149">
        <v>35</v>
      </c>
    </row>
    <row r="150" spans="1:5" x14ac:dyDescent="0.2">
      <c r="A150" s="23">
        <v>44003</v>
      </c>
      <c r="B150">
        <v>44003</v>
      </c>
      <c r="C150" t="s">
        <v>599</v>
      </c>
      <c r="D150" s="25">
        <f>VLOOKUP(Pag_Inicio_Corr_mas_casos[[#This Row],[Corregimiento]],Hoja3!$A$2:$D$676,4,0)</f>
        <v>81002</v>
      </c>
      <c r="E150">
        <v>34</v>
      </c>
    </row>
    <row r="151" spans="1:5" x14ac:dyDescent="0.2">
      <c r="A151" s="23">
        <v>44003</v>
      </c>
      <c r="B151">
        <v>44003</v>
      </c>
      <c r="C151" t="s">
        <v>603</v>
      </c>
      <c r="D151" s="25">
        <f>VLOOKUP(Pag_Inicio_Corr_mas_casos[[#This Row],[Corregimiento]],Hoja3!$A$2:$D$676,4,0)</f>
        <v>80821</v>
      </c>
      <c r="E151">
        <v>33</v>
      </c>
    </row>
    <row r="152" spans="1:5" x14ac:dyDescent="0.2">
      <c r="A152" s="23">
        <v>44003</v>
      </c>
      <c r="B152">
        <v>44003</v>
      </c>
      <c r="C152" t="s">
        <v>611</v>
      </c>
      <c r="D152" s="25">
        <f>VLOOKUP(Pag_Inicio_Corr_mas_casos[[#This Row],[Corregimiento]],Hoja3!$A$2:$D$676,4,0)</f>
        <v>80819</v>
      </c>
      <c r="E152">
        <v>33</v>
      </c>
    </row>
    <row r="153" spans="1:5" x14ac:dyDescent="0.2">
      <c r="A153" s="23">
        <v>44003</v>
      </c>
      <c r="B153">
        <v>44003</v>
      </c>
      <c r="C153" t="s">
        <v>600</v>
      </c>
      <c r="D153" s="25">
        <f>VLOOKUP(Pag_Inicio_Corr_mas_casos[[#This Row],[Corregimiento]],Hoja3!$A$2:$D$676,4,0)</f>
        <v>130106</v>
      </c>
      <c r="E153">
        <v>32</v>
      </c>
    </row>
    <row r="154" spans="1:5" x14ac:dyDescent="0.2">
      <c r="A154" s="23">
        <v>44003</v>
      </c>
      <c r="B154">
        <v>44003</v>
      </c>
      <c r="C154" t="s">
        <v>631</v>
      </c>
      <c r="D154" s="25">
        <f>VLOOKUP(Pag_Inicio_Corr_mas_casos[[#This Row],[Corregimiento]],Hoja3!$A$2:$D$676,4,0)</f>
        <v>80811</v>
      </c>
      <c r="E154">
        <v>31</v>
      </c>
    </row>
    <row r="155" spans="1:5" x14ac:dyDescent="0.2">
      <c r="A155" s="23">
        <v>44003</v>
      </c>
      <c r="B155">
        <v>44003</v>
      </c>
      <c r="C155" t="s">
        <v>605</v>
      </c>
      <c r="D155" s="25">
        <f>VLOOKUP(Pag_Inicio_Corr_mas_casos[[#This Row],[Corregimiento]],Hoja3!$A$2:$D$676,4,0)</f>
        <v>81008</v>
      </c>
      <c r="E155">
        <v>26</v>
      </c>
    </row>
    <row r="156" spans="1:5" x14ac:dyDescent="0.2">
      <c r="A156" s="23">
        <v>44003</v>
      </c>
      <c r="B156">
        <v>44003</v>
      </c>
      <c r="C156" t="s">
        <v>609</v>
      </c>
      <c r="D156" s="25">
        <f>VLOOKUP(Pag_Inicio_Corr_mas_casos[[#This Row],[Corregimiento]],Hoja3!$A$2:$D$676,4,0)</f>
        <v>80823</v>
      </c>
      <c r="E156">
        <v>25</v>
      </c>
    </row>
    <row r="157" spans="1:5" x14ac:dyDescent="0.2">
      <c r="A157" s="23">
        <v>44003</v>
      </c>
      <c r="B157">
        <v>44003</v>
      </c>
      <c r="C157" t="s">
        <v>649</v>
      </c>
      <c r="D157" s="25">
        <f>VLOOKUP(Pag_Inicio_Corr_mas_casos[[#This Row],[Corregimiento]],Hoja3!$A$2:$D$676,4,0)</f>
        <v>80807</v>
      </c>
      <c r="E157">
        <v>24</v>
      </c>
    </row>
    <row r="158" spans="1:5" x14ac:dyDescent="0.2">
      <c r="A158" s="23">
        <v>44003</v>
      </c>
      <c r="B158">
        <v>44003</v>
      </c>
      <c r="C158" t="s">
        <v>614</v>
      </c>
      <c r="D158" s="25">
        <f>VLOOKUP(Pag_Inicio_Corr_mas_casos[[#This Row],[Corregimiento]],Hoja3!$A$2:$D$676,4,0)</f>
        <v>80812</v>
      </c>
      <c r="E158">
        <v>23</v>
      </c>
    </row>
    <row r="159" spans="1:5" x14ac:dyDescent="0.2">
      <c r="A159" s="23">
        <v>44003</v>
      </c>
      <c r="B159">
        <v>44003</v>
      </c>
      <c r="C159" t="s">
        <v>601</v>
      </c>
      <c r="D159" s="25">
        <f>VLOOKUP(Pag_Inicio_Corr_mas_casos[[#This Row],[Corregimiento]],Hoja3!$A$2:$D$676,4,0)</f>
        <v>80802</v>
      </c>
      <c r="E159">
        <v>21</v>
      </c>
    </row>
    <row r="160" spans="1:5" x14ac:dyDescent="0.2">
      <c r="A160" s="23">
        <v>44003</v>
      </c>
      <c r="B160">
        <v>44003</v>
      </c>
      <c r="C160" t="s">
        <v>624</v>
      </c>
      <c r="D160" s="25">
        <f>VLOOKUP(Pag_Inicio_Corr_mas_casos[[#This Row],[Corregimiento]],Hoja3!$A$2:$D$676,4,0)</f>
        <v>80813</v>
      </c>
      <c r="E160">
        <v>21</v>
      </c>
    </row>
    <row r="161" spans="1:5" x14ac:dyDescent="0.2">
      <c r="A161" s="23">
        <v>44003</v>
      </c>
      <c r="B161">
        <v>44003</v>
      </c>
      <c r="C161" t="s">
        <v>626</v>
      </c>
      <c r="D161" s="25">
        <f>VLOOKUP(Pag_Inicio_Corr_mas_casos[[#This Row],[Corregimiento]],Hoja3!$A$2:$D$676,4,0)</f>
        <v>80501</v>
      </c>
      <c r="E161">
        <v>20</v>
      </c>
    </row>
    <row r="162" spans="1:5" x14ac:dyDescent="0.2">
      <c r="A162" s="23">
        <v>44003</v>
      </c>
      <c r="B162">
        <v>44003</v>
      </c>
      <c r="C162" t="s">
        <v>613</v>
      </c>
      <c r="D162" s="25">
        <f>VLOOKUP(Pag_Inicio_Corr_mas_casos[[#This Row],[Corregimiento]],Hoja3!$A$2:$D$676,4,0)</f>
        <v>81006</v>
      </c>
      <c r="E162">
        <v>18</v>
      </c>
    </row>
    <row r="163" spans="1:5" x14ac:dyDescent="0.2">
      <c r="A163" s="23">
        <v>44003</v>
      </c>
      <c r="B163">
        <v>44003</v>
      </c>
      <c r="C163" t="s">
        <v>629</v>
      </c>
      <c r="D163" s="25">
        <f>VLOOKUP(Pag_Inicio_Corr_mas_casos[[#This Row],[Corregimiento]],Hoja3!$A$2:$D$676,4,0)</f>
        <v>80815</v>
      </c>
      <c r="E163">
        <v>16</v>
      </c>
    </row>
    <row r="164" spans="1:5" x14ac:dyDescent="0.2">
      <c r="A164" s="23">
        <v>44003</v>
      </c>
      <c r="B164">
        <v>44003</v>
      </c>
      <c r="C164" t="s">
        <v>620</v>
      </c>
      <c r="D164" s="25">
        <f>VLOOKUP(Pag_Inicio_Corr_mas_casos[[#This Row],[Corregimiento]],Hoja3!$A$2:$D$676,4,0)</f>
        <v>30107</v>
      </c>
      <c r="E164">
        <v>14</v>
      </c>
    </row>
    <row r="165" spans="1:5" x14ac:dyDescent="0.2">
      <c r="A165" s="23">
        <v>44003</v>
      </c>
      <c r="B165">
        <v>44003</v>
      </c>
      <c r="C165" t="s">
        <v>617</v>
      </c>
      <c r="D165" s="25">
        <f>VLOOKUP(Pag_Inicio_Corr_mas_casos[[#This Row],[Corregimiento]],Hoja3!$A$2:$D$676,4,0)</f>
        <v>80806</v>
      </c>
      <c r="E165">
        <v>13</v>
      </c>
    </row>
    <row r="166" spans="1:5" x14ac:dyDescent="0.2">
      <c r="A166" s="23">
        <v>44003</v>
      </c>
      <c r="B166">
        <v>44003</v>
      </c>
      <c r="C166" t="s">
        <v>644</v>
      </c>
      <c r="D166" s="25">
        <f>VLOOKUP(Pag_Inicio_Corr_mas_casos[[#This Row],[Corregimiento]],Hoja3!$A$2:$D$676,4,0)</f>
        <v>81009</v>
      </c>
      <c r="E166">
        <v>11</v>
      </c>
    </row>
    <row r="167" spans="1:5" x14ac:dyDescent="0.2">
      <c r="A167" s="23">
        <v>44003</v>
      </c>
      <c r="B167">
        <v>44003</v>
      </c>
      <c r="C167" t="s">
        <v>621</v>
      </c>
      <c r="D167" s="25">
        <f>VLOOKUP(Pag_Inicio_Corr_mas_casos[[#This Row],[Corregimiento]],Hoja3!$A$2:$D$676,4,0)</f>
        <v>30113</v>
      </c>
      <c r="E167">
        <v>10</v>
      </c>
    </row>
    <row r="168" spans="1:5" x14ac:dyDescent="0.2">
      <c r="A168" s="23">
        <v>44004</v>
      </c>
      <c r="B168">
        <v>44004</v>
      </c>
      <c r="C168" t="s">
        <v>598</v>
      </c>
      <c r="D168" s="25">
        <f>VLOOKUP(Pag_Inicio_Corr_mas_casos[[#This Row],[Corregimiento]],Hoja3!$A$2:$D$676,4,0)</f>
        <v>130101</v>
      </c>
      <c r="E168">
        <v>139</v>
      </c>
    </row>
    <row r="169" spans="1:5" x14ac:dyDescent="0.2">
      <c r="A169" s="23">
        <v>44004</v>
      </c>
      <c r="B169">
        <v>44004</v>
      </c>
      <c r="C169" t="s">
        <v>603</v>
      </c>
      <c r="D169" s="25">
        <f>VLOOKUP(Pag_Inicio_Corr_mas_casos[[#This Row],[Corregimiento]],Hoja3!$A$2:$D$676,4,0)</f>
        <v>80821</v>
      </c>
      <c r="E169">
        <v>79</v>
      </c>
    </row>
    <row r="170" spans="1:5" x14ac:dyDescent="0.2">
      <c r="A170" s="23">
        <v>44004</v>
      </c>
      <c r="B170">
        <v>44004</v>
      </c>
      <c r="C170" t="s">
        <v>635</v>
      </c>
      <c r="D170" s="25">
        <f>VLOOKUP(Pag_Inicio_Corr_mas_casos[[#This Row],[Corregimiento]],Hoja3!$A$2:$D$676,4,0)</f>
        <v>50208</v>
      </c>
      <c r="E170">
        <v>79</v>
      </c>
    </row>
    <row r="171" spans="1:5" x14ac:dyDescent="0.2">
      <c r="A171" s="23">
        <v>44004</v>
      </c>
      <c r="B171">
        <v>44004</v>
      </c>
      <c r="C171" t="s">
        <v>604</v>
      </c>
      <c r="D171" s="25">
        <f>VLOOKUP(Pag_Inicio_Corr_mas_casos[[#This Row],[Corregimiento]],Hoja3!$A$2:$D$676,4,0)</f>
        <v>81007</v>
      </c>
      <c r="E171">
        <v>74</v>
      </c>
    </row>
    <row r="172" spans="1:5" x14ac:dyDescent="0.2">
      <c r="A172" s="23">
        <v>44004</v>
      </c>
      <c r="B172">
        <v>44004</v>
      </c>
      <c r="C172" t="s">
        <v>611</v>
      </c>
      <c r="D172" s="25">
        <f>VLOOKUP(Pag_Inicio_Corr_mas_casos[[#This Row],[Corregimiento]],Hoja3!$A$2:$D$676,4,0)</f>
        <v>80819</v>
      </c>
      <c r="E172">
        <v>71</v>
      </c>
    </row>
    <row r="173" spans="1:5" x14ac:dyDescent="0.2">
      <c r="A173" s="23">
        <v>44004</v>
      </c>
      <c r="B173">
        <v>44004</v>
      </c>
      <c r="C173" t="s">
        <v>608</v>
      </c>
      <c r="D173" s="25">
        <f>VLOOKUP(Pag_Inicio_Corr_mas_casos[[#This Row],[Corregimiento]],Hoja3!$A$2:$D$676,4,0)</f>
        <v>80822</v>
      </c>
      <c r="E173">
        <v>58</v>
      </c>
    </row>
    <row r="174" spans="1:5" x14ac:dyDescent="0.2">
      <c r="A174" s="23">
        <v>44004</v>
      </c>
      <c r="B174">
        <v>44004</v>
      </c>
      <c r="C174" t="s">
        <v>601</v>
      </c>
      <c r="D174" s="25">
        <f>VLOOKUP(Pag_Inicio_Corr_mas_casos[[#This Row],[Corregimiento]],Hoja3!$A$2:$D$676,4,0)</f>
        <v>80802</v>
      </c>
      <c r="E174">
        <v>56</v>
      </c>
    </row>
    <row r="175" spans="1:5" x14ac:dyDescent="0.2">
      <c r="A175" s="23">
        <v>44004</v>
      </c>
      <c r="B175">
        <v>44004</v>
      </c>
      <c r="C175" t="s">
        <v>599</v>
      </c>
      <c r="D175" s="25">
        <f>VLOOKUP(Pag_Inicio_Corr_mas_casos[[#This Row],[Corregimiento]],Hoja3!$A$2:$D$676,4,0)</f>
        <v>81002</v>
      </c>
      <c r="E175">
        <v>54</v>
      </c>
    </row>
    <row r="176" spans="1:5" x14ac:dyDescent="0.2">
      <c r="A176" s="23">
        <v>44004</v>
      </c>
      <c r="B176">
        <v>44004</v>
      </c>
      <c r="C176" t="s">
        <v>605</v>
      </c>
      <c r="D176" s="25">
        <f>VLOOKUP(Pag_Inicio_Corr_mas_casos[[#This Row],[Corregimiento]],Hoja3!$A$2:$D$676,4,0)</f>
        <v>81008</v>
      </c>
      <c r="E176">
        <v>51</v>
      </c>
    </row>
    <row r="177" spans="1:5" x14ac:dyDescent="0.2">
      <c r="A177" s="23">
        <v>44004</v>
      </c>
      <c r="B177">
        <v>44004</v>
      </c>
      <c r="C177" t="s">
        <v>607</v>
      </c>
      <c r="D177" s="25">
        <f>VLOOKUP(Pag_Inicio_Corr_mas_casos[[#This Row],[Corregimiento]],Hoja3!$A$2:$D$676,4,0)</f>
        <v>80817</v>
      </c>
      <c r="E177">
        <v>65</v>
      </c>
    </row>
    <row r="178" spans="1:5" x14ac:dyDescent="0.2">
      <c r="A178" s="23">
        <v>44004</v>
      </c>
      <c r="B178">
        <v>44004</v>
      </c>
      <c r="C178" t="s">
        <v>614</v>
      </c>
      <c r="D178" s="25">
        <f>VLOOKUP(Pag_Inicio_Corr_mas_casos[[#This Row],[Corregimiento]],Hoja3!$A$2:$D$676,4,0)</f>
        <v>80812</v>
      </c>
      <c r="E178">
        <v>49</v>
      </c>
    </row>
    <row r="179" spans="1:5" x14ac:dyDescent="0.2">
      <c r="A179" s="23">
        <v>44004</v>
      </c>
      <c r="B179">
        <v>44004</v>
      </c>
      <c r="C179" t="s">
        <v>639</v>
      </c>
      <c r="D179" s="25">
        <f>VLOOKUP(Pag_Inicio_Corr_mas_casos[[#This Row],[Corregimiento]],Hoja3!$A$2:$D$676,4,0)</f>
        <v>80809</v>
      </c>
      <c r="E179">
        <v>47</v>
      </c>
    </row>
    <row r="180" spans="1:5" x14ac:dyDescent="0.2">
      <c r="A180" s="23">
        <v>44004</v>
      </c>
      <c r="B180">
        <v>44004</v>
      </c>
      <c r="C180" t="s">
        <v>624</v>
      </c>
      <c r="D180" s="25">
        <f>VLOOKUP(Pag_Inicio_Corr_mas_casos[[#This Row],[Corregimiento]],Hoja3!$A$2:$D$676,4,0)</f>
        <v>80813</v>
      </c>
      <c r="E180">
        <v>46</v>
      </c>
    </row>
    <row r="181" spans="1:5" x14ac:dyDescent="0.2">
      <c r="A181" s="23">
        <v>44004</v>
      </c>
      <c r="B181">
        <v>44004</v>
      </c>
      <c r="C181" t="s">
        <v>625</v>
      </c>
      <c r="D181" s="25">
        <f>VLOOKUP(Pag_Inicio_Corr_mas_casos[[#This Row],[Corregimiento]],Hoja3!$A$2:$D$676,4,0)</f>
        <v>120605</v>
      </c>
      <c r="E181">
        <v>43</v>
      </c>
    </row>
    <row r="182" spans="1:5" x14ac:dyDescent="0.2">
      <c r="A182" s="23">
        <v>44004</v>
      </c>
      <c r="B182">
        <v>44004</v>
      </c>
      <c r="C182" t="s">
        <v>610</v>
      </c>
      <c r="D182" s="25">
        <f>VLOOKUP(Pag_Inicio_Corr_mas_casos[[#This Row],[Corregimiento]],Hoja3!$A$2:$D$676,4,0)</f>
        <v>81001</v>
      </c>
      <c r="E182">
        <v>38</v>
      </c>
    </row>
    <row r="183" spans="1:5" x14ac:dyDescent="0.2">
      <c r="A183" s="23">
        <v>44004</v>
      </c>
      <c r="B183">
        <v>44004</v>
      </c>
      <c r="C183" t="s">
        <v>600</v>
      </c>
      <c r="D183" s="25">
        <f>VLOOKUP(Pag_Inicio_Corr_mas_casos[[#This Row],[Corregimiento]],Hoja3!$A$2:$D$676,4,0)</f>
        <v>130106</v>
      </c>
      <c r="E183">
        <v>38</v>
      </c>
    </row>
    <row r="184" spans="1:5" x14ac:dyDescent="0.2">
      <c r="A184" s="23">
        <v>44004</v>
      </c>
      <c r="B184">
        <v>44004</v>
      </c>
      <c r="C184" t="s">
        <v>615</v>
      </c>
      <c r="D184" s="25">
        <f>VLOOKUP(Pag_Inicio_Corr_mas_casos[[#This Row],[Corregimiento]],Hoja3!$A$2:$D$676,4,0)</f>
        <v>130702</v>
      </c>
      <c r="E184">
        <v>36</v>
      </c>
    </row>
    <row r="185" spans="1:5" x14ac:dyDescent="0.2">
      <c r="A185" s="23">
        <v>44004</v>
      </c>
      <c r="B185">
        <v>44004</v>
      </c>
      <c r="C185" t="s">
        <v>649</v>
      </c>
      <c r="D185" s="25">
        <f>VLOOKUP(Pag_Inicio_Corr_mas_casos[[#This Row],[Corregimiento]],Hoja3!$A$2:$D$676,4,0)</f>
        <v>80807</v>
      </c>
      <c r="E185">
        <v>34</v>
      </c>
    </row>
    <row r="186" spans="1:5" x14ac:dyDescent="0.2">
      <c r="A186" s="23">
        <v>44004</v>
      </c>
      <c r="B186">
        <v>44004</v>
      </c>
      <c r="C186" t="s">
        <v>606</v>
      </c>
      <c r="D186" s="25">
        <f>VLOOKUP(Pag_Inicio_Corr_mas_casos[[#This Row],[Corregimiento]],Hoja3!$A$2:$D$676,4,0)</f>
        <v>80816</v>
      </c>
      <c r="E186">
        <v>34</v>
      </c>
    </row>
    <row r="187" spans="1:5" x14ac:dyDescent="0.2">
      <c r="A187" s="23">
        <v>44004</v>
      </c>
      <c r="B187">
        <v>44004</v>
      </c>
      <c r="C187" t="s">
        <v>602</v>
      </c>
      <c r="D187" s="25">
        <f>VLOOKUP(Pag_Inicio_Corr_mas_casos[[#This Row],[Corregimiento]],Hoja3!$A$2:$D$676,4,0)</f>
        <v>130102</v>
      </c>
      <c r="E187">
        <v>33</v>
      </c>
    </row>
    <row r="188" spans="1:5" x14ac:dyDescent="0.2">
      <c r="A188" s="23">
        <v>44004</v>
      </c>
      <c r="B188">
        <v>44004</v>
      </c>
      <c r="C188" t="s">
        <v>631</v>
      </c>
      <c r="D188" s="25">
        <f>VLOOKUP(Pag_Inicio_Corr_mas_casos[[#This Row],[Corregimiento]],Hoja3!$A$2:$D$676,4,0)</f>
        <v>80811</v>
      </c>
      <c r="E188">
        <v>32</v>
      </c>
    </row>
    <row r="189" spans="1:5" x14ac:dyDescent="0.2">
      <c r="A189" s="23">
        <v>44004</v>
      </c>
      <c r="B189">
        <v>44004</v>
      </c>
      <c r="C189" t="s">
        <v>619</v>
      </c>
      <c r="D189" s="25">
        <f>VLOOKUP(Pag_Inicio_Corr_mas_casos[[#This Row],[Corregimiento]],Hoja3!$A$2:$D$676,4,0)</f>
        <v>80810</v>
      </c>
      <c r="E189">
        <v>31</v>
      </c>
    </row>
    <row r="190" spans="1:5" x14ac:dyDescent="0.2">
      <c r="A190" s="23">
        <v>44004</v>
      </c>
      <c r="B190">
        <v>44004</v>
      </c>
      <c r="C190" t="s">
        <v>617</v>
      </c>
      <c r="D190" s="25">
        <f>VLOOKUP(Pag_Inicio_Corr_mas_casos[[#This Row],[Corregimiento]],Hoja3!$A$2:$D$676,4,0)</f>
        <v>80806</v>
      </c>
      <c r="E190">
        <v>30</v>
      </c>
    </row>
    <row r="191" spans="1:5" x14ac:dyDescent="0.2">
      <c r="A191" s="23">
        <v>44004</v>
      </c>
      <c r="B191">
        <v>44004</v>
      </c>
      <c r="C191" t="s">
        <v>609</v>
      </c>
      <c r="D191" s="25">
        <f>VLOOKUP(Pag_Inicio_Corr_mas_casos[[#This Row],[Corregimiento]],Hoja3!$A$2:$D$676,4,0)</f>
        <v>80823</v>
      </c>
      <c r="E191">
        <v>29</v>
      </c>
    </row>
    <row r="192" spans="1:5" x14ac:dyDescent="0.2">
      <c r="A192" s="23">
        <v>44004</v>
      </c>
      <c r="B192">
        <v>44004</v>
      </c>
      <c r="C192" t="s">
        <v>647</v>
      </c>
      <c r="D192" s="25">
        <f>VLOOKUP(Pag_Inicio_Corr_mas_casos[[#This Row],[Corregimiento]],Hoja3!$A$2:$D$676,4,0)</f>
        <v>80804</v>
      </c>
      <c r="E192">
        <v>26</v>
      </c>
    </row>
    <row r="193" spans="1:5" x14ac:dyDescent="0.2">
      <c r="A193" s="23">
        <v>44004</v>
      </c>
      <c r="B193">
        <v>44004</v>
      </c>
      <c r="C193" t="s">
        <v>634</v>
      </c>
      <c r="D193" s="25">
        <f>VLOOKUP(Pag_Inicio_Corr_mas_casos[[#This Row],[Corregimiento]],Hoja3!$A$2:$D$676,4,0)</f>
        <v>80826</v>
      </c>
      <c r="E193">
        <v>26</v>
      </c>
    </row>
    <row r="194" spans="1:5" x14ac:dyDescent="0.2">
      <c r="A194" s="23">
        <v>44004</v>
      </c>
      <c r="B194">
        <v>44004</v>
      </c>
      <c r="C194" t="s">
        <v>613</v>
      </c>
      <c r="D194" s="25">
        <f>VLOOKUP(Pag_Inicio_Corr_mas_casos[[#This Row],[Corregimiento]],Hoja3!$A$2:$D$676,4,0)</f>
        <v>81006</v>
      </c>
      <c r="E194">
        <v>25</v>
      </c>
    </row>
    <row r="195" spans="1:5" x14ac:dyDescent="0.2">
      <c r="A195" s="23">
        <v>44004</v>
      </c>
      <c r="B195">
        <v>44004</v>
      </c>
      <c r="C195" t="s">
        <v>628</v>
      </c>
      <c r="D195" s="25">
        <f>VLOOKUP(Pag_Inicio_Corr_mas_casos[[#This Row],[Corregimiento]],Hoja3!$A$2:$D$676,4,0)</f>
        <v>80820</v>
      </c>
      <c r="E195">
        <v>25</v>
      </c>
    </row>
    <row r="196" spans="1:5" x14ac:dyDescent="0.2">
      <c r="A196" s="23">
        <v>44004</v>
      </c>
      <c r="B196">
        <v>44004</v>
      </c>
      <c r="C196" t="s">
        <v>642</v>
      </c>
      <c r="D196" s="25">
        <f>VLOOKUP(Pag_Inicio_Corr_mas_casos[[#This Row],[Corregimiento]],Hoja3!$A$2:$D$676,4,0)</f>
        <v>130717</v>
      </c>
      <c r="E196">
        <v>25</v>
      </c>
    </row>
    <row r="197" spans="1:5" x14ac:dyDescent="0.2">
      <c r="A197" s="23">
        <v>44004</v>
      </c>
      <c r="B197">
        <v>44004</v>
      </c>
      <c r="C197" t="s">
        <v>650</v>
      </c>
      <c r="D197" s="25">
        <f>VLOOKUP(Pag_Inicio_Corr_mas_casos[[#This Row],[Corregimiento]],Hoja3!$A$2:$D$676,4,0)</f>
        <v>80814</v>
      </c>
      <c r="E197">
        <v>24</v>
      </c>
    </row>
    <row r="198" spans="1:5" x14ac:dyDescent="0.2">
      <c r="A198" s="23">
        <v>44004</v>
      </c>
      <c r="B198">
        <v>44004</v>
      </c>
      <c r="C198" t="s">
        <v>629</v>
      </c>
      <c r="D198" s="25">
        <f>VLOOKUP(Pag_Inicio_Corr_mas_casos[[#This Row],[Corregimiento]],Hoja3!$A$2:$D$676,4,0)</f>
        <v>80815</v>
      </c>
      <c r="E198">
        <v>21</v>
      </c>
    </row>
    <row r="199" spans="1:5" x14ac:dyDescent="0.2">
      <c r="A199" s="23">
        <v>44004</v>
      </c>
      <c r="B199">
        <v>44004</v>
      </c>
      <c r="C199" t="s">
        <v>612</v>
      </c>
      <c r="D199" s="25">
        <f>VLOOKUP(Pag_Inicio_Corr_mas_casos[[#This Row],[Corregimiento]],Hoja3!$A$2:$D$676,4,0)</f>
        <v>130107</v>
      </c>
      <c r="E199">
        <v>20</v>
      </c>
    </row>
    <row r="200" spans="1:5" x14ac:dyDescent="0.2">
      <c r="A200" s="23">
        <v>44004</v>
      </c>
      <c r="B200">
        <v>44004</v>
      </c>
      <c r="C200" t="s">
        <v>651</v>
      </c>
      <c r="D200" s="25">
        <f>VLOOKUP(Pag_Inicio_Corr_mas_casos[[#This Row],[Corregimiento]],Hoja3!$A$2:$D$676,4,0)</f>
        <v>80505</v>
      </c>
      <c r="E200">
        <v>20</v>
      </c>
    </row>
    <row r="201" spans="1:5" x14ac:dyDescent="0.2">
      <c r="A201" s="23">
        <v>44004</v>
      </c>
      <c r="B201">
        <v>44004</v>
      </c>
      <c r="C201" t="s">
        <v>626</v>
      </c>
      <c r="D201" s="25">
        <f>VLOOKUP(Pag_Inicio_Corr_mas_casos[[#This Row],[Corregimiento]],Hoja3!$A$2:$D$676,4,0)</f>
        <v>80501</v>
      </c>
      <c r="E201">
        <v>18</v>
      </c>
    </row>
    <row r="202" spans="1:5" x14ac:dyDescent="0.2">
      <c r="A202" s="23">
        <v>44004</v>
      </c>
      <c r="B202">
        <v>44004</v>
      </c>
      <c r="C202" t="s">
        <v>643</v>
      </c>
      <c r="D202" s="25">
        <f>VLOOKUP(Pag_Inicio_Corr_mas_casos[[#This Row],[Corregimiento]],Hoja3!$A$2:$D$676,4,0)</f>
        <v>81003</v>
      </c>
      <c r="E202">
        <v>18</v>
      </c>
    </row>
    <row r="203" spans="1:5" x14ac:dyDescent="0.2">
      <c r="A203" s="23">
        <v>44004</v>
      </c>
      <c r="B203">
        <v>44004</v>
      </c>
      <c r="C203" t="s">
        <v>652</v>
      </c>
      <c r="D203" s="25">
        <f>VLOOKUP(Pag_Inicio_Corr_mas_casos[[#This Row],[Corregimiento]],Hoja3!$A$2:$D$676,4,0)</f>
        <v>30111</v>
      </c>
      <c r="E203">
        <v>18</v>
      </c>
    </row>
    <row r="204" spans="1:5" x14ac:dyDescent="0.2">
      <c r="A204" s="23">
        <v>44004</v>
      </c>
      <c r="B204">
        <v>44004</v>
      </c>
      <c r="C204" t="s">
        <v>646</v>
      </c>
      <c r="D204" s="25">
        <f>VLOOKUP(Pag_Inicio_Corr_mas_casos[[#This Row],[Corregimiento]],Hoja3!$A$2:$D$676,4,0)</f>
        <v>130701</v>
      </c>
      <c r="E204">
        <v>17</v>
      </c>
    </row>
    <row r="205" spans="1:5" x14ac:dyDescent="0.2">
      <c r="A205" s="23">
        <v>44004</v>
      </c>
      <c r="B205">
        <v>44004</v>
      </c>
      <c r="C205" t="s">
        <v>622</v>
      </c>
      <c r="D205" s="25">
        <f>VLOOKUP(Pag_Inicio_Corr_mas_casos[[#This Row],[Corregimiento]],Hoja3!$A$2:$D$676,4,0)</f>
        <v>10201</v>
      </c>
      <c r="E205">
        <v>14</v>
      </c>
    </row>
    <row r="206" spans="1:5" x14ac:dyDescent="0.2">
      <c r="A206" s="23">
        <v>44004</v>
      </c>
      <c r="B206">
        <v>44004</v>
      </c>
      <c r="C206" t="s">
        <v>653</v>
      </c>
      <c r="D206" s="25">
        <f>VLOOKUP(Pag_Inicio_Corr_mas_casos[[#This Row],[Corregimiento]],Hoja3!$A$2:$D$676,4,0)</f>
        <v>130706</v>
      </c>
      <c r="E206">
        <v>12</v>
      </c>
    </row>
    <row r="207" spans="1:5" x14ac:dyDescent="0.2">
      <c r="A207" s="23">
        <v>44004</v>
      </c>
      <c r="B207">
        <v>44004</v>
      </c>
      <c r="C207" t="s">
        <v>591</v>
      </c>
      <c r="D207" s="25">
        <f>VLOOKUP(Pag_Inicio_Corr_mas_casos[[#This Row],[Corregimiento]],Hoja3!$A$2:$D$676,4,0)</f>
        <v>130709</v>
      </c>
      <c r="E207">
        <v>10</v>
      </c>
    </row>
    <row r="208" spans="1:5" x14ac:dyDescent="0.2">
      <c r="A208" s="23">
        <v>44004</v>
      </c>
      <c r="B208">
        <v>44004</v>
      </c>
      <c r="C208" t="s">
        <v>654</v>
      </c>
      <c r="D208" s="25">
        <f>VLOOKUP(Pag_Inicio_Corr_mas_casos[[#This Row],[Corregimiento]],Hoja3!$A$2:$D$676,4,0)</f>
        <v>91001</v>
      </c>
      <c r="E208">
        <v>10</v>
      </c>
    </row>
    <row r="209" spans="1:5" x14ac:dyDescent="0.2">
      <c r="A209" s="23">
        <v>44005</v>
      </c>
      <c r="B209">
        <v>44005</v>
      </c>
      <c r="C209" t="s">
        <v>598</v>
      </c>
      <c r="D209" s="25">
        <f>VLOOKUP(Pag_Inicio_Corr_mas_casos[[#This Row],[Corregimiento]],Hoja3!$A$2:$D$676,4,0)</f>
        <v>130101</v>
      </c>
      <c r="E209">
        <v>27</v>
      </c>
    </row>
    <row r="210" spans="1:5" x14ac:dyDescent="0.2">
      <c r="A210" s="23">
        <v>44005</v>
      </c>
      <c r="B210">
        <v>44005</v>
      </c>
      <c r="C210" t="s">
        <v>611</v>
      </c>
      <c r="D210" s="25">
        <f>VLOOKUP(Pag_Inicio_Corr_mas_casos[[#This Row],[Corregimiento]],Hoja3!$A$2:$D$676,4,0)</f>
        <v>80819</v>
      </c>
      <c r="E210">
        <v>22</v>
      </c>
    </row>
    <row r="211" spans="1:5" x14ac:dyDescent="0.2">
      <c r="A211" s="23">
        <v>44005</v>
      </c>
      <c r="B211">
        <v>44005</v>
      </c>
      <c r="C211" t="s">
        <v>602</v>
      </c>
      <c r="D211" s="25">
        <f>VLOOKUP(Pag_Inicio_Corr_mas_casos[[#This Row],[Corregimiento]],Hoja3!$A$2:$D$676,4,0)</f>
        <v>130102</v>
      </c>
      <c r="E211">
        <v>19</v>
      </c>
    </row>
    <row r="212" spans="1:5" x14ac:dyDescent="0.2">
      <c r="A212" s="23">
        <v>44005</v>
      </c>
      <c r="B212">
        <v>44005</v>
      </c>
      <c r="C212" t="s">
        <v>605</v>
      </c>
      <c r="D212" s="25">
        <f>VLOOKUP(Pag_Inicio_Corr_mas_casos[[#This Row],[Corregimiento]],Hoja3!$A$2:$D$676,4,0)</f>
        <v>81008</v>
      </c>
      <c r="E212">
        <v>18</v>
      </c>
    </row>
    <row r="213" spans="1:5" x14ac:dyDescent="0.2">
      <c r="A213" s="23">
        <v>44005</v>
      </c>
      <c r="B213">
        <v>44005</v>
      </c>
      <c r="C213" t="s">
        <v>604</v>
      </c>
      <c r="D213" s="25">
        <f>VLOOKUP(Pag_Inicio_Corr_mas_casos[[#This Row],[Corregimiento]],Hoja3!$A$2:$D$676,4,0)</f>
        <v>81007</v>
      </c>
      <c r="E213">
        <v>17</v>
      </c>
    </row>
    <row r="214" spans="1:5" x14ac:dyDescent="0.2">
      <c r="A214" s="23">
        <v>44005</v>
      </c>
      <c r="B214">
        <v>44005</v>
      </c>
      <c r="C214" t="s">
        <v>599</v>
      </c>
      <c r="D214" s="25">
        <f>VLOOKUP(Pag_Inicio_Corr_mas_casos[[#This Row],[Corregimiento]],Hoja3!$A$2:$D$676,4,0)</f>
        <v>81002</v>
      </c>
      <c r="E214">
        <v>17</v>
      </c>
    </row>
    <row r="215" spans="1:5" x14ac:dyDescent="0.2">
      <c r="A215" s="23">
        <v>44005</v>
      </c>
      <c r="B215">
        <v>44005</v>
      </c>
      <c r="C215" t="s">
        <v>607</v>
      </c>
      <c r="D215" s="25">
        <f>VLOOKUP(Pag_Inicio_Corr_mas_casos[[#This Row],[Corregimiento]],Hoja3!$A$2:$D$676,4,0)</f>
        <v>80817</v>
      </c>
      <c r="E215">
        <v>17</v>
      </c>
    </row>
    <row r="216" spans="1:5" x14ac:dyDescent="0.2">
      <c r="A216" s="23">
        <v>44005</v>
      </c>
      <c r="B216">
        <v>44005</v>
      </c>
      <c r="C216" t="s">
        <v>603</v>
      </c>
      <c r="D216" s="25">
        <f>VLOOKUP(Pag_Inicio_Corr_mas_casos[[#This Row],[Corregimiento]],Hoja3!$A$2:$D$676,4,0)</f>
        <v>80821</v>
      </c>
      <c r="E216">
        <v>16</v>
      </c>
    </row>
    <row r="217" spans="1:5" x14ac:dyDescent="0.2">
      <c r="A217" s="23">
        <v>44005</v>
      </c>
      <c r="B217">
        <v>44005</v>
      </c>
      <c r="C217" t="s">
        <v>601</v>
      </c>
      <c r="D217" s="25">
        <f>VLOOKUP(Pag_Inicio_Corr_mas_casos[[#This Row],[Corregimiento]],Hoja3!$A$2:$D$676,4,0)</f>
        <v>80802</v>
      </c>
      <c r="E217">
        <v>16</v>
      </c>
    </row>
    <row r="218" spans="1:5" x14ac:dyDescent="0.2">
      <c r="A218" s="23">
        <v>44005</v>
      </c>
      <c r="B218">
        <v>44005</v>
      </c>
      <c r="C218" t="s">
        <v>609</v>
      </c>
      <c r="D218" s="25">
        <f>VLOOKUP(Pag_Inicio_Corr_mas_casos[[#This Row],[Corregimiento]],Hoja3!$A$2:$D$676,4,0)</f>
        <v>80823</v>
      </c>
      <c r="E218">
        <v>16</v>
      </c>
    </row>
    <row r="219" spans="1:5" x14ac:dyDescent="0.2">
      <c r="A219" s="23">
        <v>44005</v>
      </c>
      <c r="B219">
        <v>44005</v>
      </c>
      <c r="C219" t="s">
        <v>655</v>
      </c>
      <c r="D219" s="25">
        <f>VLOOKUP(Pag_Inicio_Corr_mas_casos[[#This Row],[Corregimiento]],Hoja3!$A$2:$D$676,4,0)</f>
        <v>50204</v>
      </c>
      <c r="E219">
        <v>16</v>
      </c>
    </row>
    <row r="220" spans="1:5" x14ac:dyDescent="0.2">
      <c r="A220" s="23">
        <v>44005</v>
      </c>
      <c r="B220">
        <v>44005</v>
      </c>
      <c r="C220" t="s">
        <v>627</v>
      </c>
      <c r="D220" s="25">
        <f>VLOOKUP(Pag_Inicio_Corr_mas_casos[[#This Row],[Corregimiento]],Hoja3!$A$2:$D$676,4,0)</f>
        <v>80808</v>
      </c>
      <c r="E220">
        <v>16</v>
      </c>
    </row>
    <row r="221" spans="1:5" x14ac:dyDescent="0.2">
      <c r="A221" s="23">
        <v>44005</v>
      </c>
      <c r="B221">
        <v>44005</v>
      </c>
      <c r="C221" t="s">
        <v>614</v>
      </c>
      <c r="D221" s="25">
        <f>VLOOKUP(Pag_Inicio_Corr_mas_casos[[#This Row],[Corregimiento]],Hoja3!$A$2:$D$676,4,0)</f>
        <v>80812</v>
      </c>
      <c r="E221">
        <v>15</v>
      </c>
    </row>
    <row r="222" spans="1:5" x14ac:dyDescent="0.2">
      <c r="A222" s="23">
        <v>44005</v>
      </c>
      <c r="B222">
        <v>44005</v>
      </c>
      <c r="C222" t="s">
        <v>647</v>
      </c>
      <c r="D222" s="25">
        <f>VLOOKUP(Pag_Inicio_Corr_mas_casos[[#This Row],[Corregimiento]],Hoja3!$A$2:$D$676,4,0)</f>
        <v>80804</v>
      </c>
      <c r="E222">
        <v>13</v>
      </c>
    </row>
    <row r="223" spans="1:5" x14ac:dyDescent="0.2">
      <c r="A223" s="23">
        <v>44005</v>
      </c>
      <c r="B223">
        <v>44005</v>
      </c>
      <c r="C223" t="s">
        <v>652</v>
      </c>
      <c r="D223" s="25">
        <f>VLOOKUP(Pag_Inicio_Corr_mas_casos[[#This Row],[Corregimiento]],Hoja3!$A$2:$D$676,4,0)</f>
        <v>30111</v>
      </c>
      <c r="E223">
        <v>13</v>
      </c>
    </row>
    <row r="224" spans="1:5" x14ac:dyDescent="0.2">
      <c r="A224" s="23">
        <v>44005</v>
      </c>
      <c r="B224">
        <v>44005</v>
      </c>
      <c r="C224" t="s">
        <v>654</v>
      </c>
      <c r="D224" s="25">
        <f>VLOOKUP(Pag_Inicio_Corr_mas_casos[[#This Row],[Corregimiento]],Hoja3!$A$2:$D$676,4,0)</f>
        <v>91001</v>
      </c>
      <c r="E224">
        <v>13</v>
      </c>
    </row>
    <row r="225" spans="1:5" x14ac:dyDescent="0.2">
      <c r="A225" s="23">
        <v>44005</v>
      </c>
      <c r="B225">
        <v>44005</v>
      </c>
      <c r="C225" t="s">
        <v>628</v>
      </c>
      <c r="D225" s="25">
        <f>VLOOKUP(Pag_Inicio_Corr_mas_casos[[#This Row],[Corregimiento]],Hoja3!$A$2:$D$676,4,0)</f>
        <v>80820</v>
      </c>
      <c r="E225">
        <v>12</v>
      </c>
    </row>
    <row r="226" spans="1:5" x14ac:dyDescent="0.2">
      <c r="A226" s="23">
        <v>44005</v>
      </c>
      <c r="B226">
        <v>44005</v>
      </c>
      <c r="C226" t="s">
        <v>643</v>
      </c>
      <c r="D226" s="25">
        <f>VLOOKUP(Pag_Inicio_Corr_mas_casos[[#This Row],[Corregimiento]],Hoja3!$A$2:$D$676,4,0)</f>
        <v>81003</v>
      </c>
      <c r="E226">
        <v>11</v>
      </c>
    </row>
    <row r="227" spans="1:5" x14ac:dyDescent="0.2">
      <c r="A227" s="23">
        <v>44005</v>
      </c>
      <c r="B227">
        <v>44005</v>
      </c>
      <c r="C227" t="s">
        <v>612</v>
      </c>
      <c r="D227" s="25">
        <f>VLOOKUP(Pag_Inicio_Corr_mas_casos[[#This Row],[Corregimiento]],Hoja3!$A$2:$D$676,4,0)</f>
        <v>130107</v>
      </c>
      <c r="E227">
        <v>10</v>
      </c>
    </row>
    <row r="228" spans="1:5" x14ac:dyDescent="0.2">
      <c r="A228" s="23">
        <v>44005</v>
      </c>
      <c r="B228">
        <v>44005</v>
      </c>
      <c r="C228" t="s">
        <v>620</v>
      </c>
      <c r="D228" s="25">
        <f>VLOOKUP(Pag_Inicio_Corr_mas_casos[[#This Row],[Corregimiento]],Hoja3!$A$2:$D$676,4,0)</f>
        <v>30107</v>
      </c>
      <c r="E228">
        <v>10</v>
      </c>
    </row>
    <row r="229" spans="1:5" x14ac:dyDescent="0.2">
      <c r="A229" s="23">
        <v>44005</v>
      </c>
      <c r="B229">
        <v>44005</v>
      </c>
      <c r="C229" t="s">
        <v>639</v>
      </c>
      <c r="D229" s="25">
        <f>VLOOKUP(Pag_Inicio_Corr_mas_casos[[#This Row],[Corregimiento]],Hoja3!$A$2:$D$676,4,0)</f>
        <v>80809</v>
      </c>
      <c r="E229">
        <v>10</v>
      </c>
    </row>
    <row r="230" spans="1:5" x14ac:dyDescent="0.2">
      <c r="A230" s="23">
        <v>44006</v>
      </c>
      <c r="B230">
        <v>44006</v>
      </c>
      <c r="C230" t="s">
        <v>622</v>
      </c>
      <c r="D230" s="25">
        <f>VLOOKUP(Pag_Inicio_Corr_mas_casos[[#This Row],[Corregimiento]],Hoja3!$A$2:$D$676,4,0)</f>
        <v>10201</v>
      </c>
      <c r="E230">
        <v>44</v>
      </c>
    </row>
    <row r="231" spans="1:5" x14ac:dyDescent="0.2">
      <c r="A231" s="23">
        <v>44006</v>
      </c>
      <c r="B231">
        <v>44006</v>
      </c>
      <c r="C231" t="s">
        <v>598</v>
      </c>
      <c r="D231" s="25">
        <f>VLOOKUP(Pag_Inicio_Corr_mas_casos[[#This Row],[Corregimiento]],Hoja3!$A$2:$D$676,4,0)</f>
        <v>130101</v>
      </c>
      <c r="E231">
        <v>30</v>
      </c>
    </row>
    <row r="232" spans="1:5" x14ac:dyDescent="0.2">
      <c r="A232" s="23">
        <v>44006</v>
      </c>
      <c r="B232">
        <v>44006</v>
      </c>
      <c r="C232" t="s">
        <v>599</v>
      </c>
      <c r="D232" s="25">
        <f>VLOOKUP(Pag_Inicio_Corr_mas_casos[[#This Row],[Corregimiento]],Hoja3!$A$2:$D$676,4,0)</f>
        <v>81002</v>
      </c>
      <c r="E232">
        <v>24</v>
      </c>
    </row>
    <row r="233" spans="1:5" x14ac:dyDescent="0.2">
      <c r="A233" s="23">
        <v>44006</v>
      </c>
      <c r="B233">
        <v>44006</v>
      </c>
      <c r="C233" t="s">
        <v>600</v>
      </c>
      <c r="D233" s="25">
        <f>VLOOKUP(Pag_Inicio_Corr_mas_casos[[#This Row],[Corregimiento]],Hoja3!$A$2:$D$676,4,0)</f>
        <v>130106</v>
      </c>
      <c r="E233">
        <v>23</v>
      </c>
    </row>
    <row r="234" spans="1:5" x14ac:dyDescent="0.2">
      <c r="A234" s="23">
        <v>44006</v>
      </c>
      <c r="B234">
        <v>44006</v>
      </c>
      <c r="C234" t="s">
        <v>610</v>
      </c>
      <c r="D234" s="25">
        <f>VLOOKUP(Pag_Inicio_Corr_mas_casos[[#This Row],[Corregimiento]],Hoja3!$A$2:$D$676,4,0)</f>
        <v>81001</v>
      </c>
      <c r="E234">
        <v>22</v>
      </c>
    </row>
    <row r="235" spans="1:5" x14ac:dyDescent="0.2">
      <c r="A235" s="23">
        <v>44006</v>
      </c>
      <c r="B235">
        <v>44006</v>
      </c>
      <c r="C235" t="s">
        <v>602</v>
      </c>
      <c r="D235" s="25">
        <f>VLOOKUP(Pag_Inicio_Corr_mas_casos[[#This Row],[Corregimiento]],Hoja3!$A$2:$D$676,4,0)</f>
        <v>130102</v>
      </c>
      <c r="E235">
        <v>21</v>
      </c>
    </row>
    <row r="236" spans="1:5" x14ac:dyDescent="0.2">
      <c r="A236" s="23">
        <v>44006</v>
      </c>
      <c r="B236">
        <v>44006</v>
      </c>
      <c r="C236" t="s">
        <v>601</v>
      </c>
      <c r="D236" s="25">
        <f>VLOOKUP(Pag_Inicio_Corr_mas_casos[[#This Row],[Corregimiento]],Hoja3!$A$2:$D$676,4,0)</f>
        <v>80802</v>
      </c>
      <c r="E236">
        <v>19</v>
      </c>
    </row>
    <row r="237" spans="1:5" x14ac:dyDescent="0.2">
      <c r="A237" s="23">
        <v>44006</v>
      </c>
      <c r="B237">
        <v>44006</v>
      </c>
      <c r="C237" t="s">
        <v>642</v>
      </c>
      <c r="D237" s="25">
        <f>VLOOKUP(Pag_Inicio_Corr_mas_casos[[#This Row],[Corregimiento]],Hoja3!$A$2:$D$676,4,0)</f>
        <v>130717</v>
      </c>
      <c r="E237">
        <v>19</v>
      </c>
    </row>
    <row r="238" spans="1:5" x14ac:dyDescent="0.2">
      <c r="A238" s="23">
        <v>44006</v>
      </c>
      <c r="B238">
        <v>44006</v>
      </c>
      <c r="C238" t="s">
        <v>619</v>
      </c>
      <c r="D238" s="25">
        <f>VLOOKUP(Pag_Inicio_Corr_mas_casos[[#This Row],[Corregimiento]],Hoja3!$A$2:$D$676,4,0)</f>
        <v>80810</v>
      </c>
      <c r="E238">
        <v>18</v>
      </c>
    </row>
    <row r="239" spans="1:5" x14ac:dyDescent="0.2">
      <c r="A239" s="23">
        <v>44006</v>
      </c>
      <c r="B239">
        <v>44006</v>
      </c>
      <c r="C239" t="s">
        <v>611</v>
      </c>
      <c r="D239" s="25">
        <f>VLOOKUP(Pag_Inicio_Corr_mas_casos[[#This Row],[Corregimiento]],Hoja3!$A$2:$D$676,4,0)</f>
        <v>80819</v>
      </c>
      <c r="E239">
        <v>17</v>
      </c>
    </row>
    <row r="240" spans="1:5" x14ac:dyDescent="0.2">
      <c r="A240" s="23">
        <v>44006</v>
      </c>
      <c r="B240">
        <v>44006</v>
      </c>
      <c r="C240" t="s">
        <v>633</v>
      </c>
      <c r="D240" s="25">
        <f>VLOOKUP(Pag_Inicio_Corr_mas_casos[[#This Row],[Corregimiento]],Hoja3!$A$2:$D$676,4,0)</f>
        <v>130708</v>
      </c>
      <c r="E240">
        <v>15</v>
      </c>
    </row>
    <row r="241" spans="1:5" x14ac:dyDescent="0.2">
      <c r="A241" s="23">
        <v>44006</v>
      </c>
      <c r="B241">
        <v>44006</v>
      </c>
      <c r="C241" t="s">
        <v>614</v>
      </c>
      <c r="D241" s="25">
        <f>VLOOKUP(Pag_Inicio_Corr_mas_casos[[#This Row],[Corregimiento]],Hoja3!$A$2:$D$676,4,0)</f>
        <v>80812</v>
      </c>
      <c r="E241">
        <v>15</v>
      </c>
    </row>
    <row r="242" spans="1:5" x14ac:dyDescent="0.2">
      <c r="A242" s="23">
        <v>44006</v>
      </c>
      <c r="B242">
        <v>44006</v>
      </c>
      <c r="C242" t="s">
        <v>613</v>
      </c>
      <c r="D242" s="25">
        <f>VLOOKUP(Pag_Inicio_Corr_mas_casos[[#This Row],[Corregimiento]],Hoja3!$A$2:$D$676,4,0)</f>
        <v>81006</v>
      </c>
      <c r="E242">
        <v>14</v>
      </c>
    </row>
    <row r="243" spans="1:5" x14ac:dyDescent="0.2">
      <c r="A243" s="23">
        <v>44006</v>
      </c>
      <c r="B243">
        <v>44006</v>
      </c>
      <c r="C243" t="s">
        <v>620</v>
      </c>
      <c r="D243" s="25">
        <f>VLOOKUP(Pag_Inicio_Corr_mas_casos[[#This Row],[Corregimiento]],Hoja3!$A$2:$D$676,4,0)</f>
        <v>30107</v>
      </c>
      <c r="E243">
        <v>14</v>
      </c>
    </row>
    <row r="244" spans="1:5" x14ac:dyDescent="0.2">
      <c r="A244" s="23">
        <v>44006</v>
      </c>
      <c r="B244">
        <v>44006</v>
      </c>
      <c r="C244" t="s">
        <v>616</v>
      </c>
      <c r="D244" s="25">
        <f>VLOOKUP(Pag_Inicio_Corr_mas_casos[[#This Row],[Corregimiento]],Hoja3!$A$2:$D$676,4,0)</f>
        <v>40601</v>
      </c>
      <c r="E244">
        <v>14</v>
      </c>
    </row>
    <row r="245" spans="1:5" x14ac:dyDescent="0.2">
      <c r="A245" s="23">
        <v>44006</v>
      </c>
      <c r="B245">
        <v>44006</v>
      </c>
      <c r="C245" t="s">
        <v>641</v>
      </c>
      <c r="D245" s="25">
        <f>VLOOKUP(Pag_Inicio_Corr_mas_casos[[#This Row],[Corregimiento]],Hoja3!$A$2:$D$676,4,0)</f>
        <v>80805</v>
      </c>
      <c r="E245">
        <v>13</v>
      </c>
    </row>
    <row r="246" spans="1:5" x14ac:dyDescent="0.2">
      <c r="A246" s="23">
        <v>44006</v>
      </c>
      <c r="B246">
        <v>44006</v>
      </c>
      <c r="C246" t="s">
        <v>603</v>
      </c>
      <c r="D246" s="25">
        <f>VLOOKUP(Pag_Inicio_Corr_mas_casos[[#This Row],[Corregimiento]],Hoja3!$A$2:$D$676,4,0)</f>
        <v>80821</v>
      </c>
      <c r="E246">
        <v>12</v>
      </c>
    </row>
    <row r="247" spans="1:5" x14ac:dyDescent="0.2">
      <c r="A247" s="23">
        <v>44006</v>
      </c>
      <c r="B247">
        <v>44006</v>
      </c>
      <c r="C247" t="s">
        <v>645</v>
      </c>
      <c r="D247" s="25">
        <f>VLOOKUP(Pag_Inicio_Corr_mas_casos[[#This Row],[Corregimiento]],Hoja3!$A$2:$D$676,4,0)</f>
        <v>30104</v>
      </c>
      <c r="E247">
        <v>12</v>
      </c>
    </row>
    <row r="248" spans="1:5" x14ac:dyDescent="0.2">
      <c r="A248" s="23">
        <v>44006</v>
      </c>
      <c r="B248">
        <v>44006</v>
      </c>
      <c r="C248" t="s">
        <v>607</v>
      </c>
      <c r="D248" s="25">
        <f>VLOOKUP(Pag_Inicio_Corr_mas_casos[[#This Row],[Corregimiento]],Hoja3!$A$2:$D$676,4,0)</f>
        <v>80817</v>
      </c>
      <c r="E248">
        <v>12</v>
      </c>
    </row>
    <row r="249" spans="1:5" x14ac:dyDescent="0.2">
      <c r="A249" s="23">
        <v>44006</v>
      </c>
      <c r="B249">
        <v>44006</v>
      </c>
      <c r="C249" t="s">
        <v>632</v>
      </c>
      <c r="D249" s="25">
        <f>VLOOKUP(Pag_Inicio_Corr_mas_casos[[#This Row],[Corregimiento]],Hoja3!$A$2:$D$676,4,0)</f>
        <v>50316</v>
      </c>
      <c r="E249">
        <v>12</v>
      </c>
    </row>
    <row r="250" spans="1:5" x14ac:dyDescent="0.2">
      <c r="A250" s="23">
        <v>44006</v>
      </c>
      <c r="B250">
        <v>44006</v>
      </c>
      <c r="C250" t="s">
        <v>612</v>
      </c>
      <c r="D250" s="25">
        <f>VLOOKUP(Pag_Inicio_Corr_mas_casos[[#This Row],[Corregimiento]],Hoja3!$A$2:$D$676,4,0)</f>
        <v>130107</v>
      </c>
      <c r="E250">
        <v>11</v>
      </c>
    </row>
    <row r="251" spans="1:5" x14ac:dyDescent="0.2">
      <c r="A251" s="23">
        <v>44006</v>
      </c>
      <c r="B251">
        <v>44006</v>
      </c>
      <c r="C251" t="s">
        <v>655</v>
      </c>
      <c r="D251" s="25">
        <f>VLOOKUP(Pag_Inicio_Corr_mas_casos[[#This Row],[Corregimiento]],Hoja3!$A$2:$D$676,4,0)</f>
        <v>50204</v>
      </c>
      <c r="E251">
        <v>11</v>
      </c>
    </row>
    <row r="252" spans="1:5" x14ac:dyDescent="0.2">
      <c r="A252" s="23">
        <v>44006</v>
      </c>
      <c r="B252">
        <v>44006</v>
      </c>
      <c r="C252" t="s">
        <v>639</v>
      </c>
      <c r="D252" s="25">
        <f>VLOOKUP(Pag_Inicio_Corr_mas_casos[[#This Row],[Corregimiento]],Hoja3!$A$2:$D$676,4,0)</f>
        <v>80809</v>
      </c>
      <c r="E252">
        <v>11</v>
      </c>
    </row>
    <row r="253" spans="1:5" x14ac:dyDescent="0.2">
      <c r="A253" s="23">
        <v>44006</v>
      </c>
      <c r="B253">
        <v>44006</v>
      </c>
      <c r="C253" t="s">
        <v>624</v>
      </c>
      <c r="D253" s="25">
        <f>VLOOKUP(Pag_Inicio_Corr_mas_casos[[#This Row],[Corregimiento]],Hoja3!$A$2:$D$676,4,0)</f>
        <v>80813</v>
      </c>
      <c r="E253">
        <v>10</v>
      </c>
    </row>
    <row r="254" spans="1:5" x14ac:dyDescent="0.2">
      <c r="A254" s="23">
        <v>44007</v>
      </c>
      <c r="B254">
        <v>44007</v>
      </c>
      <c r="C254" t="s">
        <v>611</v>
      </c>
      <c r="D254" s="25">
        <f>VLOOKUP(Pag_Inicio_Corr_mas_casos[[#This Row],[Corregimiento]],Hoja3!$A$2:$D$676,4,0)</f>
        <v>80819</v>
      </c>
      <c r="E254">
        <v>138</v>
      </c>
    </row>
    <row r="255" spans="1:5" x14ac:dyDescent="0.2">
      <c r="A255" s="23">
        <v>44007</v>
      </c>
      <c r="B255">
        <v>44007</v>
      </c>
      <c r="C255" t="s">
        <v>614</v>
      </c>
      <c r="D255" s="25">
        <f>VLOOKUP(Pag_Inicio_Corr_mas_casos[[#This Row],[Corregimiento]],Hoja3!$A$2:$D$676,4,0)</f>
        <v>80812</v>
      </c>
      <c r="E255">
        <v>137</v>
      </c>
    </row>
    <row r="256" spans="1:5" x14ac:dyDescent="0.2">
      <c r="A256" s="23">
        <v>44007</v>
      </c>
      <c r="B256">
        <v>44007</v>
      </c>
      <c r="C256" t="s">
        <v>603</v>
      </c>
      <c r="D256" s="25">
        <f>VLOOKUP(Pag_Inicio_Corr_mas_casos[[#This Row],[Corregimiento]],Hoja3!$A$2:$D$676,4,0)</f>
        <v>80821</v>
      </c>
      <c r="E256">
        <v>136</v>
      </c>
    </row>
    <row r="257" spans="1:5" x14ac:dyDescent="0.2">
      <c r="A257" s="23">
        <v>44007</v>
      </c>
      <c r="B257">
        <v>44007</v>
      </c>
      <c r="C257" t="s">
        <v>599</v>
      </c>
      <c r="D257" s="25">
        <f>VLOOKUP(Pag_Inicio_Corr_mas_casos[[#This Row],[Corregimiento]],Hoja3!$A$2:$D$676,4,0)</f>
        <v>81002</v>
      </c>
      <c r="E257">
        <v>96</v>
      </c>
    </row>
    <row r="258" spans="1:5" x14ac:dyDescent="0.2">
      <c r="A258" s="23">
        <v>44007</v>
      </c>
      <c r="B258">
        <v>44007</v>
      </c>
      <c r="C258" t="s">
        <v>624</v>
      </c>
      <c r="D258" s="25">
        <f>VLOOKUP(Pag_Inicio_Corr_mas_casos[[#This Row],[Corregimiento]],Hoja3!$A$2:$D$676,4,0)</f>
        <v>80813</v>
      </c>
      <c r="E258">
        <v>94</v>
      </c>
    </row>
    <row r="259" spans="1:5" x14ac:dyDescent="0.2">
      <c r="A259" s="23">
        <v>44007</v>
      </c>
      <c r="B259">
        <v>44007</v>
      </c>
      <c r="C259" t="s">
        <v>598</v>
      </c>
      <c r="D259" s="25">
        <f>VLOOKUP(Pag_Inicio_Corr_mas_casos[[#This Row],[Corregimiento]],Hoja3!$A$2:$D$676,4,0)</f>
        <v>130101</v>
      </c>
      <c r="E259">
        <v>83</v>
      </c>
    </row>
    <row r="260" spans="1:5" x14ac:dyDescent="0.2">
      <c r="A260" s="23">
        <v>44007</v>
      </c>
      <c r="B260">
        <v>44007</v>
      </c>
      <c r="C260" t="s">
        <v>639</v>
      </c>
      <c r="D260" s="25">
        <f>VLOOKUP(Pag_Inicio_Corr_mas_casos[[#This Row],[Corregimiento]],Hoja3!$A$2:$D$676,4,0)</f>
        <v>80809</v>
      </c>
      <c r="E260">
        <v>82</v>
      </c>
    </row>
    <row r="261" spans="1:5" x14ac:dyDescent="0.2">
      <c r="A261" s="23">
        <v>44007</v>
      </c>
      <c r="B261">
        <v>44007</v>
      </c>
      <c r="C261" t="s">
        <v>650</v>
      </c>
      <c r="D261" s="25">
        <f>VLOOKUP(Pag_Inicio_Corr_mas_casos[[#This Row],[Corregimiento]],Hoja3!$A$2:$D$676,4,0)</f>
        <v>80814</v>
      </c>
      <c r="E261">
        <v>77</v>
      </c>
    </row>
    <row r="262" spans="1:5" x14ac:dyDescent="0.2">
      <c r="A262" s="23">
        <v>44007</v>
      </c>
      <c r="B262">
        <v>44007</v>
      </c>
      <c r="C262" t="s">
        <v>622</v>
      </c>
      <c r="D262" s="25">
        <f>VLOOKUP(Pag_Inicio_Corr_mas_casos[[#This Row],[Corregimiento]],Hoja3!$A$2:$D$676,4,0)</f>
        <v>10201</v>
      </c>
      <c r="E262">
        <v>69</v>
      </c>
    </row>
    <row r="263" spans="1:5" x14ac:dyDescent="0.2">
      <c r="A263" s="23">
        <v>44007</v>
      </c>
      <c r="B263">
        <v>44007</v>
      </c>
      <c r="C263" t="s">
        <v>629</v>
      </c>
      <c r="D263" s="25">
        <f>VLOOKUP(Pag_Inicio_Corr_mas_casos[[#This Row],[Corregimiento]],Hoja3!$A$2:$D$676,4,0)</f>
        <v>80815</v>
      </c>
      <c r="E263">
        <v>84</v>
      </c>
    </row>
    <row r="264" spans="1:5" x14ac:dyDescent="0.2">
      <c r="A264" s="23">
        <v>44007</v>
      </c>
      <c r="B264">
        <v>44007</v>
      </c>
      <c r="C264" t="s">
        <v>609</v>
      </c>
      <c r="D264" s="25">
        <f>VLOOKUP(Pag_Inicio_Corr_mas_casos[[#This Row],[Corregimiento]],Hoja3!$A$2:$D$676,4,0)</f>
        <v>80823</v>
      </c>
      <c r="E264">
        <v>68</v>
      </c>
    </row>
    <row r="265" spans="1:5" x14ac:dyDescent="0.2">
      <c r="A265" s="23">
        <v>44007</v>
      </c>
      <c r="B265">
        <v>44007</v>
      </c>
      <c r="C265" t="s">
        <v>606</v>
      </c>
      <c r="D265" s="25">
        <f>VLOOKUP(Pag_Inicio_Corr_mas_casos[[#This Row],[Corregimiento]],Hoja3!$A$2:$D$676,4,0)</f>
        <v>80816</v>
      </c>
      <c r="E265">
        <v>65</v>
      </c>
    </row>
    <row r="266" spans="1:5" x14ac:dyDescent="0.2">
      <c r="A266" s="23">
        <v>44007</v>
      </c>
      <c r="B266">
        <v>44007</v>
      </c>
      <c r="C266" t="s">
        <v>607</v>
      </c>
      <c r="D266" s="25">
        <f>VLOOKUP(Pag_Inicio_Corr_mas_casos[[#This Row],[Corregimiento]],Hoja3!$A$2:$D$676,4,0)</f>
        <v>80817</v>
      </c>
      <c r="E266">
        <v>85</v>
      </c>
    </row>
    <row r="267" spans="1:5" x14ac:dyDescent="0.2">
      <c r="A267" s="23">
        <v>44007</v>
      </c>
      <c r="B267">
        <v>44007</v>
      </c>
      <c r="C267" t="s">
        <v>619</v>
      </c>
      <c r="D267" s="25">
        <f>VLOOKUP(Pag_Inicio_Corr_mas_casos[[#This Row],[Corregimiento]],Hoja3!$A$2:$D$676,4,0)</f>
        <v>80810</v>
      </c>
      <c r="E267">
        <v>63</v>
      </c>
    </row>
    <row r="268" spans="1:5" x14ac:dyDescent="0.2">
      <c r="A268" s="23">
        <v>44007</v>
      </c>
      <c r="B268">
        <v>44007</v>
      </c>
      <c r="C268" t="s">
        <v>642</v>
      </c>
      <c r="D268" s="25">
        <f>VLOOKUP(Pag_Inicio_Corr_mas_casos[[#This Row],[Corregimiento]],Hoja3!$A$2:$D$676,4,0)</f>
        <v>130717</v>
      </c>
      <c r="E268">
        <v>61</v>
      </c>
    </row>
    <row r="269" spans="1:5" x14ac:dyDescent="0.2">
      <c r="A269" s="23">
        <v>44007</v>
      </c>
      <c r="B269">
        <v>44007</v>
      </c>
      <c r="C269" t="s">
        <v>600</v>
      </c>
      <c r="D269" s="25">
        <f>VLOOKUP(Pag_Inicio_Corr_mas_casos[[#This Row],[Corregimiento]],Hoja3!$A$2:$D$676,4,0)</f>
        <v>130106</v>
      </c>
      <c r="E269">
        <v>58</v>
      </c>
    </row>
    <row r="270" spans="1:5" x14ac:dyDescent="0.2">
      <c r="A270" s="23">
        <v>44007</v>
      </c>
      <c r="B270">
        <v>44007</v>
      </c>
      <c r="C270" t="s">
        <v>604</v>
      </c>
      <c r="D270" s="25">
        <f>VLOOKUP(Pag_Inicio_Corr_mas_casos[[#This Row],[Corregimiento]],Hoja3!$A$2:$D$676,4,0)</f>
        <v>81007</v>
      </c>
      <c r="E270">
        <v>57</v>
      </c>
    </row>
    <row r="271" spans="1:5" x14ac:dyDescent="0.2">
      <c r="A271" s="23">
        <v>44007</v>
      </c>
      <c r="B271">
        <v>44007</v>
      </c>
      <c r="C271" t="s">
        <v>602</v>
      </c>
      <c r="D271" s="25">
        <f>VLOOKUP(Pag_Inicio_Corr_mas_casos[[#This Row],[Corregimiento]],Hoja3!$A$2:$D$676,4,0)</f>
        <v>130102</v>
      </c>
      <c r="E271">
        <v>56</v>
      </c>
    </row>
    <row r="272" spans="1:5" x14ac:dyDescent="0.2">
      <c r="A272" s="23">
        <v>44007</v>
      </c>
      <c r="B272">
        <v>44007</v>
      </c>
      <c r="C272" t="s">
        <v>617</v>
      </c>
      <c r="D272" s="25">
        <f>VLOOKUP(Pag_Inicio_Corr_mas_casos[[#This Row],[Corregimiento]],Hoja3!$A$2:$D$676,4,0)</f>
        <v>80806</v>
      </c>
      <c r="E272">
        <v>54</v>
      </c>
    </row>
    <row r="273" spans="1:5" x14ac:dyDescent="0.2">
      <c r="A273" s="23">
        <v>44007</v>
      </c>
      <c r="B273">
        <v>44007</v>
      </c>
      <c r="C273" t="s">
        <v>626</v>
      </c>
      <c r="D273" s="25">
        <f>VLOOKUP(Pag_Inicio_Corr_mas_casos[[#This Row],[Corregimiento]],Hoja3!$A$2:$D$676,4,0)</f>
        <v>80501</v>
      </c>
      <c r="E273">
        <v>54</v>
      </c>
    </row>
    <row r="274" spans="1:5" x14ac:dyDescent="0.2">
      <c r="A274" s="23">
        <v>44007</v>
      </c>
      <c r="B274">
        <v>44007</v>
      </c>
      <c r="C274" t="s">
        <v>608</v>
      </c>
      <c r="D274" s="25">
        <f>VLOOKUP(Pag_Inicio_Corr_mas_casos[[#This Row],[Corregimiento]],Hoja3!$A$2:$D$676,4,0)</f>
        <v>80822</v>
      </c>
      <c r="E274">
        <v>53</v>
      </c>
    </row>
    <row r="275" spans="1:5" x14ac:dyDescent="0.2">
      <c r="A275" s="23">
        <v>44007</v>
      </c>
      <c r="B275">
        <v>44007</v>
      </c>
      <c r="C275" t="s">
        <v>610</v>
      </c>
      <c r="D275" s="25">
        <f>VLOOKUP(Pag_Inicio_Corr_mas_casos[[#This Row],[Corregimiento]],Hoja3!$A$2:$D$676,4,0)</f>
        <v>81001</v>
      </c>
      <c r="E275">
        <v>53</v>
      </c>
    </row>
    <row r="276" spans="1:5" x14ac:dyDescent="0.2">
      <c r="A276" s="23">
        <v>44007</v>
      </c>
      <c r="B276">
        <v>44007</v>
      </c>
      <c r="C276" t="s">
        <v>649</v>
      </c>
      <c r="D276" s="25">
        <f>VLOOKUP(Pag_Inicio_Corr_mas_casos[[#This Row],[Corregimiento]],Hoja3!$A$2:$D$676,4,0)</f>
        <v>80807</v>
      </c>
      <c r="E276">
        <v>53</v>
      </c>
    </row>
    <row r="277" spans="1:5" x14ac:dyDescent="0.2">
      <c r="A277" s="23">
        <v>44007</v>
      </c>
      <c r="B277">
        <v>44007</v>
      </c>
      <c r="C277" t="s">
        <v>605</v>
      </c>
      <c r="D277" s="25">
        <f>VLOOKUP(Pag_Inicio_Corr_mas_casos[[#This Row],[Corregimiento]],Hoja3!$A$2:$D$676,4,0)</f>
        <v>81008</v>
      </c>
      <c r="E277">
        <v>50</v>
      </c>
    </row>
    <row r="278" spans="1:5" x14ac:dyDescent="0.2">
      <c r="A278" s="23">
        <v>44007</v>
      </c>
      <c r="B278">
        <v>44007</v>
      </c>
      <c r="C278" t="s">
        <v>631</v>
      </c>
      <c r="D278" s="25">
        <f>VLOOKUP(Pag_Inicio_Corr_mas_casos[[#This Row],[Corregimiento]],Hoja3!$A$2:$D$676,4,0)</f>
        <v>80811</v>
      </c>
      <c r="E278">
        <v>49</v>
      </c>
    </row>
    <row r="279" spans="1:5" x14ac:dyDescent="0.2">
      <c r="A279" s="23">
        <v>44007</v>
      </c>
      <c r="B279">
        <v>44007</v>
      </c>
      <c r="C279" t="s">
        <v>615</v>
      </c>
      <c r="D279" s="25">
        <f>VLOOKUP(Pag_Inicio_Corr_mas_casos[[#This Row],[Corregimiento]],Hoja3!$A$2:$D$676,4,0)</f>
        <v>130702</v>
      </c>
      <c r="E279">
        <v>48</v>
      </c>
    </row>
    <row r="280" spans="1:5" x14ac:dyDescent="0.2">
      <c r="A280" s="23">
        <v>44007</v>
      </c>
      <c r="B280">
        <v>44007</v>
      </c>
      <c r="C280" t="s">
        <v>601</v>
      </c>
      <c r="D280" s="25">
        <f>VLOOKUP(Pag_Inicio_Corr_mas_casos[[#This Row],[Corregimiento]],Hoja3!$A$2:$D$676,4,0)</f>
        <v>80802</v>
      </c>
      <c r="E280">
        <v>42</v>
      </c>
    </row>
    <row r="281" spans="1:5" x14ac:dyDescent="0.2">
      <c r="A281" s="23">
        <v>44007</v>
      </c>
      <c r="B281">
        <v>44007</v>
      </c>
      <c r="C281" t="s">
        <v>628</v>
      </c>
      <c r="D281" s="25">
        <f>VLOOKUP(Pag_Inicio_Corr_mas_casos[[#This Row],[Corregimiento]],Hoja3!$A$2:$D$676,4,0)</f>
        <v>80820</v>
      </c>
      <c r="E281">
        <v>41</v>
      </c>
    </row>
    <row r="282" spans="1:5" x14ac:dyDescent="0.2">
      <c r="A282" s="23">
        <v>44007</v>
      </c>
      <c r="B282">
        <v>44007</v>
      </c>
      <c r="C282" t="s">
        <v>613</v>
      </c>
      <c r="D282" s="25">
        <f>VLOOKUP(Pag_Inicio_Corr_mas_casos[[#This Row],[Corregimiento]],Hoja3!$A$2:$D$676,4,0)</f>
        <v>81006</v>
      </c>
      <c r="E282">
        <v>40</v>
      </c>
    </row>
    <row r="283" spans="1:5" x14ac:dyDescent="0.2">
      <c r="A283" s="23">
        <v>44007</v>
      </c>
      <c r="B283">
        <v>44007</v>
      </c>
      <c r="C283" t="s">
        <v>627</v>
      </c>
      <c r="D283" s="25">
        <f>VLOOKUP(Pag_Inicio_Corr_mas_casos[[#This Row],[Corregimiento]],Hoja3!$A$2:$D$676,4,0)</f>
        <v>80808</v>
      </c>
      <c r="E283">
        <v>39</v>
      </c>
    </row>
    <row r="284" spans="1:5" x14ac:dyDescent="0.2">
      <c r="A284" s="23">
        <v>44007</v>
      </c>
      <c r="B284">
        <v>44007</v>
      </c>
      <c r="C284" t="s">
        <v>634</v>
      </c>
      <c r="D284" s="25">
        <f>VLOOKUP(Pag_Inicio_Corr_mas_casos[[#This Row],[Corregimiento]],Hoja3!$A$2:$D$676,4,0)</f>
        <v>80826</v>
      </c>
      <c r="E284">
        <v>37</v>
      </c>
    </row>
    <row r="285" spans="1:5" x14ac:dyDescent="0.2">
      <c r="A285" s="23">
        <v>44007</v>
      </c>
      <c r="B285">
        <v>44007</v>
      </c>
      <c r="C285" t="s">
        <v>633</v>
      </c>
      <c r="D285" s="25">
        <f>VLOOKUP(Pag_Inicio_Corr_mas_casos[[#This Row],[Corregimiento]],Hoja3!$A$2:$D$676,4,0)</f>
        <v>130708</v>
      </c>
      <c r="E285">
        <v>36</v>
      </c>
    </row>
    <row r="286" spans="1:5" x14ac:dyDescent="0.2">
      <c r="A286" s="23">
        <v>44007</v>
      </c>
      <c r="B286">
        <v>44007</v>
      </c>
      <c r="C286" t="s">
        <v>644</v>
      </c>
      <c r="D286" s="25">
        <f>VLOOKUP(Pag_Inicio_Corr_mas_casos[[#This Row],[Corregimiento]],Hoja3!$A$2:$D$676,4,0)</f>
        <v>81009</v>
      </c>
      <c r="E286">
        <v>34</v>
      </c>
    </row>
    <row r="287" spans="1:5" x14ac:dyDescent="0.2">
      <c r="A287" s="23">
        <v>44007</v>
      </c>
      <c r="B287">
        <v>44007</v>
      </c>
      <c r="C287" t="s">
        <v>643</v>
      </c>
      <c r="D287" s="25">
        <f>VLOOKUP(Pag_Inicio_Corr_mas_casos[[#This Row],[Corregimiento]],Hoja3!$A$2:$D$676,4,0)</f>
        <v>81003</v>
      </c>
      <c r="E287">
        <v>33</v>
      </c>
    </row>
    <row r="288" spans="1:5" x14ac:dyDescent="0.2">
      <c r="A288" s="23">
        <v>44007</v>
      </c>
      <c r="B288">
        <v>44007</v>
      </c>
      <c r="C288" t="s">
        <v>636</v>
      </c>
      <c r="D288" s="25">
        <f>VLOOKUP(Pag_Inicio_Corr_mas_casos[[#This Row],[Corregimiento]],Hoja3!$A$2:$D$676,4,0)</f>
        <v>80803</v>
      </c>
      <c r="E288">
        <v>33</v>
      </c>
    </row>
    <row r="289" spans="1:5" x14ac:dyDescent="0.2">
      <c r="A289" s="23">
        <v>44007</v>
      </c>
      <c r="B289">
        <v>44007</v>
      </c>
      <c r="C289" t="s">
        <v>656</v>
      </c>
      <c r="D289" s="25">
        <f>VLOOKUP(Pag_Inicio_Corr_mas_casos[[#This Row],[Corregimiento]],Hoja3!$A$2:$D$676,4,0)</f>
        <v>99999</v>
      </c>
      <c r="E289">
        <v>29</v>
      </c>
    </row>
    <row r="290" spans="1:5" x14ac:dyDescent="0.2">
      <c r="A290" s="23">
        <v>44007</v>
      </c>
      <c r="B290">
        <v>44007</v>
      </c>
      <c r="C290" t="s">
        <v>657</v>
      </c>
      <c r="D290" s="25">
        <f>VLOOKUP(Pag_Inicio_Corr_mas_casos[[#This Row],[Corregimiento]],Hoja3!$A$2:$D$676,4,0)</f>
        <v>120901</v>
      </c>
      <c r="E290">
        <v>29</v>
      </c>
    </row>
    <row r="291" spans="1:5" x14ac:dyDescent="0.2">
      <c r="A291" s="23">
        <v>44007</v>
      </c>
      <c r="B291">
        <v>44007</v>
      </c>
      <c r="C291" t="s">
        <v>635</v>
      </c>
      <c r="D291" s="25">
        <f>VLOOKUP(Pag_Inicio_Corr_mas_casos[[#This Row],[Corregimiento]],Hoja3!$A$2:$D$676,4,0)</f>
        <v>50208</v>
      </c>
      <c r="E291">
        <v>28</v>
      </c>
    </row>
    <row r="292" spans="1:5" x14ac:dyDescent="0.2">
      <c r="A292" s="23">
        <v>44007</v>
      </c>
      <c r="B292">
        <v>44007</v>
      </c>
      <c r="C292" t="s">
        <v>638</v>
      </c>
      <c r="D292" s="25">
        <f>VLOOKUP(Pag_Inicio_Corr_mas_casos[[#This Row],[Corregimiento]],Hoja3!$A$2:$D$676,4,0)</f>
        <v>20609</v>
      </c>
      <c r="E292">
        <v>26</v>
      </c>
    </row>
    <row r="293" spans="1:5" x14ac:dyDescent="0.2">
      <c r="A293" s="23">
        <v>44007</v>
      </c>
      <c r="B293">
        <v>44007</v>
      </c>
      <c r="C293" t="s">
        <v>612</v>
      </c>
      <c r="D293" s="25">
        <f>VLOOKUP(Pag_Inicio_Corr_mas_casos[[#This Row],[Corregimiento]],Hoja3!$A$2:$D$676,4,0)</f>
        <v>130107</v>
      </c>
      <c r="E293">
        <v>24</v>
      </c>
    </row>
    <row r="294" spans="1:5" x14ac:dyDescent="0.2">
      <c r="A294" s="23">
        <v>44007</v>
      </c>
      <c r="B294">
        <v>44007</v>
      </c>
      <c r="C294" t="s">
        <v>646</v>
      </c>
      <c r="D294" s="25">
        <f>VLOOKUP(Pag_Inicio_Corr_mas_casos[[#This Row],[Corregimiento]],Hoja3!$A$2:$D$676,4,0)</f>
        <v>130701</v>
      </c>
      <c r="E294">
        <v>23</v>
      </c>
    </row>
    <row r="295" spans="1:5" x14ac:dyDescent="0.2">
      <c r="A295" s="23">
        <v>44007</v>
      </c>
      <c r="B295">
        <v>44007</v>
      </c>
      <c r="C295" t="s">
        <v>647</v>
      </c>
      <c r="D295" s="25">
        <f>VLOOKUP(Pag_Inicio_Corr_mas_casos[[#This Row],[Corregimiento]],Hoja3!$A$2:$D$676,4,0)</f>
        <v>80804</v>
      </c>
      <c r="E295">
        <v>20</v>
      </c>
    </row>
    <row r="296" spans="1:5" x14ac:dyDescent="0.2">
      <c r="A296" s="23">
        <v>44007</v>
      </c>
      <c r="B296">
        <v>44007</v>
      </c>
      <c r="C296" t="s">
        <v>616</v>
      </c>
      <c r="D296" s="25">
        <f>VLOOKUP(Pag_Inicio_Corr_mas_casos[[#This Row],[Corregimiento]],Hoja3!$A$2:$D$676,4,0)</f>
        <v>40601</v>
      </c>
      <c r="E296">
        <v>20</v>
      </c>
    </row>
    <row r="297" spans="1:5" x14ac:dyDescent="0.2">
      <c r="A297" s="23">
        <v>44007</v>
      </c>
      <c r="B297">
        <v>44007</v>
      </c>
      <c r="C297" t="s">
        <v>658</v>
      </c>
      <c r="D297" s="25">
        <f>VLOOKUP(Pag_Inicio_Corr_mas_casos[[#This Row],[Corregimiento]],Hoja3!$A$2:$D$676,4,0)</f>
        <v>100101</v>
      </c>
      <c r="E297">
        <v>19</v>
      </c>
    </row>
    <row r="298" spans="1:5" x14ac:dyDescent="0.2">
      <c r="A298" s="23">
        <v>44007</v>
      </c>
      <c r="B298">
        <v>44007</v>
      </c>
      <c r="C298" t="s">
        <v>659</v>
      </c>
      <c r="D298" s="25">
        <f>VLOOKUP(Pag_Inicio_Corr_mas_casos[[#This Row],[Corregimiento]],Hoja3!$A$2:$D$676,4,0)</f>
        <v>80818</v>
      </c>
      <c r="E298">
        <v>19</v>
      </c>
    </row>
    <row r="299" spans="1:5" x14ac:dyDescent="0.2">
      <c r="A299" s="23">
        <v>44007</v>
      </c>
      <c r="B299">
        <v>44007</v>
      </c>
      <c r="C299" t="s">
        <v>654</v>
      </c>
      <c r="D299" s="25">
        <f>VLOOKUP(Pag_Inicio_Corr_mas_casos[[#This Row],[Corregimiento]],Hoja3!$A$2:$D$676,4,0)</f>
        <v>91001</v>
      </c>
      <c r="E299">
        <v>19</v>
      </c>
    </row>
    <row r="300" spans="1:5" x14ac:dyDescent="0.2">
      <c r="A300" s="23">
        <v>44007</v>
      </c>
      <c r="B300">
        <v>44007</v>
      </c>
      <c r="C300" t="s">
        <v>620</v>
      </c>
      <c r="D300" s="25">
        <f>VLOOKUP(Pag_Inicio_Corr_mas_casos[[#This Row],[Corregimiento]],Hoja3!$A$2:$D$676,4,0)</f>
        <v>30107</v>
      </c>
      <c r="E300">
        <v>18</v>
      </c>
    </row>
    <row r="301" spans="1:5" x14ac:dyDescent="0.2">
      <c r="A301" s="23">
        <v>44007</v>
      </c>
      <c r="B301">
        <v>44007</v>
      </c>
      <c r="C301" t="s">
        <v>652</v>
      </c>
      <c r="D301" s="25">
        <f>VLOOKUP(Pag_Inicio_Corr_mas_casos[[#This Row],[Corregimiento]],Hoja3!$A$2:$D$676,4,0)</f>
        <v>30111</v>
      </c>
      <c r="E301">
        <v>17</v>
      </c>
    </row>
    <row r="302" spans="1:5" x14ac:dyDescent="0.2">
      <c r="A302" s="23">
        <v>44007</v>
      </c>
      <c r="B302">
        <v>44007</v>
      </c>
      <c r="C302" t="s">
        <v>660</v>
      </c>
      <c r="D302" s="25">
        <f>VLOOKUP(Pag_Inicio_Corr_mas_casos[[#This Row],[Corregimiento]],Hoja3!$A$2:$D$676,4,0)</f>
        <v>81005</v>
      </c>
      <c r="E302">
        <v>17</v>
      </c>
    </row>
    <row r="303" spans="1:5" x14ac:dyDescent="0.2">
      <c r="A303" s="23">
        <v>44007</v>
      </c>
      <c r="B303">
        <v>44007</v>
      </c>
      <c r="C303" t="s">
        <v>661</v>
      </c>
      <c r="D303" s="25">
        <f>VLOOKUP(Pag_Inicio_Corr_mas_casos[[#This Row],[Corregimiento]],Hoja3!$A$2:$D$676,4,0)</f>
        <v>130716</v>
      </c>
      <c r="E303">
        <v>16</v>
      </c>
    </row>
    <row r="304" spans="1:5" x14ac:dyDescent="0.2">
      <c r="A304" s="23">
        <v>44007</v>
      </c>
      <c r="B304">
        <v>44007</v>
      </c>
      <c r="C304" t="s">
        <v>591</v>
      </c>
      <c r="D304" s="25">
        <f>VLOOKUP(Pag_Inicio_Corr_mas_casos[[#This Row],[Corregimiento]],Hoja3!$A$2:$D$676,4,0)</f>
        <v>130709</v>
      </c>
      <c r="E304">
        <v>14</v>
      </c>
    </row>
    <row r="305" spans="1:5" x14ac:dyDescent="0.2">
      <c r="A305" s="23">
        <v>44007</v>
      </c>
      <c r="B305">
        <v>44007</v>
      </c>
      <c r="C305" t="s">
        <v>662</v>
      </c>
      <c r="D305" s="25">
        <f>VLOOKUP(Pag_Inicio_Corr_mas_casos[[#This Row],[Corregimiento]],Hoja3!$A$2:$D$676,4,0)</f>
        <v>20207</v>
      </c>
      <c r="E305">
        <v>14</v>
      </c>
    </row>
    <row r="306" spans="1:5" x14ac:dyDescent="0.2">
      <c r="A306" s="23">
        <v>44007</v>
      </c>
      <c r="B306">
        <v>44007</v>
      </c>
      <c r="C306" t="s">
        <v>663</v>
      </c>
      <c r="D306" s="25">
        <f>VLOOKUP(Pag_Inicio_Corr_mas_casos[[#This Row],[Corregimiento]],Hoja3!$A$2:$D$676,4,0)</f>
        <v>130301</v>
      </c>
      <c r="E306">
        <v>13</v>
      </c>
    </row>
    <row r="307" spans="1:5" x14ac:dyDescent="0.2">
      <c r="A307" s="23">
        <v>44007</v>
      </c>
      <c r="B307">
        <v>44007</v>
      </c>
      <c r="C307" t="s">
        <v>664</v>
      </c>
      <c r="D307" s="25">
        <f>VLOOKUP(Pag_Inicio_Corr_mas_casos[[#This Row],[Corregimiento]],Hoja3!$A$2:$D$676,4,0)</f>
        <v>40101</v>
      </c>
      <c r="E307">
        <v>12</v>
      </c>
    </row>
    <row r="308" spans="1:5" x14ac:dyDescent="0.2">
      <c r="A308" s="23">
        <v>44007</v>
      </c>
      <c r="B308">
        <v>44007</v>
      </c>
      <c r="C308" t="s">
        <v>637</v>
      </c>
      <c r="D308" s="25">
        <f>VLOOKUP(Pag_Inicio_Corr_mas_casos[[#This Row],[Corregimiento]],Hoja3!$A$2:$D$676,4,0)</f>
        <v>130105</v>
      </c>
      <c r="E308">
        <v>12</v>
      </c>
    </row>
    <row r="309" spans="1:5" x14ac:dyDescent="0.2">
      <c r="A309" s="23">
        <v>44007</v>
      </c>
      <c r="B309">
        <v>44007</v>
      </c>
      <c r="C309" t="s">
        <v>665</v>
      </c>
      <c r="D309" s="25">
        <f>VLOOKUP(Pag_Inicio_Corr_mas_casos[[#This Row],[Corregimiento]],Hoja3!$A$2:$D$676,4,0)</f>
        <v>110101</v>
      </c>
      <c r="E309">
        <v>11</v>
      </c>
    </row>
    <row r="310" spans="1:5" x14ac:dyDescent="0.2">
      <c r="A310" s="23">
        <v>44007</v>
      </c>
      <c r="B310">
        <v>44007</v>
      </c>
      <c r="C310" t="s">
        <v>666</v>
      </c>
      <c r="D310" s="25">
        <f>VLOOKUP(Pag_Inicio_Corr_mas_casos[[#This Row],[Corregimiento]],Hoja3!$A$2:$D$676,4,0)</f>
        <v>20101</v>
      </c>
      <c r="E310">
        <v>10</v>
      </c>
    </row>
    <row r="311" spans="1:5" x14ac:dyDescent="0.2">
      <c r="A311" s="23">
        <v>44007</v>
      </c>
      <c r="B311">
        <v>44007</v>
      </c>
      <c r="C311" t="s">
        <v>667</v>
      </c>
      <c r="D311" s="25">
        <f>VLOOKUP(Pag_Inicio_Corr_mas_casos[[#This Row],[Corregimiento]],Hoja3!$A$2:$D$676,4,0)</f>
        <v>50202</v>
      </c>
      <c r="E311">
        <v>10</v>
      </c>
    </row>
    <row r="312" spans="1:5" x14ac:dyDescent="0.2">
      <c r="A312" s="23">
        <v>44007</v>
      </c>
      <c r="B312">
        <v>44007</v>
      </c>
      <c r="C312" t="s">
        <v>668</v>
      </c>
      <c r="D312" s="25">
        <f>VLOOKUP(Pag_Inicio_Corr_mas_casos[[#This Row],[Corregimiento]],Hoja3!$A$2:$D$676,4,0)</f>
        <v>40503</v>
      </c>
      <c r="E312">
        <v>10</v>
      </c>
    </row>
    <row r="313" spans="1:5" x14ac:dyDescent="0.2">
      <c r="A313" s="23">
        <v>44007</v>
      </c>
      <c r="B313">
        <v>44007</v>
      </c>
      <c r="C313" t="s">
        <v>618</v>
      </c>
      <c r="D313" s="25">
        <f>VLOOKUP(Pag_Inicio_Corr_mas_casos[[#This Row],[Corregimiento]],Hoja3!$A$2:$D$676,4,0)</f>
        <v>130108</v>
      </c>
      <c r="E313">
        <v>10</v>
      </c>
    </row>
    <row r="314" spans="1:5" x14ac:dyDescent="0.2">
      <c r="A314" s="23">
        <v>44007</v>
      </c>
      <c r="B314">
        <v>44007</v>
      </c>
      <c r="C314" t="s">
        <v>625</v>
      </c>
      <c r="D314" s="25">
        <f>VLOOKUP(Pag_Inicio_Corr_mas_casos[[#This Row],[Corregimiento]],Hoja3!$A$2:$D$676,4,0)</f>
        <v>120605</v>
      </c>
      <c r="E314">
        <v>10</v>
      </c>
    </row>
    <row r="315" spans="1:5" x14ac:dyDescent="0.2">
      <c r="A315" s="23">
        <v>44007</v>
      </c>
      <c r="B315">
        <v>44007</v>
      </c>
      <c r="C315" t="s">
        <v>669</v>
      </c>
      <c r="D315" s="25">
        <f>VLOOKUP(Pag_Inicio_Corr_mas_casos[[#This Row],[Corregimiento]],Hoja3!$A$2:$D$676,4,0)</f>
        <v>20601</v>
      </c>
      <c r="E315">
        <v>10</v>
      </c>
    </row>
    <row r="316" spans="1:5" x14ac:dyDescent="0.2">
      <c r="A316" s="23">
        <v>44008</v>
      </c>
      <c r="B316">
        <v>44008</v>
      </c>
      <c r="C316" t="s">
        <v>611</v>
      </c>
      <c r="D316" s="25">
        <f>VLOOKUP(Pag_Inicio_Corr_mas_casos[[#This Row],[Corregimiento]],Hoja3!$A$2:$D$676,4,0)</f>
        <v>80819</v>
      </c>
      <c r="E316">
        <v>39</v>
      </c>
    </row>
    <row r="317" spans="1:5" x14ac:dyDescent="0.2">
      <c r="A317" s="23">
        <v>44008</v>
      </c>
      <c r="B317">
        <v>44008</v>
      </c>
      <c r="C317" t="s">
        <v>622</v>
      </c>
      <c r="D317" s="25">
        <f>VLOOKUP(Pag_Inicio_Corr_mas_casos[[#This Row],[Corregimiento]],Hoja3!$A$2:$D$676,4,0)</f>
        <v>10201</v>
      </c>
      <c r="E317">
        <v>32</v>
      </c>
    </row>
    <row r="318" spans="1:5" x14ac:dyDescent="0.2">
      <c r="A318" s="23">
        <v>44008</v>
      </c>
      <c r="B318">
        <v>44008</v>
      </c>
      <c r="C318" t="s">
        <v>603</v>
      </c>
      <c r="D318" s="25">
        <f>VLOOKUP(Pag_Inicio_Corr_mas_casos[[#This Row],[Corregimiento]],Hoja3!$A$2:$D$676,4,0)</f>
        <v>80821</v>
      </c>
      <c r="E318">
        <v>31</v>
      </c>
    </row>
    <row r="319" spans="1:5" x14ac:dyDescent="0.2">
      <c r="A319" s="23">
        <v>44008</v>
      </c>
      <c r="B319">
        <v>44008</v>
      </c>
      <c r="C319" t="s">
        <v>606</v>
      </c>
      <c r="D319" s="25">
        <f>VLOOKUP(Pag_Inicio_Corr_mas_casos[[#This Row],[Corregimiento]],Hoja3!$A$2:$D$676,4,0)</f>
        <v>80816</v>
      </c>
      <c r="E319">
        <v>27</v>
      </c>
    </row>
    <row r="320" spans="1:5" x14ac:dyDescent="0.2">
      <c r="A320" s="23">
        <v>44008</v>
      </c>
      <c r="B320">
        <v>44008</v>
      </c>
      <c r="C320" t="s">
        <v>607</v>
      </c>
      <c r="D320" s="25">
        <f>VLOOKUP(Pag_Inicio_Corr_mas_casos[[#This Row],[Corregimiento]],Hoja3!$A$2:$D$676,4,0)</f>
        <v>80817</v>
      </c>
      <c r="E320">
        <v>27</v>
      </c>
    </row>
    <row r="321" spans="1:5" x14ac:dyDescent="0.2">
      <c r="A321" s="23">
        <v>44008</v>
      </c>
      <c r="B321">
        <v>44008</v>
      </c>
      <c r="C321" t="s">
        <v>624</v>
      </c>
      <c r="D321" s="25">
        <f>VLOOKUP(Pag_Inicio_Corr_mas_casos[[#This Row],[Corregimiento]],Hoja3!$A$2:$D$676,4,0)</f>
        <v>80813</v>
      </c>
      <c r="E321">
        <v>27</v>
      </c>
    </row>
    <row r="322" spans="1:5" x14ac:dyDescent="0.2">
      <c r="A322" s="23">
        <v>44008</v>
      </c>
      <c r="B322">
        <v>44008</v>
      </c>
      <c r="C322" t="s">
        <v>599</v>
      </c>
      <c r="D322" s="25">
        <f>VLOOKUP(Pag_Inicio_Corr_mas_casos[[#This Row],[Corregimiento]],Hoja3!$A$2:$D$676,4,0)</f>
        <v>81002</v>
      </c>
      <c r="E322">
        <v>26</v>
      </c>
    </row>
    <row r="323" spans="1:5" x14ac:dyDescent="0.2">
      <c r="A323" s="23">
        <v>44008</v>
      </c>
      <c r="B323">
        <v>44008</v>
      </c>
      <c r="C323" t="s">
        <v>601</v>
      </c>
      <c r="D323" s="25">
        <f>VLOOKUP(Pag_Inicio_Corr_mas_casos[[#This Row],[Corregimiento]],Hoja3!$A$2:$D$676,4,0)</f>
        <v>80802</v>
      </c>
      <c r="E323">
        <v>26</v>
      </c>
    </row>
    <row r="324" spans="1:5" x14ac:dyDescent="0.2">
      <c r="A324" s="23">
        <v>44008</v>
      </c>
      <c r="B324">
        <v>44008</v>
      </c>
      <c r="C324" s="4" t="s">
        <v>640</v>
      </c>
      <c r="D324" s="25">
        <f>VLOOKUP(Pag_Inicio_Corr_mas_casos[[#This Row],[Corregimiento]],Hoja3!$A$2:$D$676,4,0)</f>
        <v>40201</v>
      </c>
      <c r="E324">
        <v>25</v>
      </c>
    </row>
    <row r="325" spans="1:5" x14ac:dyDescent="0.2">
      <c r="A325" s="23">
        <v>44008</v>
      </c>
      <c r="B325">
        <v>44008</v>
      </c>
      <c r="C325" t="s">
        <v>629</v>
      </c>
      <c r="D325" s="25">
        <f>VLOOKUP(Pag_Inicio_Corr_mas_casos[[#This Row],[Corregimiento]],Hoja3!$A$2:$D$676,4,0)</f>
        <v>80815</v>
      </c>
      <c r="E325">
        <v>24</v>
      </c>
    </row>
    <row r="326" spans="1:5" x14ac:dyDescent="0.2">
      <c r="A326" s="23">
        <v>44008</v>
      </c>
      <c r="B326">
        <v>44008</v>
      </c>
      <c r="C326" t="s">
        <v>604</v>
      </c>
      <c r="D326" s="25">
        <f>VLOOKUP(Pag_Inicio_Corr_mas_casos[[#This Row],[Corregimiento]],Hoja3!$A$2:$D$676,4,0)</f>
        <v>81007</v>
      </c>
      <c r="E326">
        <v>23</v>
      </c>
    </row>
    <row r="327" spans="1:5" x14ac:dyDescent="0.2">
      <c r="A327" s="23">
        <v>44008</v>
      </c>
      <c r="B327">
        <v>44008</v>
      </c>
      <c r="C327" t="s">
        <v>616</v>
      </c>
      <c r="D327" s="25">
        <f>VLOOKUP(Pag_Inicio_Corr_mas_casos[[#This Row],[Corregimiento]],Hoja3!$A$2:$D$676,4,0)</f>
        <v>40601</v>
      </c>
      <c r="E327">
        <v>22</v>
      </c>
    </row>
    <row r="328" spans="1:5" x14ac:dyDescent="0.2">
      <c r="A328" s="23">
        <v>44008</v>
      </c>
      <c r="B328">
        <v>44008</v>
      </c>
      <c r="C328" t="s">
        <v>614</v>
      </c>
      <c r="D328" s="25">
        <f>VLOOKUP(Pag_Inicio_Corr_mas_casos[[#This Row],[Corregimiento]],Hoja3!$A$2:$D$676,4,0)</f>
        <v>80812</v>
      </c>
      <c r="E328">
        <v>19</v>
      </c>
    </row>
    <row r="329" spans="1:5" x14ac:dyDescent="0.2">
      <c r="A329" s="23">
        <v>44008</v>
      </c>
      <c r="B329">
        <v>44008</v>
      </c>
      <c r="C329" t="s">
        <v>659</v>
      </c>
      <c r="D329" s="25">
        <f>VLOOKUP(Pag_Inicio_Corr_mas_casos[[#This Row],[Corregimiento]],Hoja3!$A$2:$D$676,4,0)</f>
        <v>80818</v>
      </c>
      <c r="E329">
        <v>19</v>
      </c>
    </row>
    <row r="330" spans="1:5" x14ac:dyDescent="0.2">
      <c r="A330" s="23">
        <v>44008</v>
      </c>
      <c r="B330">
        <v>44008</v>
      </c>
      <c r="C330" t="s">
        <v>628</v>
      </c>
      <c r="D330" s="25">
        <f>VLOOKUP(Pag_Inicio_Corr_mas_casos[[#This Row],[Corregimiento]],Hoja3!$A$2:$D$676,4,0)</f>
        <v>80820</v>
      </c>
      <c r="E330">
        <v>17</v>
      </c>
    </row>
    <row r="331" spans="1:5" x14ac:dyDescent="0.2">
      <c r="A331" s="23">
        <v>44008</v>
      </c>
      <c r="B331">
        <v>44008</v>
      </c>
      <c r="C331" t="s">
        <v>605</v>
      </c>
      <c r="D331" s="25">
        <f>VLOOKUP(Pag_Inicio_Corr_mas_casos[[#This Row],[Corregimiento]],Hoja3!$A$2:$D$676,4,0)</f>
        <v>81008</v>
      </c>
      <c r="E331">
        <v>17</v>
      </c>
    </row>
    <row r="332" spans="1:5" x14ac:dyDescent="0.2">
      <c r="A332" s="23">
        <v>44008</v>
      </c>
      <c r="B332">
        <v>44008</v>
      </c>
      <c r="C332" t="s">
        <v>609</v>
      </c>
      <c r="D332" s="25">
        <f>VLOOKUP(Pag_Inicio_Corr_mas_casos[[#This Row],[Corregimiento]],Hoja3!$A$2:$D$676,4,0)</f>
        <v>80823</v>
      </c>
      <c r="E332">
        <v>15</v>
      </c>
    </row>
    <row r="333" spans="1:5" x14ac:dyDescent="0.2">
      <c r="A333" s="23">
        <v>44008</v>
      </c>
      <c r="B333">
        <v>44008</v>
      </c>
      <c r="C333" t="s">
        <v>621</v>
      </c>
      <c r="D333" s="25">
        <f>VLOOKUP(Pag_Inicio_Corr_mas_casos[[#This Row],[Corregimiento]],Hoja3!$A$2:$D$676,4,0)</f>
        <v>30113</v>
      </c>
      <c r="E333">
        <v>15</v>
      </c>
    </row>
    <row r="334" spans="1:5" x14ac:dyDescent="0.2">
      <c r="A334" s="23">
        <v>44008</v>
      </c>
      <c r="B334">
        <v>44008</v>
      </c>
      <c r="C334" t="s">
        <v>600</v>
      </c>
      <c r="D334" s="25">
        <f>VLOOKUP(Pag_Inicio_Corr_mas_casos[[#This Row],[Corregimiento]],Hoja3!$A$2:$D$676,4,0)</f>
        <v>130106</v>
      </c>
      <c r="E334">
        <v>15</v>
      </c>
    </row>
    <row r="335" spans="1:5" x14ac:dyDescent="0.2">
      <c r="A335" s="23">
        <v>44008</v>
      </c>
      <c r="B335">
        <v>44008</v>
      </c>
      <c r="C335" t="s">
        <v>634</v>
      </c>
      <c r="D335" s="25">
        <f>VLOOKUP(Pag_Inicio_Corr_mas_casos[[#This Row],[Corregimiento]],Hoja3!$A$2:$D$676,4,0)</f>
        <v>80826</v>
      </c>
      <c r="E335">
        <v>14</v>
      </c>
    </row>
    <row r="336" spans="1:5" x14ac:dyDescent="0.2">
      <c r="A336" s="23">
        <v>44008</v>
      </c>
      <c r="B336">
        <v>44008</v>
      </c>
      <c r="C336" t="s">
        <v>633</v>
      </c>
      <c r="D336" s="25">
        <f>VLOOKUP(Pag_Inicio_Corr_mas_casos[[#This Row],[Corregimiento]],Hoja3!$A$2:$D$676,4,0)</f>
        <v>130708</v>
      </c>
      <c r="E336">
        <v>14</v>
      </c>
    </row>
    <row r="337" spans="1:5" x14ac:dyDescent="0.2">
      <c r="A337" s="23">
        <v>44008</v>
      </c>
      <c r="B337">
        <v>44008</v>
      </c>
      <c r="C337" t="s">
        <v>610</v>
      </c>
      <c r="D337" s="25">
        <f>VLOOKUP(Pag_Inicio_Corr_mas_casos[[#This Row],[Corregimiento]],Hoja3!$A$2:$D$676,4,0)</f>
        <v>81001</v>
      </c>
      <c r="E337">
        <v>13</v>
      </c>
    </row>
    <row r="338" spans="1:5" x14ac:dyDescent="0.2">
      <c r="A338" s="23">
        <v>44008</v>
      </c>
      <c r="B338">
        <v>44008</v>
      </c>
      <c r="C338" t="s">
        <v>641</v>
      </c>
      <c r="D338" s="25">
        <f>VLOOKUP(Pag_Inicio_Corr_mas_casos[[#This Row],[Corregimiento]],Hoja3!$A$2:$D$676,4,0)</f>
        <v>80805</v>
      </c>
      <c r="E338">
        <v>12</v>
      </c>
    </row>
    <row r="339" spans="1:5" x14ac:dyDescent="0.2">
      <c r="A339" s="23">
        <v>44008</v>
      </c>
      <c r="B339">
        <v>44008</v>
      </c>
      <c r="C339" t="s">
        <v>631</v>
      </c>
      <c r="D339" s="25">
        <f>VLOOKUP(Pag_Inicio_Corr_mas_casos[[#This Row],[Corregimiento]],Hoja3!$A$2:$D$676,4,0)</f>
        <v>80811</v>
      </c>
      <c r="E339">
        <v>12</v>
      </c>
    </row>
    <row r="340" spans="1:5" x14ac:dyDescent="0.2">
      <c r="A340" s="23">
        <v>44008</v>
      </c>
      <c r="B340">
        <v>44008</v>
      </c>
      <c r="C340" t="s">
        <v>613</v>
      </c>
      <c r="D340" s="25">
        <f>VLOOKUP(Pag_Inicio_Corr_mas_casos[[#This Row],[Corregimiento]],Hoja3!$A$2:$D$676,4,0)</f>
        <v>81006</v>
      </c>
      <c r="E340">
        <v>11</v>
      </c>
    </row>
    <row r="341" spans="1:5" x14ac:dyDescent="0.2">
      <c r="A341" s="23">
        <v>44008</v>
      </c>
      <c r="B341">
        <v>44008</v>
      </c>
      <c r="C341" t="s">
        <v>598</v>
      </c>
      <c r="D341" s="25">
        <f>VLOOKUP(Pag_Inicio_Corr_mas_casos[[#This Row],[Corregimiento]],Hoja3!$A$2:$D$676,4,0)</f>
        <v>130101</v>
      </c>
      <c r="E341">
        <v>11</v>
      </c>
    </row>
    <row r="342" spans="1:5" x14ac:dyDescent="0.2">
      <c r="A342" s="23">
        <v>44008</v>
      </c>
      <c r="B342">
        <v>44008</v>
      </c>
      <c r="C342" t="s">
        <v>626</v>
      </c>
      <c r="D342" s="25">
        <f>VLOOKUP(Pag_Inicio_Corr_mas_casos[[#This Row],[Corregimiento]],Hoja3!$A$2:$D$676,4,0)</f>
        <v>80501</v>
      </c>
      <c r="E342">
        <v>11</v>
      </c>
    </row>
    <row r="343" spans="1:5" x14ac:dyDescent="0.2">
      <c r="A343" s="23">
        <v>44008</v>
      </c>
      <c r="B343">
        <v>44008</v>
      </c>
      <c r="C343" t="s">
        <v>602</v>
      </c>
      <c r="D343" s="25">
        <f>VLOOKUP(Pag_Inicio_Corr_mas_casos[[#This Row],[Corregimiento]],Hoja3!$A$2:$D$676,4,0)</f>
        <v>130102</v>
      </c>
      <c r="E343">
        <v>11</v>
      </c>
    </row>
    <row r="344" spans="1:5" x14ac:dyDescent="0.2">
      <c r="A344" s="23">
        <v>44008</v>
      </c>
      <c r="B344">
        <v>44008</v>
      </c>
      <c r="C344" t="s">
        <v>619</v>
      </c>
      <c r="D344" s="25">
        <f>VLOOKUP(Pag_Inicio_Corr_mas_casos[[#This Row],[Corregimiento]],Hoja3!$A$2:$D$676,4,0)</f>
        <v>80810</v>
      </c>
      <c r="E344">
        <v>10</v>
      </c>
    </row>
    <row r="345" spans="1:5" x14ac:dyDescent="0.2">
      <c r="A345" s="23">
        <v>44009</v>
      </c>
      <c r="B345">
        <v>44009</v>
      </c>
      <c r="C345" t="s">
        <v>631</v>
      </c>
      <c r="D345" s="25">
        <f>VLOOKUP(Pag_Inicio_Corr_mas_casos[[#This Row],[Corregimiento]],Hoja3!$A$2:$D$676,4,0)</f>
        <v>80811</v>
      </c>
      <c r="E345">
        <v>118</v>
      </c>
    </row>
    <row r="346" spans="1:5" x14ac:dyDescent="0.2">
      <c r="A346" s="23">
        <v>44009</v>
      </c>
      <c r="B346">
        <v>44009</v>
      </c>
      <c r="C346" t="s">
        <v>622</v>
      </c>
      <c r="D346" s="25">
        <f>VLOOKUP(Pag_Inicio_Corr_mas_casos[[#This Row],[Corregimiento]],Hoja3!$A$2:$D$676,4,0)</f>
        <v>10201</v>
      </c>
      <c r="E346">
        <v>108</v>
      </c>
    </row>
    <row r="347" spans="1:5" x14ac:dyDescent="0.2">
      <c r="A347" s="23">
        <v>44009</v>
      </c>
      <c r="B347">
        <v>44009</v>
      </c>
      <c r="C347" t="s">
        <v>614</v>
      </c>
      <c r="D347" s="25">
        <f>VLOOKUP(Pag_Inicio_Corr_mas_casos[[#This Row],[Corregimiento]],Hoja3!$A$2:$D$676,4,0)</f>
        <v>80812</v>
      </c>
      <c r="E347">
        <v>89</v>
      </c>
    </row>
    <row r="348" spans="1:5" x14ac:dyDescent="0.2">
      <c r="A348" s="23">
        <v>44009</v>
      </c>
      <c r="B348">
        <v>44009</v>
      </c>
      <c r="C348" t="s">
        <v>598</v>
      </c>
      <c r="D348" s="25">
        <f>VLOOKUP(Pag_Inicio_Corr_mas_casos[[#This Row],[Corregimiento]],Hoja3!$A$2:$D$676,4,0)</f>
        <v>130101</v>
      </c>
      <c r="E348">
        <v>81</v>
      </c>
    </row>
    <row r="349" spans="1:5" x14ac:dyDescent="0.2">
      <c r="A349" s="23">
        <v>44009</v>
      </c>
      <c r="B349">
        <v>44009</v>
      </c>
      <c r="C349" t="s">
        <v>603</v>
      </c>
      <c r="D349" s="25">
        <f>VLOOKUP(Pag_Inicio_Corr_mas_casos[[#This Row],[Corregimiento]],Hoja3!$A$2:$D$676,4,0)</f>
        <v>80821</v>
      </c>
      <c r="E349">
        <v>78</v>
      </c>
    </row>
    <row r="350" spans="1:5" x14ac:dyDescent="0.2">
      <c r="A350" s="23">
        <v>44009</v>
      </c>
      <c r="B350">
        <v>44009</v>
      </c>
      <c r="C350" t="s">
        <v>639</v>
      </c>
      <c r="D350" s="25">
        <f>VLOOKUP(Pag_Inicio_Corr_mas_casos[[#This Row],[Corregimiento]],Hoja3!$A$2:$D$676,4,0)</f>
        <v>80809</v>
      </c>
      <c r="E350">
        <v>69</v>
      </c>
    </row>
    <row r="351" spans="1:5" x14ac:dyDescent="0.2">
      <c r="A351" s="23">
        <v>44009</v>
      </c>
      <c r="B351">
        <v>44009</v>
      </c>
      <c r="C351" t="s">
        <v>612</v>
      </c>
      <c r="D351" s="25">
        <f>VLOOKUP(Pag_Inicio_Corr_mas_casos[[#This Row],[Corregimiento]],Hoja3!$A$2:$D$676,4,0)</f>
        <v>130107</v>
      </c>
      <c r="E351">
        <v>68</v>
      </c>
    </row>
    <row r="352" spans="1:5" x14ac:dyDescent="0.2">
      <c r="A352" s="23">
        <v>44009</v>
      </c>
      <c r="B352">
        <v>44009</v>
      </c>
      <c r="C352" t="s">
        <v>649</v>
      </c>
      <c r="D352" s="25">
        <f>VLOOKUP(Pag_Inicio_Corr_mas_casos[[#This Row],[Corregimiento]],Hoja3!$A$2:$D$676,4,0)</f>
        <v>80807</v>
      </c>
      <c r="E352">
        <v>61</v>
      </c>
    </row>
    <row r="353" spans="1:5" x14ac:dyDescent="0.2">
      <c r="A353" s="23">
        <v>44009</v>
      </c>
      <c r="B353">
        <v>44009</v>
      </c>
      <c r="C353" t="s">
        <v>611</v>
      </c>
      <c r="D353" s="25">
        <f>VLOOKUP(Pag_Inicio_Corr_mas_casos[[#This Row],[Corregimiento]],Hoja3!$A$2:$D$676,4,0)</f>
        <v>80819</v>
      </c>
      <c r="E353">
        <v>60</v>
      </c>
    </row>
    <row r="354" spans="1:5" x14ac:dyDescent="0.2">
      <c r="A354" s="23">
        <v>44009</v>
      </c>
      <c r="B354">
        <v>44009</v>
      </c>
      <c r="C354" t="s">
        <v>599</v>
      </c>
      <c r="D354" s="25">
        <f>VLOOKUP(Pag_Inicio_Corr_mas_casos[[#This Row],[Corregimiento]],Hoja3!$A$2:$D$676,4,0)</f>
        <v>81002</v>
      </c>
      <c r="E354">
        <v>59</v>
      </c>
    </row>
    <row r="355" spans="1:5" x14ac:dyDescent="0.2">
      <c r="A355" s="23">
        <v>44009</v>
      </c>
      <c r="B355">
        <v>44009</v>
      </c>
      <c r="C355" t="s">
        <v>605</v>
      </c>
      <c r="D355" s="25">
        <f>VLOOKUP(Pag_Inicio_Corr_mas_casos[[#This Row],[Corregimiento]],Hoja3!$A$2:$D$676,4,0)</f>
        <v>81008</v>
      </c>
      <c r="E355">
        <v>58</v>
      </c>
    </row>
    <row r="356" spans="1:5" x14ac:dyDescent="0.2">
      <c r="A356" s="23">
        <v>44009</v>
      </c>
      <c r="B356">
        <v>44009</v>
      </c>
      <c r="C356" t="s">
        <v>656</v>
      </c>
      <c r="D356" s="25">
        <f>VLOOKUP(Pag_Inicio_Corr_mas_casos[[#This Row],[Corregimiento]],Hoja3!$A$2:$D$676,4,0)</f>
        <v>99999</v>
      </c>
      <c r="E356">
        <v>54</v>
      </c>
    </row>
    <row r="357" spans="1:5" x14ac:dyDescent="0.2">
      <c r="A357" s="23">
        <v>44009</v>
      </c>
      <c r="B357">
        <v>44009</v>
      </c>
      <c r="C357" t="s">
        <v>610</v>
      </c>
      <c r="D357" s="25">
        <f>VLOOKUP(Pag_Inicio_Corr_mas_casos[[#This Row],[Corregimiento]],Hoja3!$A$2:$D$676,4,0)</f>
        <v>81001</v>
      </c>
      <c r="E357">
        <v>47</v>
      </c>
    </row>
    <row r="358" spans="1:5" x14ac:dyDescent="0.2">
      <c r="A358" s="23">
        <v>44009</v>
      </c>
      <c r="B358">
        <v>44009</v>
      </c>
      <c r="C358" t="s">
        <v>607</v>
      </c>
      <c r="D358" s="25">
        <f>VLOOKUP(Pag_Inicio_Corr_mas_casos[[#This Row],[Corregimiento]],Hoja3!$A$2:$D$676,4,0)</f>
        <v>80817</v>
      </c>
      <c r="E358">
        <v>45</v>
      </c>
    </row>
    <row r="359" spans="1:5" x14ac:dyDescent="0.2">
      <c r="A359" s="23">
        <v>44009</v>
      </c>
      <c r="B359">
        <v>44009</v>
      </c>
      <c r="C359" t="s">
        <v>609</v>
      </c>
      <c r="D359" s="25">
        <f>VLOOKUP(Pag_Inicio_Corr_mas_casos[[#This Row],[Corregimiento]],Hoja3!$A$2:$D$676,4,0)</f>
        <v>80823</v>
      </c>
      <c r="E359">
        <v>44</v>
      </c>
    </row>
    <row r="360" spans="1:5" x14ac:dyDescent="0.2">
      <c r="A360" s="23">
        <v>44009</v>
      </c>
      <c r="B360">
        <v>44009</v>
      </c>
      <c r="C360" t="s">
        <v>634</v>
      </c>
      <c r="D360" s="25">
        <f>VLOOKUP(Pag_Inicio_Corr_mas_casos[[#This Row],[Corregimiento]],Hoja3!$A$2:$D$676,4,0)</f>
        <v>80826</v>
      </c>
      <c r="E360">
        <v>42</v>
      </c>
    </row>
    <row r="361" spans="1:5" x14ac:dyDescent="0.2">
      <c r="A361" s="23">
        <v>44009</v>
      </c>
      <c r="B361">
        <v>44009</v>
      </c>
      <c r="C361" t="s">
        <v>615</v>
      </c>
      <c r="D361" s="25">
        <f>VLOOKUP(Pag_Inicio_Corr_mas_casos[[#This Row],[Corregimiento]],Hoja3!$A$2:$D$676,4,0)</f>
        <v>130702</v>
      </c>
      <c r="E361">
        <v>37</v>
      </c>
    </row>
    <row r="362" spans="1:5" x14ac:dyDescent="0.2">
      <c r="A362" s="23">
        <v>44009</v>
      </c>
      <c r="B362">
        <v>44009</v>
      </c>
      <c r="C362" t="s">
        <v>659</v>
      </c>
      <c r="D362" s="25">
        <f>VLOOKUP(Pag_Inicio_Corr_mas_casos[[#This Row],[Corregimiento]],Hoja3!$A$2:$D$676,4,0)</f>
        <v>80818</v>
      </c>
      <c r="E362">
        <v>37</v>
      </c>
    </row>
    <row r="363" spans="1:5" x14ac:dyDescent="0.2">
      <c r="A363" s="23">
        <v>44009</v>
      </c>
      <c r="B363">
        <v>44009</v>
      </c>
      <c r="C363" t="s">
        <v>604</v>
      </c>
      <c r="D363" s="25">
        <f>VLOOKUP(Pag_Inicio_Corr_mas_casos[[#This Row],[Corregimiento]],Hoja3!$A$2:$D$676,4,0)</f>
        <v>81007</v>
      </c>
      <c r="E363">
        <v>36</v>
      </c>
    </row>
    <row r="364" spans="1:5" x14ac:dyDescent="0.2">
      <c r="A364" s="23">
        <v>44009</v>
      </c>
      <c r="B364">
        <v>44009</v>
      </c>
      <c r="C364" t="s">
        <v>617</v>
      </c>
      <c r="D364" s="25">
        <f>VLOOKUP(Pag_Inicio_Corr_mas_casos[[#This Row],[Corregimiento]],Hoja3!$A$2:$D$676,4,0)</f>
        <v>80806</v>
      </c>
      <c r="E364">
        <v>36</v>
      </c>
    </row>
    <row r="365" spans="1:5" x14ac:dyDescent="0.2">
      <c r="A365" s="23">
        <v>44009</v>
      </c>
      <c r="B365">
        <v>44009</v>
      </c>
      <c r="C365" t="s">
        <v>644</v>
      </c>
      <c r="D365" s="25">
        <f>VLOOKUP(Pag_Inicio_Corr_mas_casos[[#This Row],[Corregimiento]],Hoja3!$A$2:$D$676,4,0)</f>
        <v>81009</v>
      </c>
      <c r="E365">
        <v>45</v>
      </c>
    </row>
    <row r="366" spans="1:5" x14ac:dyDescent="0.2">
      <c r="A366" s="23">
        <v>44009</v>
      </c>
      <c r="B366">
        <v>44009</v>
      </c>
      <c r="C366" t="s">
        <v>619</v>
      </c>
      <c r="D366" s="25">
        <f>VLOOKUP(Pag_Inicio_Corr_mas_casos[[#This Row],[Corregimiento]],Hoja3!$A$2:$D$676,4,0)</f>
        <v>80810</v>
      </c>
      <c r="E366">
        <v>33</v>
      </c>
    </row>
    <row r="367" spans="1:5" x14ac:dyDescent="0.2">
      <c r="A367" s="23">
        <v>44009</v>
      </c>
      <c r="B367">
        <v>44009</v>
      </c>
      <c r="C367" t="s">
        <v>600</v>
      </c>
      <c r="D367" s="25">
        <f>VLOOKUP(Pag_Inicio_Corr_mas_casos[[#This Row],[Corregimiento]],Hoja3!$A$2:$D$676,4,0)</f>
        <v>130106</v>
      </c>
      <c r="E367">
        <v>31</v>
      </c>
    </row>
    <row r="368" spans="1:5" x14ac:dyDescent="0.2">
      <c r="A368" s="23">
        <v>44009</v>
      </c>
      <c r="B368">
        <v>44009</v>
      </c>
      <c r="C368" t="s">
        <v>616</v>
      </c>
      <c r="D368" s="25">
        <f>VLOOKUP(Pag_Inicio_Corr_mas_casos[[#This Row],[Corregimiento]],Hoja3!$A$2:$D$676,4,0)</f>
        <v>40601</v>
      </c>
      <c r="E368">
        <v>29</v>
      </c>
    </row>
    <row r="369" spans="1:5" x14ac:dyDescent="0.2">
      <c r="A369" s="23">
        <v>44009</v>
      </c>
      <c r="B369">
        <v>44009</v>
      </c>
      <c r="C369" t="s">
        <v>613</v>
      </c>
      <c r="D369" s="25">
        <f>VLOOKUP(Pag_Inicio_Corr_mas_casos[[#This Row],[Corregimiento]],Hoja3!$A$2:$D$676,4,0)</f>
        <v>81006</v>
      </c>
      <c r="E369">
        <v>28</v>
      </c>
    </row>
    <row r="370" spans="1:5" x14ac:dyDescent="0.2">
      <c r="A370" s="23">
        <v>44009</v>
      </c>
      <c r="B370">
        <v>44009</v>
      </c>
      <c r="C370" t="s">
        <v>628</v>
      </c>
      <c r="D370" s="25">
        <f>VLOOKUP(Pag_Inicio_Corr_mas_casos[[#This Row],[Corregimiento]],Hoja3!$A$2:$D$676,4,0)</f>
        <v>80820</v>
      </c>
      <c r="E370">
        <v>28</v>
      </c>
    </row>
    <row r="371" spans="1:5" x14ac:dyDescent="0.2">
      <c r="A371" s="23">
        <v>44009</v>
      </c>
      <c r="B371">
        <v>44009</v>
      </c>
      <c r="C371" t="s">
        <v>624</v>
      </c>
      <c r="D371" s="25">
        <f>VLOOKUP(Pag_Inicio_Corr_mas_casos[[#This Row],[Corregimiento]],Hoja3!$A$2:$D$676,4,0)</f>
        <v>80813</v>
      </c>
      <c r="E371">
        <v>27</v>
      </c>
    </row>
    <row r="372" spans="1:5" x14ac:dyDescent="0.2">
      <c r="A372" s="23">
        <v>44009</v>
      </c>
      <c r="B372">
        <v>44009</v>
      </c>
      <c r="C372" t="s">
        <v>633</v>
      </c>
      <c r="D372" s="25">
        <f>VLOOKUP(Pag_Inicio_Corr_mas_casos[[#This Row],[Corregimiento]],Hoja3!$A$2:$D$676,4,0)</f>
        <v>130708</v>
      </c>
      <c r="E372">
        <v>26</v>
      </c>
    </row>
    <row r="373" spans="1:5" x14ac:dyDescent="0.2">
      <c r="A373" s="23">
        <v>44009</v>
      </c>
      <c r="B373">
        <v>44009</v>
      </c>
      <c r="C373" t="s">
        <v>643</v>
      </c>
      <c r="D373" s="25">
        <f>VLOOKUP(Pag_Inicio_Corr_mas_casos[[#This Row],[Corregimiento]],Hoja3!$A$2:$D$676,4,0)</f>
        <v>81003</v>
      </c>
      <c r="E373">
        <v>26</v>
      </c>
    </row>
    <row r="374" spans="1:5" x14ac:dyDescent="0.2">
      <c r="A374" s="23">
        <v>44009</v>
      </c>
      <c r="B374">
        <v>44009</v>
      </c>
      <c r="C374" t="s">
        <v>642</v>
      </c>
      <c r="D374" s="25">
        <f>VLOOKUP(Pag_Inicio_Corr_mas_casos[[#This Row],[Corregimiento]],Hoja3!$A$2:$D$676,4,0)</f>
        <v>130717</v>
      </c>
      <c r="E374">
        <v>22</v>
      </c>
    </row>
    <row r="375" spans="1:5" x14ac:dyDescent="0.2">
      <c r="A375" s="23">
        <v>44009</v>
      </c>
      <c r="B375">
        <v>44009</v>
      </c>
      <c r="C375" t="s">
        <v>647</v>
      </c>
      <c r="D375" s="25">
        <f>VLOOKUP(Pag_Inicio_Corr_mas_casos[[#This Row],[Corregimiento]],Hoja3!$A$2:$D$676,4,0)</f>
        <v>80804</v>
      </c>
      <c r="E375">
        <v>21</v>
      </c>
    </row>
    <row r="376" spans="1:5" x14ac:dyDescent="0.2">
      <c r="A376" s="23">
        <v>44009</v>
      </c>
      <c r="B376">
        <v>44009</v>
      </c>
      <c r="C376" t="s">
        <v>606</v>
      </c>
      <c r="D376" s="25">
        <f>VLOOKUP(Pag_Inicio_Corr_mas_casos[[#This Row],[Corregimiento]],Hoja3!$A$2:$D$676,4,0)</f>
        <v>80816</v>
      </c>
      <c r="E376">
        <v>21</v>
      </c>
    </row>
    <row r="377" spans="1:5" x14ac:dyDescent="0.2">
      <c r="A377" s="23">
        <v>44009</v>
      </c>
      <c r="B377">
        <v>44009</v>
      </c>
      <c r="C377" t="s">
        <v>624</v>
      </c>
      <c r="D377" s="25">
        <f>VLOOKUP(Pag_Inicio_Corr_mas_casos[[#This Row],[Corregimiento]],Hoja3!$A$2:$D$676,4,0)</f>
        <v>80813</v>
      </c>
      <c r="E377">
        <v>20</v>
      </c>
    </row>
    <row r="378" spans="1:5" x14ac:dyDescent="0.2">
      <c r="A378" s="23">
        <v>44009</v>
      </c>
      <c r="B378">
        <v>44009</v>
      </c>
      <c r="C378" t="s">
        <v>608</v>
      </c>
      <c r="D378" s="25">
        <f>VLOOKUP(Pag_Inicio_Corr_mas_casos[[#This Row],[Corregimiento]],Hoja3!$A$2:$D$676,4,0)</f>
        <v>80822</v>
      </c>
      <c r="E378">
        <v>19</v>
      </c>
    </row>
    <row r="379" spans="1:5" x14ac:dyDescent="0.2">
      <c r="A379" s="23">
        <v>44009</v>
      </c>
      <c r="B379">
        <v>44009</v>
      </c>
      <c r="C379" t="s">
        <v>670</v>
      </c>
      <c r="D379" s="25">
        <f>VLOOKUP(Pag_Inicio_Corr_mas_casos[[#This Row],[Corregimiento]],Hoja3!$A$2:$D$676,4,0)</f>
        <v>10401</v>
      </c>
      <c r="E379">
        <v>19</v>
      </c>
    </row>
    <row r="380" spans="1:5" x14ac:dyDescent="0.2">
      <c r="A380" s="23">
        <v>44009</v>
      </c>
      <c r="B380">
        <v>44009</v>
      </c>
      <c r="C380" t="s">
        <v>601</v>
      </c>
      <c r="D380" s="25">
        <f>VLOOKUP(Pag_Inicio_Corr_mas_casos[[#This Row],[Corregimiento]],Hoja3!$A$2:$D$676,4,0)</f>
        <v>80802</v>
      </c>
      <c r="E380">
        <v>19</v>
      </c>
    </row>
    <row r="381" spans="1:5" x14ac:dyDescent="0.2">
      <c r="A381" s="23">
        <v>44009</v>
      </c>
      <c r="B381">
        <v>44009</v>
      </c>
      <c r="C381" t="s">
        <v>646</v>
      </c>
      <c r="D381" s="25">
        <f>VLOOKUP(Pag_Inicio_Corr_mas_casos[[#This Row],[Corregimiento]],Hoja3!$A$2:$D$676,4,0)</f>
        <v>130701</v>
      </c>
      <c r="E381">
        <v>18</v>
      </c>
    </row>
    <row r="382" spans="1:5" x14ac:dyDescent="0.2">
      <c r="A382" s="23">
        <v>44009</v>
      </c>
      <c r="B382">
        <v>44009</v>
      </c>
      <c r="C382" t="s">
        <v>629</v>
      </c>
      <c r="D382" s="25">
        <f>VLOOKUP(Pag_Inicio_Corr_mas_casos[[#This Row],[Corregimiento]],Hoja3!$A$2:$D$676,4,0)</f>
        <v>80815</v>
      </c>
      <c r="E382">
        <v>18</v>
      </c>
    </row>
    <row r="383" spans="1:5" x14ac:dyDescent="0.2">
      <c r="A383" s="23">
        <v>44009</v>
      </c>
      <c r="B383">
        <v>44009</v>
      </c>
      <c r="C383" t="s">
        <v>636</v>
      </c>
      <c r="D383" s="25">
        <f>VLOOKUP(Pag_Inicio_Corr_mas_casos[[#This Row],[Corregimiento]],Hoja3!$A$2:$D$676,4,0)</f>
        <v>80803</v>
      </c>
      <c r="E383">
        <v>18</v>
      </c>
    </row>
    <row r="384" spans="1:5" x14ac:dyDescent="0.2">
      <c r="A384" s="23">
        <v>44009</v>
      </c>
      <c r="B384">
        <v>44009</v>
      </c>
      <c r="C384" s="4" t="s">
        <v>640</v>
      </c>
      <c r="D384" s="25">
        <f>VLOOKUP(Pag_Inicio_Corr_mas_casos[[#This Row],[Corregimiento]],Hoja3!$A$2:$D$676,4,0)</f>
        <v>40201</v>
      </c>
      <c r="E384">
        <v>16</v>
      </c>
    </row>
    <row r="385" spans="1:5" x14ac:dyDescent="0.2">
      <c r="A385" s="23">
        <v>44009</v>
      </c>
      <c r="B385">
        <v>44009</v>
      </c>
      <c r="C385" t="s">
        <v>671</v>
      </c>
      <c r="D385" s="25">
        <f>VLOOKUP(Pag_Inicio_Corr_mas_casos[[#This Row],[Corregimiento]],Hoja3!$A$2:$D$676,4,0)</f>
        <v>120601</v>
      </c>
      <c r="E385">
        <v>15</v>
      </c>
    </row>
    <row r="386" spans="1:5" x14ac:dyDescent="0.2">
      <c r="A386" s="23">
        <v>44009</v>
      </c>
      <c r="B386">
        <v>44009</v>
      </c>
      <c r="C386" t="s">
        <v>672</v>
      </c>
      <c r="D386" s="25">
        <f>VLOOKUP(Pag_Inicio_Corr_mas_casos[[#This Row],[Corregimiento]],Hoja3!$A$2:$D$676,4,0)</f>
        <v>120504</v>
      </c>
      <c r="E386">
        <v>15</v>
      </c>
    </row>
    <row r="387" spans="1:5" x14ac:dyDescent="0.2">
      <c r="A387" s="23">
        <v>44009</v>
      </c>
      <c r="B387">
        <v>44009</v>
      </c>
      <c r="C387" t="s">
        <v>650</v>
      </c>
      <c r="D387" s="25">
        <f>VLOOKUP(Pag_Inicio_Corr_mas_casos[[#This Row],[Corregimiento]],Hoja3!$A$2:$D$676,4,0)</f>
        <v>80814</v>
      </c>
      <c r="E387">
        <v>14</v>
      </c>
    </row>
    <row r="388" spans="1:5" x14ac:dyDescent="0.2">
      <c r="A388" s="23">
        <v>44009</v>
      </c>
      <c r="B388">
        <v>44009</v>
      </c>
      <c r="C388" t="s">
        <v>625</v>
      </c>
      <c r="D388" s="25">
        <f>VLOOKUP(Pag_Inicio_Corr_mas_casos[[#This Row],[Corregimiento]],Hoja3!$A$2:$D$676,4,0)</f>
        <v>120605</v>
      </c>
      <c r="E388">
        <v>14</v>
      </c>
    </row>
    <row r="389" spans="1:5" x14ac:dyDescent="0.2">
      <c r="A389" s="23">
        <v>44009</v>
      </c>
      <c r="B389">
        <v>44009</v>
      </c>
      <c r="C389" t="s">
        <v>669</v>
      </c>
      <c r="D389" s="25">
        <f>VLOOKUP(Pag_Inicio_Corr_mas_casos[[#This Row],[Corregimiento]],Hoja3!$A$2:$D$676,4,0)</f>
        <v>20601</v>
      </c>
      <c r="E389">
        <v>14</v>
      </c>
    </row>
    <row r="390" spans="1:5" x14ac:dyDescent="0.2">
      <c r="A390" s="23">
        <v>44009</v>
      </c>
      <c r="B390">
        <v>44009</v>
      </c>
      <c r="C390" t="s">
        <v>661</v>
      </c>
      <c r="D390" s="25">
        <f>VLOOKUP(Pag_Inicio_Corr_mas_casos[[#This Row],[Corregimiento]],Hoja3!$A$2:$D$676,4,0)</f>
        <v>130716</v>
      </c>
      <c r="E390">
        <v>14</v>
      </c>
    </row>
    <row r="391" spans="1:5" x14ac:dyDescent="0.2">
      <c r="A391" s="23">
        <v>44009</v>
      </c>
      <c r="B391">
        <v>44009</v>
      </c>
      <c r="C391" t="s">
        <v>666</v>
      </c>
      <c r="D391" s="25">
        <f>VLOOKUP(Pag_Inicio_Corr_mas_casos[[#This Row],[Corregimiento]],Hoja3!$A$2:$D$676,4,0)</f>
        <v>20101</v>
      </c>
      <c r="E391">
        <v>13</v>
      </c>
    </row>
    <row r="392" spans="1:5" x14ac:dyDescent="0.2">
      <c r="A392" s="23">
        <v>44009</v>
      </c>
      <c r="B392">
        <v>44009</v>
      </c>
      <c r="C392" t="s">
        <v>668</v>
      </c>
      <c r="D392" s="25">
        <f>VLOOKUP(Pag_Inicio_Corr_mas_casos[[#This Row],[Corregimiento]],Hoja3!$A$2:$D$676,4,0)</f>
        <v>40503</v>
      </c>
      <c r="E392">
        <v>13</v>
      </c>
    </row>
    <row r="393" spans="1:5" x14ac:dyDescent="0.2">
      <c r="A393" s="23">
        <v>44009</v>
      </c>
      <c r="B393">
        <v>44009</v>
      </c>
      <c r="C393" t="s">
        <v>641</v>
      </c>
      <c r="D393" s="25">
        <f>VLOOKUP(Pag_Inicio_Corr_mas_casos[[#This Row],[Corregimiento]],Hoja3!$A$2:$D$676,4,0)</f>
        <v>80805</v>
      </c>
      <c r="E393">
        <v>13</v>
      </c>
    </row>
    <row r="394" spans="1:5" x14ac:dyDescent="0.2">
      <c r="A394" s="23">
        <v>44009</v>
      </c>
      <c r="B394">
        <v>44009</v>
      </c>
      <c r="C394" t="s">
        <v>620</v>
      </c>
      <c r="D394" s="25">
        <f>VLOOKUP(Pag_Inicio_Corr_mas_casos[[#This Row],[Corregimiento]],Hoja3!$A$2:$D$676,4,0)</f>
        <v>30107</v>
      </c>
      <c r="E394">
        <v>12</v>
      </c>
    </row>
    <row r="395" spans="1:5" x14ac:dyDescent="0.2">
      <c r="A395" s="23">
        <v>44009</v>
      </c>
      <c r="B395">
        <v>44009</v>
      </c>
      <c r="C395" t="s">
        <v>673</v>
      </c>
      <c r="D395" s="25">
        <f>VLOOKUP(Pag_Inicio_Corr_mas_casos[[#This Row],[Corregimiento]],Hoja3!$A$2:$D$676,4,0)</f>
        <v>81004</v>
      </c>
      <c r="E395">
        <v>12</v>
      </c>
    </row>
    <row r="396" spans="1:5" x14ac:dyDescent="0.2">
      <c r="A396" s="23">
        <v>44009</v>
      </c>
      <c r="B396">
        <v>44009</v>
      </c>
      <c r="C396" t="s">
        <v>637</v>
      </c>
      <c r="D396" s="25">
        <f>VLOOKUP(Pag_Inicio_Corr_mas_casos[[#This Row],[Corregimiento]],Hoja3!$A$2:$D$676,4,0)</f>
        <v>130105</v>
      </c>
      <c r="E396">
        <v>12</v>
      </c>
    </row>
    <row r="397" spans="1:5" x14ac:dyDescent="0.2">
      <c r="A397" s="23">
        <v>44009</v>
      </c>
      <c r="B397">
        <v>44009</v>
      </c>
      <c r="C397" t="s">
        <v>591</v>
      </c>
      <c r="D397" s="25">
        <f>VLOOKUP(Pag_Inicio_Corr_mas_casos[[#This Row],[Corregimiento]],Hoja3!$A$2:$D$676,4,0)</f>
        <v>130709</v>
      </c>
      <c r="E397">
        <v>11</v>
      </c>
    </row>
    <row r="398" spans="1:5" x14ac:dyDescent="0.2">
      <c r="A398" s="23">
        <v>44009</v>
      </c>
      <c r="B398">
        <v>44009</v>
      </c>
      <c r="C398" t="s">
        <v>627</v>
      </c>
      <c r="D398" s="25">
        <f>VLOOKUP(Pag_Inicio_Corr_mas_casos[[#This Row],[Corregimiento]],Hoja3!$A$2:$D$676,4,0)</f>
        <v>80808</v>
      </c>
      <c r="E398">
        <v>11</v>
      </c>
    </row>
    <row r="399" spans="1:5" x14ac:dyDescent="0.2">
      <c r="A399" s="23">
        <v>44009</v>
      </c>
      <c r="B399">
        <v>44009</v>
      </c>
      <c r="C399" t="s">
        <v>660</v>
      </c>
      <c r="D399" s="25">
        <f>VLOOKUP(Pag_Inicio_Corr_mas_casos[[#This Row],[Corregimiento]],Hoja3!$A$2:$D$676,4,0)</f>
        <v>81005</v>
      </c>
      <c r="E399">
        <v>10</v>
      </c>
    </row>
    <row r="400" spans="1:5" x14ac:dyDescent="0.2">
      <c r="A400" s="23">
        <v>44010</v>
      </c>
      <c r="B400">
        <v>44010</v>
      </c>
      <c r="C400" t="s">
        <v>605</v>
      </c>
      <c r="D400" s="25">
        <f>VLOOKUP(Pag_Inicio_Corr_mas_casos[[#This Row],[Corregimiento]],Hoja3!$A$2:$D$676,4,0)</f>
        <v>81008</v>
      </c>
      <c r="E400">
        <v>31</v>
      </c>
    </row>
    <row r="401" spans="1:5" x14ac:dyDescent="0.2">
      <c r="A401" s="23">
        <v>44010</v>
      </c>
      <c r="B401">
        <v>44010</v>
      </c>
      <c r="C401" t="s">
        <v>622</v>
      </c>
      <c r="D401" s="25">
        <f>VLOOKUP(Pag_Inicio_Corr_mas_casos[[#This Row],[Corregimiento]],Hoja3!$A$2:$D$676,4,0)</f>
        <v>10201</v>
      </c>
      <c r="E401">
        <v>30</v>
      </c>
    </row>
    <row r="402" spans="1:5" x14ac:dyDescent="0.2">
      <c r="A402" s="23">
        <v>44010</v>
      </c>
      <c r="B402">
        <v>44010</v>
      </c>
      <c r="C402" t="s">
        <v>608</v>
      </c>
      <c r="D402" s="25">
        <f>VLOOKUP(Pag_Inicio_Corr_mas_casos[[#This Row],[Corregimiento]],Hoja3!$A$2:$D$676,4,0)</f>
        <v>80822</v>
      </c>
      <c r="E402">
        <v>27</v>
      </c>
    </row>
    <row r="403" spans="1:5" x14ac:dyDescent="0.2">
      <c r="A403" s="23">
        <v>44010</v>
      </c>
      <c r="B403">
        <v>44010</v>
      </c>
      <c r="C403" t="s">
        <v>599</v>
      </c>
      <c r="D403" s="25">
        <f>VLOOKUP(Pag_Inicio_Corr_mas_casos[[#This Row],[Corregimiento]],Hoja3!$A$2:$D$676,4,0)</f>
        <v>81002</v>
      </c>
      <c r="E403">
        <v>27</v>
      </c>
    </row>
    <row r="404" spans="1:5" x14ac:dyDescent="0.2">
      <c r="A404" s="23">
        <v>44010</v>
      </c>
      <c r="B404">
        <v>44010</v>
      </c>
      <c r="C404" t="s">
        <v>611</v>
      </c>
      <c r="D404" s="25">
        <f>VLOOKUP(Pag_Inicio_Corr_mas_casos[[#This Row],[Corregimiento]],Hoja3!$A$2:$D$676,4,0)</f>
        <v>80819</v>
      </c>
      <c r="E404">
        <v>26</v>
      </c>
    </row>
    <row r="405" spans="1:5" x14ac:dyDescent="0.2">
      <c r="A405" s="23">
        <v>44010</v>
      </c>
      <c r="B405">
        <v>44010</v>
      </c>
      <c r="C405" t="s">
        <v>603</v>
      </c>
      <c r="D405" s="25">
        <f>VLOOKUP(Pag_Inicio_Corr_mas_casos[[#This Row],[Corregimiento]],Hoja3!$A$2:$D$676,4,0)</f>
        <v>80821</v>
      </c>
      <c r="E405">
        <v>24</v>
      </c>
    </row>
    <row r="406" spans="1:5" x14ac:dyDescent="0.2">
      <c r="A406" s="23">
        <v>44010</v>
      </c>
      <c r="B406">
        <v>44010</v>
      </c>
      <c r="C406" t="s">
        <v>606</v>
      </c>
      <c r="D406" s="25">
        <f>VLOOKUP(Pag_Inicio_Corr_mas_casos[[#This Row],[Corregimiento]],Hoja3!$A$2:$D$676,4,0)</f>
        <v>80816</v>
      </c>
      <c r="E406">
        <v>24</v>
      </c>
    </row>
    <row r="407" spans="1:5" x14ac:dyDescent="0.2">
      <c r="A407" s="23">
        <v>44010</v>
      </c>
      <c r="B407">
        <v>44010</v>
      </c>
      <c r="C407" t="s">
        <v>607</v>
      </c>
      <c r="D407" s="25">
        <f>VLOOKUP(Pag_Inicio_Corr_mas_casos[[#This Row],[Corregimiento]],Hoja3!$A$2:$D$676,4,0)</f>
        <v>80817</v>
      </c>
      <c r="E407">
        <v>23</v>
      </c>
    </row>
    <row r="408" spans="1:5" x14ac:dyDescent="0.2">
      <c r="A408" s="23">
        <v>44010</v>
      </c>
      <c r="B408">
        <v>44010</v>
      </c>
      <c r="C408" t="s">
        <v>624</v>
      </c>
      <c r="D408" s="25">
        <f>VLOOKUP(Pag_Inicio_Corr_mas_casos[[#This Row],[Corregimiento]],Hoja3!$A$2:$D$676,4,0)</f>
        <v>80813</v>
      </c>
      <c r="E408">
        <v>20</v>
      </c>
    </row>
    <row r="409" spans="1:5" x14ac:dyDescent="0.2">
      <c r="A409" s="23">
        <v>44010</v>
      </c>
      <c r="B409">
        <v>44010</v>
      </c>
      <c r="C409" t="s">
        <v>598</v>
      </c>
      <c r="D409" s="25">
        <f>VLOOKUP(Pag_Inicio_Corr_mas_casos[[#This Row],[Corregimiento]],Hoja3!$A$2:$D$676,4,0)</f>
        <v>130101</v>
      </c>
      <c r="E409">
        <v>19</v>
      </c>
    </row>
    <row r="410" spans="1:5" x14ac:dyDescent="0.2">
      <c r="A410" s="23">
        <v>44010</v>
      </c>
      <c r="B410">
        <v>44010</v>
      </c>
      <c r="C410" t="s">
        <v>656</v>
      </c>
      <c r="D410" s="25">
        <f>VLOOKUP(Pag_Inicio_Corr_mas_casos[[#This Row],[Corregimiento]],Hoja3!$A$2:$D$676,4,0)</f>
        <v>99999</v>
      </c>
      <c r="E410">
        <v>19</v>
      </c>
    </row>
    <row r="411" spans="1:5" x14ac:dyDescent="0.2">
      <c r="A411" s="23">
        <v>44010</v>
      </c>
      <c r="B411">
        <v>44010</v>
      </c>
      <c r="C411" t="s">
        <v>600</v>
      </c>
      <c r="D411" s="25">
        <f>VLOOKUP(Pag_Inicio_Corr_mas_casos[[#This Row],[Corregimiento]],Hoja3!$A$2:$D$676,4,0)</f>
        <v>130106</v>
      </c>
      <c r="E411">
        <v>19</v>
      </c>
    </row>
    <row r="412" spans="1:5" x14ac:dyDescent="0.2">
      <c r="A412" s="23">
        <v>44010</v>
      </c>
      <c r="B412">
        <v>44010</v>
      </c>
      <c r="C412" t="s">
        <v>619</v>
      </c>
      <c r="D412" s="25">
        <f>VLOOKUP(Pag_Inicio_Corr_mas_casos[[#This Row],[Corregimiento]],Hoja3!$A$2:$D$676,4,0)</f>
        <v>80810</v>
      </c>
      <c r="E412">
        <v>16</v>
      </c>
    </row>
    <row r="413" spans="1:5" x14ac:dyDescent="0.2">
      <c r="A413" s="23">
        <v>44010</v>
      </c>
      <c r="B413">
        <v>44010</v>
      </c>
      <c r="C413" t="s">
        <v>617</v>
      </c>
      <c r="D413" s="25">
        <f>VLOOKUP(Pag_Inicio_Corr_mas_casos[[#This Row],[Corregimiento]],Hoja3!$A$2:$D$676,4,0)</f>
        <v>80806</v>
      </c>
      <c r="E413">
        <v>15</v>
      </c>
    </row>
    <row r="414" spans="1:5" x14ac:dyDescent="0.2">
      <c r="A414" s="23">
        <v>44010</v>
      </c>
      <c r="B414">
        <v>44010</v>
      </c>
      <c r="C414" t="s">
        <v>639</v>
      </c>
      <c r="D414" s="25">
        <f>VLOOKUP(Pag_Inicio_Corr_mas_casos[[#This Row],[Corregimiento]],Hoja3!$A$2:$D$676,4,0)</f>
        <v>80809</v>
      </c>
      <c r="E414">
        <v>15</v>
      </c>
    </row>
    <row r="415" spans="1:5" x14ac:dyDescent="0.2">
      <c r="A415" s="23">
        <v>44010</v>
      </c>
      <c r="B415">
        <v>44010</v>
      </c>
      <c r="C415" t="s">
        <v>649</v>
      </c>
      <c r="D415" s="25">
        <f>VLOOKUP(Pag_Inicio_Corr_mas_casos[[#This Row],[Corregimiento]],Hoja3!$A$2:$D$676,4,0)</f>
        <v>80807</v>
      </c>
      <c r="E415">
        <v>14</v>
      </c>
    </row>
    <row r="416" spans="1:5" x14ac:dyDescent="0.2">
      <c r="A416" s="23">
        <v>44010</v>
      </c>
      <c r="B416">
        <v>44010</v>
      </c>
      <c r="C416" t="s">
        <v>671</v>
      </c>
      <c r="D416" s="25">
        <f>VLOOKUP(Pag_Inicio_Corr_mas_casos[[#This Row],[Corregimiento]],Hoja3!$A$2:$D$676,4,0)</f>
        <v>120601</v>
      </c>
      <c r="E416">
        <v>14</v>
      </c>
    </row>
    <row r="417" spans="1:5" x14ac:dyDescent="0.2">
      <c r="A417" s="23">
        <v>44010</v>
      </c>
      <c r="B417">
        <v>44010</v>
      </c>
      <c r="C417" t="s">
        <v>626</v>
      </c>
      <c r="D417" s="25">
        <f>VLOOKUP(Pag_Inicio_Corr_mas_casos[[#This Row],[Corregimiento]],Hoja3!$A$2:$D$676,4,0)</f>
        <v>80501</v>
      </c>
      <c r="E417">
        <v>14</v>
      </c>
    </row>
    <row r="418" spans="1:5" x14ac:dyDescent="0.2">
      <c r="A418" s="23">
        <v>44010</v>
      </c>
      <c r="B418">
        <v>44010</v>
      </c>
      <c r="C418" t="s">
        <v>674</v>
      </c>
      <c r="D418" s="25">
        <f>VLOOKUP(Pag_Inicio_Corr_mas_casos[[#This Row],[Corregimiento]],Hoja3!$A$2:$D$676,4,0)</f>
        <v>30115</v>
      </c>
      <c r="E418">
        <v>14</v>
      </c>
    </row>
    <row r="419" spans="1:5" x14ac:dyDescent="0.2">
      <c r="A419" s="23">
        <v>44010</v>
      </c>
      <c r="B419">
        <v>44010</v>
      </c>
      <c r="C419" t="s">
        <v>628</v>
      </c>
      <c r="D419" s="25">
        <f>VLOOKUP(Pag_Inicio_Corr_mas_casos[[#This Row],[Corregimiento]],Hoja3!$A$2:$D$676,4,0)</f>
        <v>80820</v>
      </c>
      <c r="E419">
        <v>14</v>
      </c>
    </row>
    <row r="420" spans="1:5" x14ac:dyDescent="0.2">
      <c r="A420" s="23">
        <v>44010</v>
      </c>
      <c r="B420">
        <v>44010</v>
      </c>
      <c r="C420" t="s">
        <v>616</v>
      </c>
      <c r="D420" s="25">
        <f>VLOOKUP(Pag_Inicio_Corr_mas_casos[[#This Row],[Corregimiento]],Hoja3!$A$2:$D$676,4,0)</f>
        <v>40601</v>
      </c>
      <c r="E420">
        <v>13</v>
      </c>
    </row>
    <row r="421" spans="1:5" x14ac:dyDescent="0.2">
      <c r="A421" s="23">
        <v>44010</v>
      </c>
      <c r="B421">
        <v>44010</v>
      </c>
      <c r="C421" t="s">
        <v>609</v>
      </c>
      <c r="D421" s="25">
        <f>VLOOKUP(Pag_Inicio_Corr_mas_casos[[#This Row],[Corregimiento]],Hoja3!$A$2:$D$676,4,0)</f>
        <v>80823</v>
      </c>
      <c r="E421">
        <v>13</v>
      </c>
    </row>
    <row r="422" spans="1:5" x14ac:dyDescent="0.2">
      <c r="A422" s="23">
        <v>44010</v>
      </c>
      <c r="B422">
        <v>44010</v>
      </c>
      <c r="C422" t="s">
        <v>610</v>
      </c>
      <c r="D422" s="25">
        <f>VLOOKUP(Pag_Inicio_Corr_mas_casos[[#This Row],[Corregimiento]],Hoja3!$A$2:$D$676,4,0)</f>
        <v>81001</v>
      </c>
      <c r="E422">
        <v>12</v>
      </c>
    </row>
    <row r="423" spans="1:5" x14ac:dyDescent="0.2">
      <c r="A423" s="23">
        <v>44010</v>
      </c>
      <c r="B423">
        <v>44010</v>
      </c>
      <c r="C423" t="s">
        <v>604</v>
      </c>
      <c r="D423" s="25">
        <f>VLOOKUP(Pag_Inicio_Corr_mas_casos[[#This Row],[Corregimiento]],Hoja3!$A$2:$D$676,4,0)</f>
        <v>81007</v>
      </c>
      <c r="E423">
        <v>12</v>
      </c>
    </row>
    <row r="424" spans="1:5" x14ac:dyDescent="0.2">
      <c r="A424" s="23">
        <v>44010</v>
      </c>
      <c r="B424">
        <v>44010</v>
      </c>
      <c r="C424" t="s">
        <v>652</v>
      </c>
      <c r="D424" s="25">
        <f>VLOOKUP(Pag_Inicio_Corr_mas_casos[[#This Row],[Corregimiento]],Hoja3!$A$2:$D$676,4,0)</f>
        <v>30111</v>
      </c>
      <c r="E424">
        <v>12</v>
      </c>
    </row>
    <row r="425" spans="1:5" x14ac:dyDescent="0.2">
      <c r="A425" s="23">
        <v>44010</v>
      </c>
      <c r="B425">
        <v>44010</v>
      </c>
      <c r="C425" t="s">
        <v>629</v>
      </c>
      <c r="D425" s="25">
        <f>VLOOKUP(Pag_Inicio_Corr_mas_casos[[#This Row],[Corregimiento]],Hoja3!$A$2:$D$676,4,0)</f>
        <v>80815</v>
      </c>
      <c r="E425">
        <v>11</v>
      </c>
    </row>
    <row r="426" spans="1:5" x14ac:dyDescent="0.2">
      <c r="A426" s="23">
        <v>44010</v>
      </c>
      <c r="B426">
        <v>44010</v>
      </c>
      <c r="C426" t="s">
        <v>641</v>
      </c>
      <c r="D426" s="25">
        <f>VLOOKUP(Pag_Inicio_Corr_mas_casos[[#This Row],[Corregimiento]],Hoja3!$A$2:$D$676,4,0)</f>
        <v>80805</v>
      </c>
      <c r="E426">
        <v>11</v>
      </c>
    </row>
    <row r="427" spans="1:5" x14ac:dyDescent="0.2">
      <c r="A427" s="23">
        <v>44010</v>
      </c>
      <c r="B427">
        <v>44010</v>
      </c>
      <c r="C427" t="s">
        <v>634</v>
      </c>
      <c r="D427" s="25">
        <f>VLOOKUP(Pag_Inicio_Corr_mas_casos[[#This Row],[Corregimiento]],Hoja3!$A$2:$D$676,4,0)</f>
        <v>80826</v>
      </c>
      <c r="E427">
        <v>11</v>
      </c>
    </row>
    <row r="428" spans="1:5" x14ac:dyDescent="0.2">
      <c r="A428" s="23">
        <v>44010</v>
      </c>
      <c r="B428">
        <v>44010</v>
      </c>
      <c r="C428" t="s">
        <v>613</v>
      </c>
      <c r="D428" s="25">
        <f>VLOOKUP(Pag_Inicio_Corr_mas_casos[[#This Row],[Corregimiento]],Hoja3!$A$2:$D$676,4,0)</f>
        <v>81006</v>
      </c>
      <c r="E428">
        <v>10</v>
      </c>
    </row>
    <row r="429" spans="1:5" x14ac:dyDescent="0.2">
      <c r="A429" s="23">
        <v>44010</v>
      </c>
      <c r="B429">
        <v>44010</v>
      </c>
      <c r="C429" t="s">
        <v>602</v>
      </c>
      <c r="D429" s="25">
        <f>VLOOKUP(Pag_Inicio_Corr_mas_casos[[#This Row],[Corregimiento]],Hoja3!$A$2:$D$676,4,0)</f>
        <v>130102</v>
      </c>
      <c r="E429">
        <v>10</v>
      </c>
    </row>
    <row r="430" spans="1:5" x14ac:dyDescent="0.2">
      <c r="A430" s="23">
        <v>44010</v>
      </c>
      <c r="B430">
        <v>44010</v>
      </c>
      <c r="C430" t="s">
        <v>675</v>
      </c>
      <c r="D430" s="25">
        <f>VLOOKUP(Pag_Inicio_Corr_mas_casos[[#This Row],[Corregimiento]],Hoja3!$A$2:$D$676,4,0)</f>
        <v>120701</v>
      </c>
      <c r="E430">
        <v>10</v>
      </c>
    </row>
    <row r="431" spans="1:5" x14ac:dyDescent="0.2">
      <c r="A431" s="23">
        <v>44010</v>
      </c>
      <c r="B431">
        <v>44010</v>
      </c>
      <c r="C431" t="s">
        <v>624</v>
      </c>
      <c r="D431" s="25">
        <f>VLOOKUP(Pag_Inicio_Corr_mas_casos[[#This Row],[Corregimiento]],Hoja3!$A$2:$D$676,4,0)</f>
        <v>80813</v>
      </c>
      <c r="E431">
        <v>15</v>
      </c>
    </row>
    <row r="432" spans="1:5" x14ac:dyDescent="0.2">
      <c r="A432" s="23">
        <v>44011</v>
      </c>
      <c r="B432">
        <v>44011</v>
      </c>
      <c r="C432" t="s">
        <v>599</v>
      </c>
      <c r="D432" s="25">
        <f>VLOOKUP(Pag_Inicio_Corr_mas_casos[[#This Row],[Corregimiento]],Hoja3!$A$2:$D$676,4,0)</f>
        <v>81002</v>
      </c>
      <c r="E432">
        <v>56</v>
      </c>
    </row>
    <row r="433" spans="1:5" x14ac:dyDescent="0.2">
      <c r="A433" s="23">
        <v>44011</v>
      </c>
      <c r="B433">
        <v>44011</v>
      </c>
      <c r="C433" t="s">
        <v>611</v>
      </c>
      <c r="D433" s="25">
        <f>VLOOKUP(Pag_Inicio_Corr_mas_casos[[#This Row],[Corregimiento]],Hoja3!$A$2:$D$676,4,0)</f>
        <v>80819</v>
      </c>
      <c r="E433">
        <v>51</v>
      </c>
    </row>
    <row r="434" spans="1:5" x14ac:dyDescent="0.2">
      <c r="A434" s="23">
        <v>44011</v>
      </c>
      <c r="B434">
        <v>44011</v>
      </c>
      <c r="C434" t="s">
        <v>606</v>
      </c>
      <c r="D434" s="25">
        <f>VLOOKUP(Pag_Inicio_Corr_mas_casos[[#This Row],[Corregimiento]],Hoja3!$A$2:$D$676,4,0)</f>
        <v>80816</v>
      </c>
      <c r="E434">
        <v>41</v>
      </c>
    </row>
    <row r="435" spans="1:5" x14ac:dyDescent="0.2">
      <c r="A435" s="23">
        <v>44011</v>
      </c>
      <c r="B435">
        <v>44011</v>
      </c>
      <c r="C435" t="s">
        <v>603</v>
      </c>
      <c r="D435" s="25">
        <f>VLOOKUP(Pag_Inicio_Corr_mas_casos[[#This Row],[Corregimiento]],Hoja3!$A$2:$D$676,4,0)</f>
        <v>80821</v>
      </c>
      <c r="E435">
        <v>39</v>
      </c>
    </row>
    <row r="436" spans="1:5" x14ac:dyDescent="0.2">
      <c r="A436" s="23">
        <v>44011</v>
      </c>
      <c r="B436">
        <v>44011</v>
      </c>
      <c r="C436" t="s">
        <v>600</v>
      </c>
      <c r="D436" s="25">
        <f>VLOOKUP(Pag_Inicio_Corr_mas_casos[[#This Row],[Corregimiento]],Hoja3!$A$2:$D$676,4,0)</f>
        <v>130106</v>
      </c>
      <c r="E436">
        <v>37</v>
      </c>
    </row>
    <row r="437" spans="1:5" x14ac:dyDescent="0.2">
      <c r="A437" s="23">
        <v>44011</v>
      </c>
      <c r="B437">
        <v>44011</v>
      </c>
      <c r="C437" t="s">
        <v>604</v>
      </c>
      <c r="D437" s="25">
        <f>VLOOKUP(Pag_Inicio_Corr_mas_casos[[#This Row],[Corregimiento]],Hoja3!$A$2:$D$676,4,0)</f>
        <v>81007</v>
      </c>
      <c r="E437">
        <v>35</v>
      </c>
    </row>
    <row r="438" spans="1:5" x14ac:dyDescent="0.2">
      <c r="A438" s="23">
        <v>44011</v>
      </c>
      <c r="B438">
        <v>44011</v>
      </c>
      <c r="C438" t="s">
        <v>608</v>
      </c>
      <c r="D438" s="25">
        <f>VLOOKUP(Pag_Inicio_Corr_mas_casos[[#This Row],[Corregimiento]],Hoja3!$A$2:$D$676,4,0)</f>
        <v>80822</v>
      </c>
      <c r="E438">
        <v>34</v>
      </c>
    </row>
    <row r="439" spans="1:5" x14ac:dyDescent="0.2">
      <c r="A439" s="23">
        <v>44011</v>
      </c>
      <c r="B439">
        <v>44011</v>
      </c>
      <c r="C439" t="s">
        <v>622</v>
      </c>
      <c r="D439" s="25">
        <f>VLOOKUP(Pag_Inicio_Corr_mas_casos[[#This Row],[Corregimiento]],Hoja3!$A$2:$D$676,4,0)</f>
        <v>10201</v>
      </c>
      <c r="E439">
        <v>33</v>
      </c>
    </row>
    <row r="440" spans="1:5" x14ac:dyDescent="0.2">
      <c r="A440" s="23">
        <v>44011</v>
      </c>
      <c r="B440">
        <v>44011</v>
      </c>
      <c r="C440" t="s">
        <v>624</v>
      </c>
      <c r="D440" s="25">
        <f>VLOOKUP(Pag_Inicio_Corr_mas_casos[[#This Row],[Corregimiento]],Hoja3!$A$2:$D$676,4,0)</f>
        <v>80813</v>
      </c>
      <c r="E440">
        <v>30</v>
      </c>
    </row>
    <row r="441" spans="1:5" x14ac:dyDescent="0.2">
      <c r="A441" s="23">
        <v>44011</v>
      </c>
      <c r="B441">
        <v>44011</v>
      </c>
      <c r="C441" t="s">
        <v>629</v>
      </c>
      <c r="D441" s="25">
        <f>VLOOKUP(Pag_Inicio_Corr_mas_casos[[#This Row],[Corregimiento]],Hoja3!$A$2:$D$676,4,0)</f>
        <v>80815</v>
      </c>
      <c r="E441">
        <v>40</v>
      </c>
    </row>
    <row r="442" spans="1:5" x14ac:dyDescent="0.2">
      <c r="A442" s="23">
        <v>44011</v>
      </c>
      <c r="B442">
        <v>44011</v>
      </c>
      <c r="C442" t="s">
        <v>605</v>
      </c>
      <c r="D442" s="25">
        <f>VLOOKUP(Pag_Inicio_Corr_mas_casos[[#This Row],[Corregimiento]],Hoja3!$A$2:$D$676,4,0)</f>
        <v>81008</v>
      </c>
      <c r="E442">
        <v>28</v>
      </c>
    </row>
    <row r="443" spans="1:5" x14ac:dyDescent="0.2">
      <c r="A443" s="23">
        <v>44011</v>
      </c>
      <c r="B443">
        <v>44011</v>
      </c>
      <c r="C443" t="s">
        <v>607</v>
      </c>
      <c r="D443" s="25">
        <f>VLOOKUP(Pag_Inicio_Corr_mas_casos[[#This Row],[Corregimiento]],Hoja3!$A$2:$D$676,4,0)</f>
        <v>80817</v>
      </c>
      <c r="E443">
        <v>41</v>
      </c>
    </row>
    <row r="444" spans="1:5" x14ac:dyDescent="0.2">
      <c r="A444" s="23">
        <v>44011</v>
      </c>
      <c r="B444">
        <v>44011</v>
      </c>
      <c r="C444" t="s">
        <v>598</v>
      </c>
      <c r="D444" s="25">
        <f>VLOOKUP(Pag_Inicio_Corr_mas_casos[[#This Row],[Corregimiento]],Hoja3!$A$2:$D$676,4,0)</f>
        <v>130101</v>
      </c>
      <c r="E444">
        <v>27</v>
      </c>
    </row>
    <row r="445" spans="1:5" x14ac:dyDescent="0.2">
      <c r="A445" s="23">
        <v>44011</v>
      </c>
      <c r="B445">
        <v>44011</v>
      </c>
      <c r="C445" t="s">
        <v>601</v>
      </c>
      <c r="D445" s="25">
        <f>VLOOKUP(Pag_Inicio_Corr_mas_casos[[#This Row],[Corregimiento]],Hoja3!$A$2:$D$676,4,0)</f>
        <v>80802</v>
      </c>
      <c r="E445">
        <v>27</v>
      </c>
    </row>
    <row r="446" spans="1:5" x14ac:dyDescent="0.2">
      <c r="A446" s="23">
        <v>44011</v>
      </c>
      <c r="B446">
        <v>44011</v>
      </c>
      <c r="C446" t="s">
        <v>619</v>
      </c>
      <c r="D446" s="25">
        <f>VLOOKUP(Pag_Inicio_Corr_mas_casos[[#This Row],[Corregimiento]],Hoja3!$A$2:$D$676,4,0)</f>
        <v>80810</v>
      </c>
      <c r="E446">
        <v>27</v>
      </c>
    </row>
    <row r="447" spans="1:5" x14ac:dyDescent="0.2">
      <c r="A447" s="23">
        <v>44011</v>
      </c>
      <c r="B447">
        <v>44011</v>
      </c>
      <c r="C447" t="s">
        <v>610</v>
      </c>
      <c r="D447" s="25">
        <f>VLOOKUP(Pag_Inicio_Corr_mas_casos[[#This Row],[Corregimiento]],Hoja3!$A$2:$D$676,4,0)</f>
        <v>81001</v>
      </c>
      <c r="E447">
        <v>25</v>
      </c>
    </row>
    <row r="448" spans="1:5" x14ac:dyDescent="0.2">
      <c r="A448" s="23">
        <v>44011</v>
      </c>
      <c r="B448">
        <v>44011</v>
      </c>
      <c r="C448" t="s">
        <v>614</v>
      </c>
      <c r="D448" s="25">
        <f>VLOOKUP(Pag_Inicio_Corr_mas_casos[[#This Row],[Corregimiento]],Hoja3!$A$2:$D$676,4,0)</f>
        <v>80812</v>
      </c>
      <c r="E448">
        <v>25</v>
      </c>
    </row>
    <row r="449" spans="1:5" x14ac:dyDescent="0.2">
      <c r="A449" s="23">
        <v>44011</v>
      </c>
      <c r="B449">
        <v>44011</v>
      </c>
      <c r="C449" t="s">
        <v>613</v>
      </c>
      <c r="D449" s="25">
        <f>VLOOKUP(Pag_Inicio_Corr_mas_casos[[#This Row],[Corregimiento]],Hoja3!$A$2:$D$676,4,0)</f>
        <v>81006</v>
      </c>
      <c r="E449">
        <v>23</v>
      </c>
    </row>
    <row r="450" spans="1:5" x14ac:dyDescent="0.2">
      <c r="A450" s="23">
        <v>44011</v>
      </c>
      <c r="B450">
        <v>44011</v>
      </c>
      <c r="C450" t="s">
        <v>631</v>
      </c>
      <c r="D450" s="25">
        <f>VLOOKUP(Pag_Inicio_Corr_mas_casos[[#This Row],[Corregimiento]],Hoja3!$A$2:$D$676,4,0)</f>
        <v>80811</v>
      </c>
      <c r="E450">
        <v>22</v>
      </c>
    </row>
    <row r="451" spans="1:5" x14ac:dyDescent="0.2">
      <c r="A451" s="23">
        <v>44011</v>
      </c>
      <c r="B451">
        <v>44011</v>
      </c>
      <c r="C451" t="s">
        <v>626</v>
      </c>
      <c r="D451" s="25">
        <f>VLOOKUP(Pag_Inicio_Corr_mas_casos[[#This Row],[Corregimiento]],Hoja3!$A$2:$D$676,4,0)</f>
        <v>80501</v>
      </c>
      <c r="E451">
        <v>19</v>
      </c>
    </row>
    <row r="452" spans="1:5" x14ac:dyDescent="0.2">
      <c r="A452" s="23">
        <v>44011</v>
      </c>
      <c r="B452">
        <v>44011</v>
      </c>
      <c r="C452" t="s">
        <v>641</v>
      </c>
      <c r="D452" s="25">
        <f>VLOOKUP(Pag_Inicio_Corr_mas_casos[[#This Row],[Corregimiento]],Hoja3!$A$2:$D$676,4,0)</f>
        <v>80805</v>
      </c>
      <c r="E452">
        <v>19</v>
      </c>
    </row>
    <row r="453" spans="1:5" x14ac:dyDescent="0.2">
      <c r="A453" s="23">
        <v>44011</v>
      </c>
      <c r="B453">
        <v>44011</v>
      </c>
      <c r="C453" t="s">
        <v>617</v>
      </c>
      <c r="D453" s="25">
        <f>VLOOKUP(Pag_Inicio_Corr_mas_casos[[#This Row],[Corregimiento]],Hoja3!$A$2:$D$676,4,0)</f>
        <v>80806</v>
      </c>
      <c r="E453">
        <v>18</v>
      </c>
    </row>
    <row r="454" spans="1:5" x14ac:dyDescent="0.2">
      <c r="A454" s="23">
        <v>44011</v>
      </c>
      <c r="B454">
        <v>44011</v>
      </c>
      <c r="C454" t="s">
        <v>602</v>
      </c>
      <c r="D454" s="25">
        <f>VLOOKUP(Pag_Inicio_Corr_mas_casos[[#This Row],[Corregimiento]],Hoja3!$A$2:$D$676,4,0)</f>
        <v>130102</v>
      </c>
      <c r="E454">
        <v>18</v>
      </c>
    </row>
    <row r="455" spans="1:5" x14ac:dyDescent="0.2">
      <c r="A455" s="23">
        <v>44011</v>
      </c>
      <c r="B455">
        <v>44011</v>
      </c>
      <c r="C455" t="s">
        <v>674</v>
      </c>
      <c r="D455" s="25">
        <f>VLOOKUP(Pag_Inicio_Corr_mas_casos[[#This Row],[Corregimiento]],Hoja3!$A$2:$D$676,4,0)</f>
        <v>30115</v>
      </c>
      <c r="E455">
        <v>16</v>
      </c>
    </row>
    <row r="456" spans="1:5" x14ac:dyDescent="0.2">
      <c r="A456" s="23">
        <v>44011</v>
      </c>
      <c r="B456">
        <v>44011</v>
      </c>
      <c r="C456" t="s">
        <v>609</v>
      </c>
      <c r="D456" s="25">
        <f>VLOOKUP(Pag_Inicio_Corr_mas_casos[[#This Row],[Corregimiento]],Hoja3!$A$2:$D$676,4,0)</f>
        <v>80823</v>
      </c>
      <c r="E456">
        <v>16</v>
      </c>
    </row>
    <row r="457" spans="1:5" x14ac:dyDescent="0.2">
      <c r="A457" s="23">
        <v>44011</v>
      </c>
      <c r="B457">
        <v>44011</v>
      </c>
      <c r="C457" t="s">
        <v>639</v>
      </c>
      <c r="D457" s="25">
        <f>VLOOKUP(Pag_Inicio_Corr_mas_casos[[#This Row],[Corregimiento]],Hoja3!$A$2:$D$676,4,0)</f>
        <v>80809</v>
      </c>
      <c r="E457">
        <v>15</v>
      </c>
    </row>
    <row r="458" spans="1:5" x14ac:dyDescent="0.2">
      <c r="A458" s="23">
        <v>44011</v>
      </c>
      <c r="B458">
        <v>44011</v>
      </c>
      <c r="C458" t="s">
        <v>612</v>
      </c>
      <c r="D458" s="25">
        <f>VLOOKUP(Pag_Inicio_Corr_mas_casos[[#This Row],[Corregimiento]],Hoja3!$A$2:$D$676,4,0)</f>
        <v>130107</v>
      </c>
      <c r="E458">
        <v>14</v>
      </c>
    </row>
    <row r="459" spans="1:5" x14ac:dyDescent="0.2">
      <c r="A459" s="23">
        <v>44011</v>
      </c>
      <c r="B459">
        <v>44011</v>
      </c>
      <c r="C459" t="s">
        <v>628</v>
      </c>
      <c r="D459" s="25">
        <f>VLOOKUP(Pag_Inicio_Corr_mas_casos[[#This Row],[Corregimiento]],Hoja3!$A$2:$D$676,4,0)</f>
        <v>80820</v>
      </c>
      <c r="E459">
        <v>13</v>
      </c>
    </row>
    <row r="460" spans="1:5" x14ac:dyDescent="0.2">
      <c r="A460" s="23">
        <v>44011</v>
      </c>
      <c r="B460">
        <v>44011</v>
      </c>
      <c r="C460" t="s">
        <v>652</v>
      </c>
      <c r="D460" s="25">
        <f>VLOOKUP(Pag_Inicio_Corr_mas_casos[[#This Row],[Corregimiento]],Hoja3!$A$2:$D$676,4,0)</f>
        <v>30111</v>
      </c>
      <c r="E460">
        <v>12</v>
      </c>
    </row>
    <row r="461" spans="1:5" x14ac:dyDescent="0.2">
      <c r="A461" s="23">
        <v>44011</v>
      </c>
      <c r="B461">
        <v>44011</v>
      </c>
      <c r="C461" t="s">
        <v>660</v>
      </c>
      <c r="D461" s="25">
        <f>VLOOKUP(Pag_Inicio_Corr_mas_casos[[#This Row],[Corregimiento]],Hoja3!$A$2:$D$676,4,0)</f>
        <v>81005</v>
      </c>
      <c r="E461">
        <v>12</v>
      </c>
    </row>
    <row r="462" spans="1:5" x14ac:dyDescent="0.2">
      <c r="A462" s="23">
        <v>44011</v>
      </c>
      <c r="B462">
        <v>44011</v>
      </c>
      <c r="C462" t="s">
        <v>650</v>
      </c>
      <c r="D462" s="25">
        <f>VLOOKUP(Pag_Inicio_Corr_mas_casos[[#This Row],[Corregimiento]],Hoja3!$A$2:$D$676,4,0)</f>
        <v>80814</v>
      </c>
      <c r="E462">
        <v>11</v>
      </c>
    </row>
    <row r="463" spans="1:5" x14ac:dyDescent="0.2">
      <c r="A463" s="23">
        <v>44011</v>
      </c>
      <c r="B463">
        <v>44011</v>
      </c>
      <c r="C463" t="s">
        <v>634</v>
      </c>
      <c r="D463" s="25">
        <f>VLOOKUP(Pag_Inicio_Corr_mas_casos[[#This Row],[Corregimiento]],Hoja3!$A$2:$D$676,4,0)</f>
        <v>80826</v>
      </c>
      <c r="E463">
        <v>11</v>
      </c>
    </row>
    <row r="464" spans="1:5" x14ac:dyDescent="0.2">
      <c r="A464" s="23">
        <v>44011</v>
      </c>
      <c r="B464">
        <v>44011</v>
      </c>
      <c r="C464" t="s">
        <v>673</v>
      </c>
      <c r="D464" s="25">
        <f>VLOOKUP(Pag_Inicio_Corr_mas_casos[[#This Row],[Corregimiento]],Hoja3!$A$2:$D$676,4,0)</f>
        <v>81004</v>
      </c>
      <c r="E464">
        <v>11</v>
      </c>
    </row>
    <row r="465" spans="1:5" x14ac:dyDescent="0.2">
      <c r="A465" s="23">
        <v>44011</v>
      </c>
      <c r="B465">
        <v>44011</v>
      </c>
      <c r="C465" t="s">
        <v>642</v>
      </c>
      <c r="D465" s="25">
        <f>VLOOKUP(Pag_Inicio_Corr_mas_casos[[#This Row],[Corregimiento]],Hoja3!$A$2:$D$676,4,0)</f>
        <v>130717</v>
      </c>
      <c r="E465">
        <v>11</v>
      </c>
    </row>
    <row r="466" spans="1:5" x14ac:dyDescent="0.2">
      <c r="A466" s="23">
        <v>44011</v>
      </c>
      <c r="B466">
        <v>44011</v>
      </c>
      <c r="C466" t="s">
        <v>649</v>
      </c>
      <c r="D466" s="25">
        <f>VLOOKUP(Pag_Inicio_Corr_mas_casos[[#This Row],[Corregimiento]],Hoja3!$A$2:$D$676,4,0)</f>
        <v>80807</v>
      </c>
      <c r="E466">
        <v>10</v>
      </c>
    </row>
    <row r="467" spans="1:5" x14ac:dyDescent="0.2">
      <c r="A467" s="23">
        <v>44012</v>
      </c>
      <c r="B467">
        <v>44012</v>
      </c>
      <c r="C467" t="s">
        <v>598</v>
      </c>
      <c r="D467" s="25">
        <f>VLOOKUP(Pag_Inicio_Corr_mas_casos[[#This Row],[Corregimiento]],Hoja3!$A$2:$D$676,4,0)</f>
        <v>130101</v>
      </c>
      <c r="E467">
        <v>37</v>
      </c>
    </row>
    <row r="468" spans="1:5" x14ac:dyDescent="0.2">
      <c r="A468" s="23">
        <v>44012</v>
      </c>
      <c r="B468">
        <v>44012</v>
      </c>
      <c r="C468" t="s">
        <v>604</v>
      </c>
      <c r="D468" s="25">
        <f>VLOOKUP(Pag_Inicio_Corr_mas_casos[[#This Row],[Corregimiento]],Hoja3!$A$2:$D$676,4,0)</f>
        <v>81007</v>
      </c>
      <c r="E468">
        <v>35</v>
      </c>
    </row>
    <row r="469" spans="1:5" x14ac:dyDescent="0.2">
      <c r="A469" s="23">
        <v>44012</v>
      </c>
      <c r="B469">
        <v>44012</v>
      </c>
      <c r="C469" t="s">
        <v>599</v>
      </c>
      <c r="D469" s="25">
        <f>VLOOKUP(Pag_Inicio_Corr_mas_casos[[#This Row],[Corregimiento]],Hoja3!$A$2:$D$676,4,0)</f>
        <v>81002</v>
      </c>
      <c r="E469">
        <v>27</v>
      </c>
    </row>
    <row r="470" spans="1:5" x14ac:dyDescent="0.2">
      <c r="A470" s="23">
        <v>44012</v>
      </c>
      <c r="B470">
        <v>44012</v>
      </c>
      <c r="C470" t="s">
        <v>656</v>
      </c>
      <c r="D470" s="25">
        <f>VLOOKUP(Pag_Inicio_Corr_mas_casos[[#This Row],[Corregimiento]],Hoja3!$A$2:$D$676,4,0)</f>
        <v>99999</v>
      </c>
      <c r="E470">
        <v>24</v>
      </c>
    </row>
    <row r="471" spans="1:5" x14ac:dyDescent="0.2">
      <c r="A471" s="23">
        <v>44012</v>
      </c>
      <c r="B471">
        <v>44012</v>
      </c>
      <c r="C471" t="s">
        <v>603</v>
      </c>
      <c r="D471" s="25">
        <f>VLOOKUP(Pag_Inicio_Corr_mas_casos[[#This Row],[Corregimiento]],Hoja3!$A$2:$D$676,4,0)</f>
        <v>80821</v>
      </c>
      <c r="E471">
        <v>22</v>
      </c>
    </row>
    <row r="472" spans="1:5" x14ac:dyDescent="0.2">
      <c r="A472" s="23">
        <v>44012</v>
      </c>
      <c r="B472">
        <v>44012</v>
      </c>
      <c r="C472" s="4" t="s">
        <v>640</v>
      </c>
      <c r="D472" s="25">
        <f>VLOOKUP(Pag_Inicio_Corr_mas_casos[[#This Row],[Corregimiento]],Hoja3!$A$2:$D$676,4,0)</f>
        <v>40201</v>
      </c>
      <c r="E472">
        <v>21</v>
      </c>
    </row>
    <row r="473" spans="1:5" x14ac:dyDescent="0.2">
      <c r="A473" s="23">
        <v>44012</v>
      </c>
      <c r="B473">
        <v>44012</v>
      </c>
      <c r="C473" t="s">
        <v>676</v>
      </c>
      <c r="D473" s="25">
        <f>VLOOKUP(Pag_Inicio_Corr_mas_casos[[#This Row],[Corregimiento]],Hoja3!$A$2:$D$676,4,0)</f>
        <v>120301</v>
      </c>
      <c r="E473">
        <v>19</v>
      </c>
    </row>
    <row r="474" spans="1:5" x14ac:dyDescent="0.2">
      <c r="A474" s="23">
        <v>44012</v>
      </c>
      <c r="B474">
        <v>44012</v>
      </c>
      <c r="C474" t="s">
        <v>611</v>
      </c>
      <c r="D474" s="25">
        <f>VLOOKUP(Pag_Inicio_Corr_mas_casos[[#This Row],[Corregimiento]],Hoja3!$A$2:$D$676,4,0)</f>
        <v>80819</v>
      </c>
      <c r="E474">
        <v>16</v>
      </c>
    </row>
    <row r="475" spans="1:5" x14ac:dyDescent="0.2">
      <c r="A475" s="23">
        <v>44012</v>
      </c>
      <c r="B475">
        <v>44012</v>
      </c>
      <c r="C475" t="s">
        <v>600</v>
      </c>
      <c r="D475" s="25">
        <f>VLOOKUP(Pag_Inicio_Corr_mas_casos[[#This Row],[Corregimiento]],Hoja3!$A$2:$D$676,4,0)</f>
        <v>130106</v>
      </c>
      <c r="E475">
        <v>16</v>
      </c>
    </row>
    <row r="476" spans="1:5" x14ac:dyDescent="0.2">
      <c r="A476" s="23">
        <v>44012</v>
      </c>
      <c r="B476">
        <v>44012</v>
      </c>
      <c r="C476" t="s">
        <v>610</v>
      </c>
      <c r="D476" s="25">
        <f>VLOOKUP(Pag_Inicio_Corr_mas_casos[[#This Row],[Corregimiento]],Hoja3!$A$2:$D$676,4,0)</f>
        <v>81001</v>
      </c>
      <c r="E476">
        <v>15</v>
      </c>
    </row>
    <row r="477" spans="1:5" x14ac:dyDescent="0.2">
      <c r="A477" s="23">
        <v>44012</v>
      </c>
      <c r="B477">
        <v>44012</v>
      </c>
      <c r="C477" t="s">
        <v>639</v>
      </c>
      <c r="D477" s="25">
        <f>VLOOKUP(Pag_Inicio_Corr_mas_casos[[#This Row],[Corregimiento]],Hoja3!$A$2:$D$676,4,0)</f>
        <v>80809</v>
      </c>
      <c r="E477">
        <v>14</v>
      </c>
    </row>
    <row r="478" spans="1:5" x14ac:dyDescent="0.2">
      <c r="A478" s="23">
        <v>44012</v>
      </c>
      <c r="B478">
        <v>44012</v>
      </c>
      <c r="C478" t="s">
        <v>613</v>
      </c>
      <c r="D478" s="25">
        <f>VLOOKUP(Pag_Inicio_Corr_mas_casos[[#This Row],[Corregimiento]],Hoja3!$A$2:$D$676,4,0)</f>
        <v>81006</v>
      </c>
      <c r="E478">
        <v>13</v>
      </c>
    </row>
    <row r="479" spans="1:5" x14ac:dyDescent="0.2">
      <c r="A479" s="23">
        <v>44012</v>
      </c>
      <c r="B479">
        <v>44012</v>
      </c>
      <c r="C479" t="s">
        <v>612</v>
      </c>
      <c r="D479" s="25">
        <f>VLOOKUP(Pag_Inicio_Corr_mas_casos[[#This Row],[Corregimiento]],Hoja3!$A$2:$D$676,4,0)</f>
        <v>130107</v>
      </c>
      <c r="E479">
        <v>13</v>
      </c>
    </row>
    <row r="480" spans="1:5" x14ac:dyDescent="0.2">
      <c r="A480" s="23">
        <v>44012</v>
      </c>
      <c r="B480">
        <v>44012</v>
      </c>
      <c r="C480" t="s">
        <v>634</v>
      </c>
      <c r="D480" s="25">
        <f>VLOOKUP(Pag_Inicio_Corr_mas_casos[[#This Row],[Corregimiento]],Hoja3!$A$2:$D$676,4,0)</f>
        <v>80826</v>
      </c>
      <c r="E480">
        <v>13</v>
      </c>
    </row>
    <row r="481" spans="1:5" x14ac:dyDescent="0.2">
      <c r="A481" s="23">
        <v>44012</v>
      </c>
      <c r="B481">
        <v>44012</v>
      </c>
      <c r="C481" t="s">
        <v>606</v>
      </c>
      <c r="D481" s="25">
        <f>VLOOKUP(Pag_Inicio_Corr_mas_casos[[#This Row],[Corregimiento]],Hoja3!$A$2:$D$676,4,0)</f>
        <v>80816</v>
      </c>
      <c r="E481">
        <v>13</v>
      </c>
    </row>
    <row r="482" spans="1:5" x14ac:dyDescent="0.2">
      <c r="A482" s="23">
        <v>44012</v>
      </c>
      <c r="B482">
        <v>44012</v>
      </c>
      <c r="C482" t="s">
        <v>605</v>
      </c>
      <c r="D482" s="25">
        <f>VLOOKUP(Pag_Inicio_Corr_mas_casos[[#This Row],[Corregimiento]],Hoja3!$A$2:$D$676,4,0)</f>
        <v>81008</v>
      </c>
      <c r="E482">
        <v>13</v>
      </c>
    </row>
    <row r="483" spans="1:5" x14ac:dyDescent="0.2">
      <c r="A483" s="23">
        <v>44012</v>
      </c>
      <c r="B483">
        <v>44012</v>
      </c>
      <c r="C483" t="s">
        <v>619</v>
      </c>
      <c r="D483" s="25">
        <f>VLOOKUP(Pag_Inicio_Corr_mas_casos[[#This Row],[Corregimiento]],Hoja3!$A$2:$D$676,4,0)</f>
        <v>80810</v>
      </c>
      <c r="E483">
        <v>13</v>
      </c>
    </row>
    <row r="484" spans="1:5" x14ac:dyDescent="0.2">
      <c r="A484" s="23">
        <v>44012</v>
      </c>
      <c r="B484">
        <v>44012</v>
      </c>
      <c r="C484" t="s">
        <v>654</v>
      </c>
      <c r="D484" s="25">
        <f>VLOOKUP(Pag_Inicio_Corr_mas_casos[[#This Row],[Corregimiento]],Hoja3!$A$2:$D$676,4,0)</f>
        <v>91001</v>
      </c>
      <c r="E484">
        <v>13</v>
      </c>
    </row>
    <row r="485" spans="1:5" x14ac:dyDescent="0.2">
      <c r="A485" s="23">
        <v>44012</v>
      </c>
      <c r="B485">
        <v>44012</v>
      </c>
      <c r="C485" t="s">
        <v>608</v>
      </c>
      <c r="D485" s="25">
        <f>VLOOKUP(Pag_Inicio_Corr_mas_casos[[#This Row],[Corregimiento]],Hoja3!$A$2:$D$676,4,0)</f>
        <v>80822</v>
      </c>
      <c r="E485">
        <v>12</v>
      </c>
    </row>
    <row r="486" spans="1:5" x14ac:dyDescent="0.2">
      <c r="A486" s="23">
        <v>44012</v>
      </c>
      <c r="B486">
        <v>44012</v>
      </c>
      <c r="C486" t="s">
        <v>630</v>
      </c>
      <c r="D486" s="25">
        <f>VLOOKUP(Pag_Inicio_Corr_mas_casos[[#This Row],[Corregimiento]],Hoja3!$A$2:$D$676,4,0)</f>
        <v>110102</v>
      </c>
      <c r="E486">
        <v>12</v>
      </c>
    </row>
    <row r="487" spans="1:5" x14ac:dyDescent="0.2">
      <c r="A487" s="23">
        <v>44012</v>
      </c>
      <c r="B487">
        <v>44012</v>
      </c>
      <c r="C487" t="s">
        <v>601</v>
      </c>
      <c r="D487" s="25">
        <f>VLOOKUP(Pag_Inicio_Corr_mas_casos[[#This Row],[Corregimiento]],Hoja3!$A$2:$D$676,4,0)</f>
        <v>80802</v>
      </c>
      <c r="E487">
        <v>11</v>
      </c>
    </row>
    <row r="488" spans="1:5" x14ac:dyDescent="0.2">
      <c r="A488" s="23">
        <v>44012</v>
      </c>
      <c r="B488">
        <v>44012</v>
      </c>
      <c r="C488" t="s">
        <v>614</v>
      </c>
      <c r="D488" s="25">
        <f>VLOOKUP(Pag_Inicio_Corr_mas_casos[[#This Row],[Corregimiento]],Hoja3!$A$2:$D$676,4,0)</f>
        <v>80812</v>
      </c>
      <c r="E488">
        <v>11</v>
      </c>
    </row>
    <row r="489" spans="1:5" x14ac:dyDescent="0.2">
      <c r="A489" s="23">
        <v>44012</v>
      </c>
      <c r="B489">
        <v>44012</v>
      </c>
      <c r="C489" t="s">
        <v>631</v>
      </c>
      <c r="D489" s="25">
        <f>VLOOKUP(Pag_Inicio_Corr_mas_casos[[#This Row],[Corregimiento]],Hoja3!$A$2:$D$676,4,0)</f>
        <v>80811</v>
      </c>
      <c r="E489">
        <v>11</v>
      </c>
    </row>
    <row r="490" spans="1:5" x14ac:dyDescent="0.2">
      <c r="A490" s="23">
        <v>44012</v>
      </c>
      <c r="B490">
        <v>44012</v>
      </c>
      <c r="C490" t="s">
        <v>674</v>
      </c>
      <c r="D490" s="25">
        <f>VLOOKUP(Pag_Inicio_Corr_mas_casos[[#This Row],[Corregimiento]],Hoja3!$A$2:$D$676,4,0)</f>
        <v>30115</v>
      </c>
      <c r="E490">
        <v>10</v>
      </c>
    </row>
    <row r="491" spans="1:5" x14ac:dyDescent="0.2">
      <c r="A491" s="23">
        <v>44012</v>
      </c>
      <c r="B491">
        <v>44012</v>
      </c>
      <c r="C491" t="s">
        <v>607</v>
      </c>
      <c r="D491" s="25">
        <f>VLOOKUP(Pag_Inicio_Corr_mas_casos[[#This Row],[Corregimiento]],Hoja3!$A$2:$D$676,4,0)</f>
        <v>80817</v>
      </c>
      <c r="E491">
        <v>10</v>
      </c>
    </row>
    <row r="492" spans="1:5" x14ac:dyDescent="0.2">
      <c r="A492" s="23">
        <v>44012</v>
      </c>
      <c r="B492">
        <v>44012</v>
      </c>
      <c r="C492" t="s">
        <v>644</v>
      </c>
      <c r="D492" s="25">
        <f>VLOOKUP(Pag_Inicio_Corr_mas_casos[[#This Row],[Corregimiento]],Hoja3!$A$2:$D$676,4,0)</f>
        <v>81009</v>
      </c>
      <c r="E492">
        <v>10</v>
      </c>
    </row>
    <row r="493" spans="1:5" x14ac:dyDescent="0.2">
      <c r="A493" s="23">
        <v>44013</v>
      </c>
      <c r="B493">
        <v>44013</v>
      </c>
      <c r="C493" t="s">
        <v>603</v>
      </c>
      <c r="D493" s="25">
        <f>VLOOKUP(Pag_Inicio_Corr_mas_casos[[#This Row],[Corregimiento]],Hoja3!$A$2:$D$676,4,0)</f>
        <v>80821</v>
      </c>
      <c r="E493">
        <v>41</v>
      </c>
    </row>
    <row r="494" spans="1:5" x14ac:dyDescent="0.2">
      <c r="A494" s="23">
        <v>44013</v>
      </c>
      <c r="B494">
        <v>44013</v>
      </c>
      <c r="C494" t="s">
        <v>622</v>
      </c>
      <c r="D494" s="25">
        <f>VLOOKUP(Pag_Inicio_Corr_mas_casos[[#This Row],[Corregimiento]],Hoja3!$A$2:$D$676,4,0)</f>
        <v>10201</v>
      </c>
      <c r="E494">
        <v>39</v>
      </c>
    </row>
    <row r="495" spans="1:5" x14ac:dyDescent="0.2">
      <c r="A495" s="23">
        <v>44013</v>
      </c>
      <c r="B495">
        <v>44013</v>
      </c>
      <c r="C495" t="s">
        <v>599</v>
      </c>
      <c r="D495" s="25">
        <f>VLOOKUP(Pag_Inicio_Corr_mas_casos[[#This Row],[Corregimiento]],Hoja3!$A$2:$D$676,4,0)</f>
        <v>81002</v>
      </c>
      <c r="E495">
        <v>31</v>
      </c>
    </row>
    <row r="496" spans="1:5" x14ac:dyDescent="0.2">
      <c r="A496" s="23">
        <v>44013</v>
      </c>
      <c r="B496">
        <v>44013</v>
      </c>
      <c r="C496" t="s">
        <v>600</v>
      </c>
      <c r="D496" s="25">
        <f>VLOOKUP(Pag_Inicio_Corr_mas_casos[[#This Row],[Corregimiento]],Hoja3!$A$2:$D$676,4,0)</f>
        <v>130106</v>
      </c>
      <c r="E496">
        <v>31</v>
      </c>
    </row>
    <row r="497" spans="1:5" x14ac:dyDescent="0.2">
      <c r="A497" s="23">
        <v>44013</v>
      </c>
      <c r="B497">
        <v>44013</v>
      </c>
      <c r="C497" t="s">
        <v>614</v>
      </c>
      <c r="D497" s="25">
        <f>VLOOKUP(Pag_Inicio_Corr_mas_casos[[#This Row],[Corregimiento]],Hoja3!$A$2:$D$676,4,0)</f>
        <v>80812</v>
      </c>
      <c r="E497">
        <v>29</v>
      </c>
    </row>
    <row r="498" spans="1:5" x14ac:dyDescent="0.2">
      <c r="A498" s="23">
        <v>44013</v>
      </c>
      <c r="B498">
        <v>44013</v>
      </c>
      <c r="C498" t="s">
        <v>608</v>
      </c>
      <c r="D498" s="25">
        <f>VLOOKUP(Pag_Inicio_Corr_mas_casos[[#This Row],[Corregimiento]],Hoja3!$A$2:$D$676,4,0)</f>
        <v>80822</v>
      </c>
      <c r="E498">
        <v>28</v>
      </c>
    </row>
    <row r="499" spans="1:5" x14ac:dyDescent="0.2">
      <c r="A499" s="23">
        <v>44013</v>
      </c>
      <c r="B499">
        <v>44013</v>
      </c>
      <c r="C499" t="s">
        <v>611</v>
      </c>
      <c r="D499" s="25">
        <f>VLOOKUP(Pag_Inicio_Corr_mas_casos[[#This Row],[Corregimiento]],Hoja3!$A$2:$D$676,4,0)</f>
        <v>80819</v>
      </c>
      <c r="E499">
        <v>24</v>
      </c>
    </row>
    <row r="500" spans="1:5" x14ac:dyDescent="0.2">
      <c r="A500" s="23">
        <v>44013</v>
      </c>
      <c r="B500">
        <v>44013</v>
      </c>
      <c r="C500" t="s">
        <v>602</v>
      </c>
      <c r="D500" s="25">
        <f>VLOOKUP(Pag_Inicio_Corr_mas_casos[[#This Row],[Corregimiento]],Hoja3!$A$2:$D$676,4,0)</f>
        <v>130102</v>
      </c>
      <c r="E500">
        <v>21</v>
      </c>
    </row>
    <row r="501" spans="1:5" x14ac:dyDescent="0.2">
      <c r="A501" s="23">
        <v>44013</v>
      </c>
      <c r="B501">
        <v>44013</v>
      </c>
      <c r="C501" t="s">
        <v>624</v>
      </c>
      <c r="D501" s="25">
        <f>VLOOKUP(Pag_Inicio_Corr_mas_casos[[#This Row],[Corregimiento]],Hoja3!$A$2:$D$676,4,0)</f>
        <v>80813</v>
      </c>
      <c r="E501">
        <v>21</v>
      </c>
    </row>
    <row r="502" spans="1:5" x14ac:dyDescent="0.2">
      <c r="A502" s="23">
        <v>44013</v>
      </c>
      <c r="B502">
        <v>44013</v>
      </c>
      <c r="C502" t="s">
        <v>598</v>
      </c>
      <c r="D502" s="25">
        <f>VLOOKUP(Pag_Inicio_Corr_mas_casos[[#This Row],[Corregimiento]],Hoja3!$A$2:$D$676,4,0)</f>
        <v>130101</v>
      </c>
      <c r="E502">
        <v>20</v>
      </c>
    </row>
    <row r="503" spans="1:5" x14ac:dyDescent="0.2">
      <c r="A503" s="23">
        <v>44013</v>
      </c>
      <c r="B503">
        <v>44013</v>
      </c>
      <c r="C503" t="s">
        <v>633</v>
      </c>
      <c r="D503" s="25">
        <f>VLOOKUP(Pag_Inicio_Corr_mas_casos[[#This Row],[Corregimiento]],Hoja3!$A$2:$D$676,4,0)</f>
        <v>130708</v>
      </c>
      <c r="E503">
        <v>17</v>
      </c>
    </row>
    <row r="504" spans="1:5" x14ac:dyDescent="0.2">
      <c r="A504" s="23">
        <v>44013</v>
      </c>
      <c r="B504">
        <v>44013</v>
      </c>
      <c r="C504" t="s">
        <v>607</v>
      </c>
      <c r="D504" s="25">
        <f>VLOOKUP(Pag_Inicio_Corr_mas_casos[[#This Row],[Corregimiento]],Hoja3!$A$2:$D$676,4,0)</f>
        <v>80817</v>
      </c>
      <c r="E504">
        <v>28</v>
      </c>
    </row>
    <row r="505" spans="1:5" x14ac:dyDescent="0.2">
      <c r="A505" s="23">
        <v>44013</v>
      </c>
      <c r="B505">
        <v>44013</v>
      </c>
      <c r="C505" t="s">
        <v>610</v>
      </c>
      <c r="D505" s="25">
        <f>VLOOKUP(Pag_Inicio_Corr_mas_casos[[#This Row],[Corregimiento]],Hoja3!$A$2:$D$676,4,0)</f>
        <v>81001</v>
      </c>
      <c r="E505">
        <v>16</v>
      </c>
    </row>
    <row r="506" spans="1:5" x14ac:dyDescent="0.2">
      <c r="A506" s="23">
        <v>44013</v>
      </c>
      <c r="B506">
        <v>44013</v>
      </c>
      <c r="C506" t="s">
        <v>606</v>
      </c>
      <c r="D506" s="25">
        <f>VLOOKUP(Pag_Inicio_Corr_mas_casos[[#This Row],[Corregimiento]],Hoja3!$A$2:$D$676,4,0)</f>
        <v>80816</v>
      </c>
      <c r="E506">
        <v>16</v>
      </c>
    </row>
    <row r="507" spans="1:5" x14ac:dyDescent="0.2">
      <c r="A507" s="23">
        <v>44013</v>
      </c>
      <c r="B507">
        <v>44013</v>
      </c>
      <c r="C507" t="s">
        <v>644</v>
      </c>
      <c r="D507" s="25">
        <f>VLOOKUP(Pag_Inicio_Corr_mas_casos[[#This Row],[Corregimiento]],Hoja3!$A$2:$D$676,4,0)</f>
        <v>81009</v>
      </c>
      <c r="E507">
        <v>16</v>
      </c>
    </row>
    <row r="508" spans="1:5" x14ac:dyDescent="0.2">
      <c r="A508" s="23">
        <v>44013</v>
      </c>
      <c r="B508">
        <v>44013</v>
      </c>
      <c r="C508" t="s">
        <v>639</v>
      </c>
      <c r="D508" s="25">
        <f>VLOOKUP(Pag_Inicio_Corr_mas_casos[[#This Row],[Corregimiento]],Hoja3!$A$2:$D$676,4,0)</f>
        <v>80809</v>
      </c>
      <c r="E508">
        <v>16</v>
      </c>
    </row>
    <row r="509" spans="1:5" x14ac:dyDescent="0.2">
      <c r="A509" s="23">
        <v>44013</v>
      </c>
      <c r="B509">
        <v>44013</v>
      </c>
      <c r="C509" t="s">
        <v>643</v>
      </c>
      <c r="D509" s="25">
        <f>VLOOKUP(Pag_Inicio_Corr_mas_casos[[#This Row],[Corregimiento]],Hoja3!$A$2:$D$676,4,0)</f>
        <v>81003</v>
      </c>
      <c r="E509">
        <v>15</v>
      </c>
    </row>
    <row r="510" spans="1:5" x14ac:dyDescent="0.2">
      <c r="A510" s="23">
        <v>44013</v>
      </c>
      <c r="B510">
        <v>44013</v>
      </c>
      <c r="C510" t="s">
        <v>628</v>
      </c>
      <c r="D510" s="25">
        <f>VLOOKUP(Pag_Inicio_Corr_mas_casos[[#This Row],[Corregimiento]],Hoja3!$A$2:$D$676,4,0)</f>
        <v>80820</v>
      </c>
      <c r="E510">
        <v>15</v>
      </c>
    </row>
    <row r="511" spans="1:5" x14ac:dyDescent="0.2">
      <c r="A511" s="23">
        <v>44013</v>
      </c>
      <c r="B511">
        <v>44013</v>
      </c>
      <c r="C511" t="s">
        <v>652</v>
      </c>
      <c r="D511" s="25">
        <f>VLOOKUP(Pag_Inicio_Corr_mas_casos[[#This Row],[Corregimiento]],Hoja3!$A$2:$D$676,4,0)</f>
        <v>30111</v>
      </c>
      <c r="E511">
        <v>15</v>
      </c>
    </row>
    <row r="512" spans="1:5" x14ac:dyDescent="0.2">
      <c r="A512" s="23">
        <v>44013</v>
      </c>
      <c r="B512">
        <v>44013</v>
      </c>
      <c r="C512" t="s">
        <v>629</v>
      </c>
      <c r="D512" s="25">
        <f>VLOOKUP(Pag_Inicio_Corr_mas_casos[[#This Row],[Corregimiento]],Hoja3!$A$2:$D$676,4,0)</f>
        <v>80815</v>
      </c>
      <c r="E512">
        <v>14</v>
      </c>
    </row>
    <row r="513" spans="1:5" x14ac:dyDescent="0.2">
      <c r="A513" s="23">
        <v>44013</v>
      </c>
      <c r="B513">
        <v>44013</v>
      </c>
      <c r="C513" t="s">
        <v>620</v>
      </c>
      <c r="D513" s="25">
        <f>VLOOKUP(Pag_Inicio_Corr_mas_casos[[#This Row],[Corregimiento]],Hoja3!$A$2:$D$676,4,0)</f>
        <v>30107</v>
      </c>
      <c r="E513">
        <v>14</v>
      </c>
    </row>
    <row r="514" spans="1:5" x14ac:dyDescent="0.2">
      <c r="A514" s="23">
        <v>44013</v>
      </c>
      <c r="B514">
        <v>44013</v>
      </c>
      <c r="C514" t="s">
        <v>677</v>
      </c>
      <c r="D514" s="25">
        <f>VLOOKUP(Pag_Inicio_Corr_mas_casos[[#This Row],[Corregimiento]],Hoja3!$A$2:$D$676,4,0)</f>
        <v>40611</v>
      </c>
      <c r="E514">
        <v>14</v>
      </c>
    </row>
    <row r="515" spans="1:5" x14ac:dyDescent="0.2">
      <c r="A515" s="23">
        <v>44013</v>
      </c>
      <c r="B515">
        <v>44013</v>
      </c>
      <c r="C515" t="s">
        <v>601</v>
      </c>
      <c r="D515" s="25">
        <f>VLOOKUP(Pag_Inicio_Corr_mas_casos[[#This Row],[Corregimiento]],Hoja3!$A$2:$D$676,4,0)</f>
        <v>80802</v>
      </c>
      <c r="E515">
        <v>14</v>
      </c>
    </row>
    <row r="516" spans="1:5" x14ac:dyDescent="0.2">
      <c r="A516" s="23">
        <v>44013</v>
      </c>
      <c r="B516">
        <v>44013</v>
      </c>
      <c r="C516" t="s">
        <v>609</v>
      </c>
      <c r="D516" s="25">
        <f>VLOOKUP(Pag_Inicio_Corr_mas_casos[[#This Row],[Corregimiento]],Hoja3!$A$2:$D$676,4,0)</f>
        <v>80823</v>
      </c>
      <c r="E516">
        <v>14</v>
      </c>
    </row>
    <row r="517" spans="1:5" x14ac:dyDescent="0.2">
      <c r="A517" s="23">
        <v>44013</v>
      </c>
      <c r="B517">
        <v>44013</v>
      </c>
      <c r="C517" t="s">
        <v>619</v>
      </c>
      <c r="D517" s="25">
        <f>VLOOKUP(Pag_Inicio_Corr_mas_casos[[#This Row],[Corregimiento]],Hoja3!$A$2:$D$676,4,0)</f>
        <v>80810</v>
      </c>
      <c r="E517">
        <v>14</v>
      </c>
    </row>
    <row r="518" spans="1:5" x14ac:dyDescent="0.2">
      <c r="A518" s="23">
        <v>44013</v>
      </c>
      <c r="B518">
        <v>44013</v>
      </c>
      <c r="C518" t="s">
        <v>613</v>
      </c>
      <c r="D518" s="25">
        <f>VLOOKUP(Pag_Inicio_Corr_mas_casos[[#This Row],[Corregimiento]],Hoja3!$A$2:$D$676,4,0)</f>
        <v>81006</v>
      </c>
      <c r="E518">
        <v>13</v>
      </c>
    </row>
    <row r="519" spans="1:5" x14ac:dyDescent="0.2">
      <c r="A519" s="23">
        <v>44013</v>
      </c>
      <c r="B519">
        <v>44013</v>
      </c>
      <c r="C519" t="s">
        <v>649</v>
      </c>
      <c r="D519" s="25">
        <f>VLOOKUP(Pag_Inicio_Corr_mas_casos[[#This Row],[Corregimiento]],Hoja3!$A$2:$D$676,4,0)</f>
        <v>80807</v>
      </c>
      <c r="E519">
        <v>13</v>
      </c>
    </row>
    <row r="520" spans="1:5" x14ac:dyDescent="0.2">
      <c r="A520" s="23">
        <v>44013</v>
      </c>
      <c r="B520">
        <v>44013</v>
      </c>
      <c r="C520" t="s">
        <v>591</v>
      </c>
      <c r="D520" s="25">
        <f>VLOOKUP(Pag_Inicio_Corr_mas_casos[[#This Row],[Corregimiento]],Hoja3!$A$2:$D$676,4,0)</f>
        <v>130709</v>
      </c>
      <c r="E520">
        <v>13</v>
      </c>
    </row>
    <row r="521" spans="1:5" x14ac:dyDescent="0.2">
      <c r="A521" s="23">
        <v>44013</v>
      </c>
      <c r="B521">
        <v>44013</v>
      </c>
      <c r="C521" t="s">
        <v>605</v>
      </c>
      <c r="D521" s="25">
        <f>VLOOKUP(Pag_Inicio_Corr_mas_casos[[#This Row],[Corregimiento]],Hoja3!$A$2:$D$676,4,0)</f>
        <v>81008</v>
      </c>
      <c r="E521">
        <v>13</v>
      </c>
    </row>
    <row r="522" spans="1:5" x14ac:dyDescent="0.2">
      <c r="A522" s="23">
        <v>44013</v>
      </c>
      <c r="B522">
        <v>44013</v>
      </c>
      <c r="C522" t="s">
        <v>670</v>
      </c>
      <c r="D522" s="25">
        <f>VLOOKUP(Pag_Inicio_Corr_mas_casos[[#This Row],[Corregimiento]],Hoja3!$A$2:$D$676,4,0)</f>
        <v>10401</v>
      </c>
      <c r="E522">
        <v>12</v>
      </c>
    </row>
    <row r="523" spans="1:5" x14ac:dyDescent="0.2">
      <c r="A523" s="23">
        <v>44013</v>
      </c>
      <c r="B523">
        <v>44013</v>
      </c>
      <c r="C523" t="s">
        <v>653</v>
      </c>
      <c r="D523" s="25">
        <f>VLOOKUP(Pag_Inicio_Corr_mas_casos[[#This Row],[Corregimiento]],Hoja3!$A$2:$D$676,4,0)</f>
        <v>130706</v>
      </c>
      <c r="E523">
        <v>12</v>
      </c>
    </row>
    <row r="524" spans="1:5" x14ac:dyDescent="0.2">
      <c r="A524" s="23">
        <v>44013</v>
      </c>
      <c r="B524">
        <v>44013</v>
      </c>
      <c r="C524" t="s">
        <v>659</v>
      </c>
      <c r="D524" s="25">
        <f>VLOOKUP(Pag_Inicio_Corr_mas_casos[[#This Row],[Corregimiento]],Hoja3!$A$2:$D$676,4,0)</f>
        <v>80818</v>
      </c>
      <c r="E524">
        <v>12</v>
      </c>
    </row>
    <row r="525" spans="1:5" x14ac:dyDescent="0.2">
      <c r="A525" s="23">
        <v>44013</v>
      </c>
      <c r="B525">
        <v>44013</v>
      </c>
      <c r="C525" t="s">
        <v>615</v>
      </c>
      <c r="D525" s="25">
        <f>VLOOKUP(Pag_Inicio_Corr_mas_casos[[#This Row],[Corregimiento]],Hoja3!$A$2:$D$676,4,0)</f>
        <v>130702</v>
      </c>
      <c r="E525">
        <v>11</v>
      </c>
    </row>
    <row r="526" spans="1:5" x14ac:dyDescent="0.2">
      <c r="A526" s="23">
        <v>44013</v>
      </c>
      <c r="B526">
        <v>44013</v>
      </c>
      <c r="C526" t="s">
        <v>604</v>
      </c>
      <c r="D526" s="25">
        <f>VLOOKUP(Pag_Inicio_Corr_mas_casos[[#This Row],[Corregimiento]],Hoja3!$A$2:$D$676,4,0)</f>
        <v>81007</v>
      </c>
      <c r="E526">
        <v>11</v>
      </c>
    </row>
    <row r="527" spans="1:5" x14ac:dyDescent="0.2">
      <c r="A527" s="23">
        <v>44013</v>
      </c>
      <c r="B527">
        <v>44013</v>
      </c>
      <c r="C527" t="s">
        <v>634</v>
      </c>
      <c r="D527" s="25">
        <f>VLOOKUP(Pag_Inicio_Corr_mas_casos[[#This Row],[Corregimiento]],Hoja3!$A$2:$D$676,4,0)</f>
        <v>80826</v>
      </c>
      <c r="E527">
        <v>11</v>
      </c>
    </row>
    <row r="528" spans="1:5" x14ac:dyDescent="0.2">
      <c r="A528" s="23">
        <v>44013</v>
      </c>
      <c r="B528">
        <v>44013</v>
      </c>
      <c r="C528" t="s">
        <v>626</v>
      </c>
      <c r="D528" s="25">
        <f>VLOOKUP(Pag_Inicio_Corr_mas_casos[[#This Row],[Corregimiento]],Hoja3!$A$2:$D$676,4,0)</f>
        <v>80501</v>
      </c>
      <c r="E528">
        <v>10</v>
      </c>
    </row>
    <row r="529" spans="1:5" x14ac:dyDescent="0.2">
      <c r="A529" s="23">
        <v>44013</v>
      </c>
      <c r="B529">
        <v>44013</v>
      </c>
      <c r="C529" t="s">
        <v>678</v>
      </c>
      <c r="D529" s="25">
        <f>VLOOKUP(Pag_Inicio_Corr_mas_casos[[#This Row],[Corregimiento]],Hoja3!$A$2:$D$676,4,0)</f>
        <v>120801</v>
      </c>
      <c r="E529">
        <v>10</v>
      </c>
    </row>
    <row r="530" spans="1:5" x14ac:dyDescent="0.2">
      <c r="A530" s="23">
        <v>44013</v>
      </c>
      <c r="B530">
        <v>44013</v>
      </c>
      <c r="C530" t="s">
        <v>642</v>
      </c>
      <c r="D530" s="25">
        <f>VLOOKUP(Pag_Inicio_Corr_mas_casos[[#This Row],[Corregimiento]],Hoja3!$A$2:$D$676,4,0)</f>
        <v>130717</v>
      </c>
      <c r="E530">
        <v>10</v>
      </c>
    </row>
    <row r="531" spans="1:5" x14ac:dyDescent="0.2">
      <c r="A531" s="23">
        <v>44014</v>
      </c>
      <c r="B531">
        <v>44014</v>
      </c>
      <c r="C531" t="s">
        <v>608</v>
      </c>
      <c r="D531" s="25">
        <f>VLOOKUP(Pag_Inicio_Corr_mas_casos[[#This Row],[Corregimiento]],Hoja3!$A$2:$D$676,4,0)</f>
        <v>80822</v>
      </c>
      <c r="E531">
        <v>40</v>
      </c>
    </row>
    <row r="532" spans="1:5" x14ac:dyDescent="0.2">
      <c r="A532" s="23">
        <v>44014</v>
      </c>
      <c r="B532">
        <v>44014</v>
      </c>
      <c r="C532" t="s">
        <v>656</v>
      </c>
      <c r="D532" s="25">
        <f>VLOOKUP(Pag_Inicio_Corr_mas_casos[[#This Row],[Corregimiento]],Hoja3!$A$2:$D$676,4,0)</f>
        <v>99999</v>
      </c>
      <c r="E532">
        <v>38</v>
      </c>
    </row>
    <row r="533" spans="1:5" x14ac:dyDescent="0.2">
      <c r="A533" s="23">
        <v>44014</v>
      </c>
      <c r="B533">
        <v>44014</v>
      </c>
      <c r="C533" t="s">
        <v>600</v>
      </c>
      <c r="D533" s="25">
        <f>VLOOKUP(Pag_Inicio_Corr_mas_casos[[#This Row],[Corregimiento]],Hoja3!$A$2:$D$676,4,0)</f>
        <v>130106</v>
      </c>
      <c r="E533">
        <v>31</v>
      </c>
    </row>
    <row r="534" spans="1:5" x14ac:dyDescent="0.2">
      <c r="A534" s="23">
        <v>44014</v>
      </c>
      <c r="B534">
        <v>44014</v>
      </c>
      <c r="C534" t="s">
        <v>603</v>
      </c>
      <c r="D534" s="25">
        <f>VLOOKUP(Pag_Inicio_Corr_mas_casos[[#This Row],[Corregimiento]],Hoja3!$A$2:$D$676,4,0)</f>
        <v>80821</v>
      </c>
      <c r="E534">
        <v>27</v>
      </c>
    </row>
    <row r="535" spans="1:5" x14ac:dyDescent="0.2">
      <c r="A535" s="23">
        <v>44014</v>
      </c>
      <c r="B535">
        <v>44014</v>
      </c>
      <c r="C535" t="s">
        <v>607</v>
      </c>
      <c r="D535" s="25">
        <f>VLOOKUP(Pag_Inicio_Corr_mas_casos[[#This Row],[Corregimiento]],Hoja3!$A$2:$D$676,4,0)</f>
        <v>80817</v>
      </c>
      <c r="E535">
        <v>27</v>
      </c>
    </row>
    <row r="536" spans="1:5" x14ac:dyDescent="0.2">
      <c r="A536" s="23">
        <v>44014</v>
      </c>
      <c r="B536">
        <v>44014</v>
      </c>
      <c r="C536" t="s">
        <v>611</v>
      </c>
      <c r="D536" s="25">
        <f>VLOOKUP(Pag_Inicio_Corr_mas_casos[[#This Row],[Corregimiento]],Hoja3!$A$2:$D$676,4,0)</f>
        <v>80819</v>
      </c>
      <c r="E536">
        <v>26</v>
      </c>
    </row>
    <row r="537" spans="1:5" x14ac:dyDescent="0.2">
      <c r="A537" s="23">
        <v>44014</v>
      </c>
      <c r="B537">
        <v>44014</v>
      </c>
      <c r="C537" t="s">
        <v>614</v>
      </c>
      <c r="D537" s="25">
        <f>VLOOKUP(Pag_Inicio_Corr_mas_casos[[#This Row],[Corregimiento]],Hoja3!$A$2:$D$676,4,0)</f>
        <v>80812</v>
      </c>
      <c r="E537">
        <v>23</v>
      </c>
    </row>
    <row r="538" spans="1:5" x14ac:dyDescent="0.2">
      <c r="A538" s="23">
        <v>44014</v>
      </c>
      <c r="B538">
        <v>44014</v>
      </c>
      <c r="C538" t="s">
        <v>610</v>
      </c>
      <c r="D538" s="25">
        <f>VLOOKUP(Pag_Inicio_Corr_mas_casos[[#This Row],[Corregimiento]],Hoja3!$A$2:$D$676,4,0)</f>
        <v>81001</v>
      </c>
      <c r="E538">
        <v>22</v>
      </c>
    </row>
    <row r="539" spans="1:5" x14ac:dyDescent="0.2">
      <c r="A539" s="23">
        <v>44014</v>
      </c>
      <c r="B539">
        <v>44014</v>
      </c>
      <c r="C539" t="s">
        <v>606</v>
      </c>
      <c r="D539" s="25">
        <f>VLOOKUP(Pag_Inicio_Corr_mas_casos[[#This Row],[Corregimiento]],Hoja3!$A$2:$D$676,4,0)</f>
        <v>80816</v>
      </c>
      <c r="E539">
        <v>22</v>
      </c>
    </row>
    <row r="540" spans="1:5" x14ac:dyDescent="0.2">
      <c r="A540" s="23">
        <v>44014</v>
      </c>
      <c r="B540">
        <v>44014</v>
      </c>
      <c r="C540" t="s">
        <v>604</v>
      </c>
      <c r="D540" s="25">
        <f>VLOOKUP(Pag_Inicio_Corr_mas_casos[[#This Row],[Corregimiento]],Hoja3!$A$2:$D$676,4,0)</f>
        <v>81007</v>
      </c>
      <c r="E540">
        <v>20</v>
      </c>
    </row>
    <row r="541" spans="1:5" x14ac:dyDescent="0.2">
      <c r="A541" s="23">
        <v>44014</v>
      </c>
      <c r="B541">
        <v>44014</v>
      </c>
      <c r="C541" t="s">
        <v>599</v>
      </c>
      <c r="D541" s="25">
        <f>VLOOKUP(Pag_Inicio_Corr_mas_casos[[#This Row],[Corregimiento]],Hoja3!$A$2:$D$676,4,0)</f>
        <v>81002</v>
      </c>
      <c r="E541">
        <v>18</v>
      </c>
    </row>
    <row r="542" spans="1:5" x14ac:dyDescent="0.2">
      <c r="A542" s="23">
        <v>44014</v>
      </c>
      <c r="B542">
        <v>44014</v>
      </c>
      <c r="C542" t="s">
        <v>612</v>
      </c>
      <c r="D542" s="25">
        <f>VLOOKUP(Pag_Inicio_Corr_mas_casos[[#This Row],[Corregimiento]],Hoja3!$A$2:$D$676,4,0)</f>
        <v>130107</v>
      </c>
      <c r="E542">
        <v>18</v>
      </c>
    </row>
    <row r="543" spans="1:5" x14ac:dyDescent="0.2">
      <c r="A543" s="23">
        <v>44014</v>
      </c>
      <c r="B543">
        <v>44014</v>
      </c>
      <c r="C543" t="s">
        <v>624</v>
      </c>
      <c r="D543" s="25">
        <f>VLOOKUP(Pag_Inicio_Corr_mas_casos[[#This Row],[Corregimiento]],Hoja3!$A$2:$D$676,4,0)</f>
        <v>80813</v>
      </c>
      <c r="E543">
        <v>18</v>
      </c>
    </row>
    <row r="544" spans="1:5" x14ac:dyDescent="0.2">
      <c r="A544" s="23">
        <v>44014</v>
      </c>
      <c r="B544">
        <v>44014</v>
      </c>
      <c r="C544" t="s">
        <v>628</v>
      </c>
      <c r="D544" s="25">
        <f>VLOOKUP(Pag_Inicio_Corr_mas_casos[[#This Row],[Corregimiento]],Hoja3!$A$2:$D$676,4,0)</f>
        <v>80820</v>
      </c>
      <c r="E544">
        <v>17</v>
      </c>
    </row>
    <row r="545" spans="1:5" x14ac:dyDescent="0.2">
      <c r="A545" s="23">
        <v>44014</v>
      </c>
      <c r="B545">
        <v>44014</v>
      </c>
      <c r="C545" t="s">
        <v>598</v>
      </c>
      <c r="D545" s="25">
        <f>VLOOKUP(Pag_Inicio_Corr_mas_casos[[#This Row],[Corregimiento]],Hoja3!$A$2:$D$676,4,0)</f>
        <v>130101</v>
      </c>
      <c r="E545">
        <v>16</v>
      </c>
    </row>
    <row r="546" spans="1:5" x14ac:dyDescent="0.2">
      <c r="A546" s="23">
        <v>44014</v>
      </c>
      <c r="B546">
        <v>44014</v>
      </c>
      <c r="C546" t="s">
        <v>609</v>
      </c>
      <c r="D546" s="25">
        <f>VLOOKUP(Pag_Inicio_Corr_mas_casos[[#This Row],[Corregimiento]],Hoja3!$A$2:$D$676,4,0)</f>
        <v>80823</v>
      </c>
      <c r="E546">
        <v>15</v>
      </c>
    </row>
    <row r="547" spans="1:5" x14ac:dyDescent="0.2">
      <c r="A547" s="23">
        <v>44014</v>
      </c>
      <c r="B547">
        <v>44014</v>
      </c>
      <c r="C547" t="s">
        <v>620</v>
      </c>
      <c r="D547" s="25">
        <f>VLOOKUP(Pag_Inicio_Corr_mas_casos[[#This Row],[Corregimiento]],Hoja3!$A$2:$D$676,4,0)</f>
        <v>30107</v>
      </c>
      <c r="E547">
        <v>14</v>
      </c>
    </row>
    <row r="548" spans="1:5" x14ac:dyDescent="0.2">
      <c r="A548" s="23">
        <v>44014</v>
      </c>
      <c r="B548">
        <v>44014</v>
      </c>
      <c r="C548" t="s">
        <v>616</v>
      </c>
      <c r="D548" s="25">
        <f>VLOOKUP(Pag_Inicio_Corr_mas_casos[[#This Row],[Corregimiento]],Hoja3!$A$2:$D$676,4,0)</f>
        <v>40601</v>
      </c>
      <c r="E548">
        <v>14</v>
      </c>
    </row>
    <row r="549" spans="1:5" x14ac:dyDescent="0.2">
      <c r="A549" s="23">
        <v>44014</v>
      </c>
      <c r="B549">
        <v>44014</v>
      </c>
      <c r="C549" t="s">
        <v>631</v>
      </c>
      <c r="D549" s="25">
        <f>VLOOKUP(Pag_Inicio_Corr_mas_casos[[#This Row],[Corregimiento]],Hoja3!$A$2:$D$676,4,0)</f>
        <v>80811</v>
      </c>
      <c r="E549">
        <v>13</v>
      </c>
    </row>
    <row r="550" spans="1:5" x14ac:dyDescent="0.2">
      <c r="A550" s="23">
        <v>44014</v>
      </c>
      <c r="B550">
        <v>44014</v>
      </c>
      <c r="C550" t="s">
        <v>613</v>
      </c>
      <c r="D550" s="25">
        <f>VLOOKUP(Pag_Inicio_Corr_mas_casos[[#This Row],[Corregimiento]],Hoja3!$A$2:$D$676,4,0)</f>
        <v>81006</v>
      </c>
      <c r="E550">
        <v>12</v>
      </c>
    </row>
    <row r="551" spans="1:5" x14ac:dyDescent="0.2">
      <c r="A551" s="23">
        <v>44014</v>
      </c>
      <c r="B551">
        <v>44014</v>
      </c>
      <c r="C551" t="s">
        <v>634</v>
      </c>
      <c r="D551" s="25">
        <f>VLOOKUP(Pag_Inicio_Corr_mas_casos[[#This Row],[Corregimiento]],Hoja3!$A$2:$D$676,4,0)</f>
        <v>80826</v>
      </c>
      <c r="E551">
        <v>12</v>
      </c>
    </row>
    <row r="552" spans="1:5" x14ac:dyDescent="0.2">
      <c r="A552" s="23">
        <v>44014</v>
      </c>
      <c r="B552">
        <v>44014</v>
      </c>
      <c r="C552" t="s">
        <v>619</v>
      </c>
      <c r="D552" s="25">
        <f>VLOOKUP(Pag_Inicio_Corr_mas_casos[[#This Row],[Corregimiento]],Hoja3!$A$2:$D$676,4,0)</f>
        <v>80810</v>
      </c>
      <c r="E552">
        <v>12</v>
      </c>
    </row>
    <row r="553" spans="1:5" x14ac:dyDescent="0.2">
      <c r="A553" s="23">
        <v>44014</v>
      </c>
      <c r="B553">
        <v>44014</v>
      </c>
      <c r="C553" t="s">
        <v>637</v>
      </c>
      <c r="D553" s="25">
        <f>VLOOKUP(Pag_Inicio_Corr_mas_casos[[#This Row],[Corregimiento]],Hoja3!$A$2:$D$676,4,0)</f>
        <v>130105</v>
      </c>
      <c r="E553">
        <v>12</v>
      </c>
    </row>
    <row r="554" spans="1:5" x14ac:dyDescent="0.2">
      <c r="A554" s="23">
        <v>44014</v>
      </c>
      <c r="B554">
        <v>44014</v>
      </c>
      <c r="C554" t="s">
        <v>629</v>
      </c>
      <c r="D554" s="25">
        <f>VLOOKUP(Pag_Inicio_Corr_mas_casos[[#This Row],[Corregimiento]],Hoja3!$A$2:$D$676,4,0)</f>
        <v>80815</v>
      </c>
      <c r="E554">
        <v>11</v>
      </c>
    </row>
    <row r="555" spans="1:5" x14ac:dyDescent="0.2">
      <c r="A555" s="23">
        <v>44014</v>
      </c>
      <c r="B555">
        <v>44014</v>
      </c>
      <c r="C555" t="s">
        <v>641</v>
      </c>
      <c r="D555" s="25">
        <f>VLOOKUP(Pag_Inicio_Corr_mas_casos[[#This Row],[Corregimiento]],Hoja3!$A$2:$D$676,4,0)</f>
        <v>80805</v>
      </c>
      <c r="E555">
        <v>11</v>
      </c>
    </row>
    <row r="556" spans="1:5" x14ac:dyDescent="0.2">
      <c r="A556" s="23">
        <v>44015</v>
      </c>
      <c r="B556">
        <v>44015</v>
      </c>
      <c r="C556" t="s">
        <v>598</v>
      </c>
      <c r="D556" s="25">
        <f>VLOOKUP(Pag_Inicio_Corr_mas_casos[[#This Row],[Corregimiento]],Hoja3!$A$2:$D$676,4,0)</f>
        <v>130101</v>
      </c>
      <c r="E556">
        <v>32</v>
      </c>
    </row>
    <row r="557" spans="1:5" x14ac:dyDescent="0.2">
      <c r="A557" s="23">
        <v>44015</v>
      </c>
      <c r="B557">
        <v>44015</v>
      </c>
      <c r="C557" t="s">
        <v>608</v>
      </c>
      <c r="D557" s="25">
        <f>VLOOKUP(Pag_Inicio_Corr_mas_casos[[#This Row],[Corregimiento]],Hoja3!$A$2:$D$676,4,0)</f>
        <v>80822</v>
      </c>
      <c r="E557">
        <v>31</v>
      </c>
    </row>
    <row r="558" spans="1:5" x14ac:dyDescent="0.2">
      <c r="A558" s="23">
        <v>44015</v>
      </c>
      <c r="B558">
        <v>44015</v>
      </c>
      <c r="C558" t="s">
        <v>601</v>
      </c>
      <c r="D558" s="25">
        <f>VLOOKUP(Pag_Inicio_Corr_mas_casos[[#This Row],[Corregimiento]],Hoja3!$A$2:$D$676,4,0)</f>
        <v>80802</v>
      </c>
      <c r="E558">
        <v>26</v>
      </c>
    </row>
    <row r="559" spans="1:5" x14ac:dyDescent="0.2">
      <c r="A559" s="23">
        <v>44015</v>
      </c>
      <c r="B559">
        <v>44015</v>
      </c>
      <c r="C559" t="s">
        <v>624</v>
      </c>
      <c r="D559" s="25">
        <f>VLOOKUP(Pag_Inicio_Corr_mas_casos[[#This Row],[Corregimiento]],Hoja3!$A$2:$D$676,4,0)</f>
        <v>80813</v>
      </c>
      <c r="E559">
        <v>25</v>
      </c>
    </row>
    <row r="560" spans="1:5" x14ac:dyDescent="0.2">
      <c r="A560" s="23">
        <v>44015</v>
      </c>
      <c r="B560">
        <v>44015</v>
      </c>
      <c r="C560" t="s">
        <v>600</v>
      </c>
      <c r="D560" s="25">
        <f>VLOOKUP(Pag_Inicio_Corr_mas_casos[[#This Row],[Corregimiento]],Hoja3!$A$2:$D$676,4,0)</f>
        <v>130106</v>
      </c>
      <c r="E560">
        <v>25</v>
      </c>
    </row>
    <row r="561" spans="1:5" x14ac:dyDescent="0.2">
      <c r="A561" s="23">
        <v>44015</v>
      </c>
      <c r="B561">
        <v>44015</v>
      </c>
      <c r="C561" t="s">
        <v>604</v>
      </c>
      <c r="D561" s="25">
        <f>VLOOKUP(Pag_Inicio_Corr_mas_casos[[#This Row],[Corregimiento]],Hoja3!$A$2:$D$676,4,0)</f>
        <v>81007</v>
      </c>
      <c r="E561">
        <v>24</v>
      </c>
    </row>
    <row r="562" spans="1:5" x14ac:dyDescent="0.2">
      <c r="A562" s="23">
        <v>44015</v>
      </c>
      <c r="B562">
        <v>44015</v>
      </c>
      <c r="C562" t="s">
        <v>611</v>
      </c>
      <c r="D562" s="25">
        <f>VLOOKUP(Pag_Inicio_Corr_mas_casos[[#This Row],[Corregimiento]],Hoja3!$A$2:$D$676,4,0)</f>
        <v>80819</v>
      </c>
      <c r="E562">
        <v>22</v>
      </c>
    </row>
    <row r="563" spans="1:5" x14ac:dyDescent="0.2">
      <c r="A563" s="23">
        <v>44015</v>
      </c>
      <c r="B563">
        <v>44015</v>
      </c>
      <c r="C563" t="s">
        <v>606</v>
      </c>
      <c r="D563" s="25">
        <f>VLOOKUP(Pag_Inicio_Corr_mas_casos[[#This Row],[Corregimiento]],Hoja3!$A$2:$D$676,4,0)</f>
        <v>80816</v>
      </c>
      <c r="E563">
        <v>21</v>
      </c>
    </row>
    <row r="564" spans="1:5" x14ac:dyDescent="0.2">
      <c r="A564" s="23">
        <v>44015</v>
      </c>
      <c r="B564">
        <v>44015</v>
      </c>
      <c r="C564" t="s">
        <v>628</v>
      </c>
      <c r="D564" s="25">
        <f>VLOOKUP(Pag_Inicio_Corr_mas_casos[[#This Row],[Corregimiento]],Hoja3!$A$2:$D$676,4,0)</f>
        <v>80820</v>
      </c>
      <c r="E564">
        <v>21</v>
      </c>
    </row>
    <row r="565" spans="1:5" x14ac:dyDescent="0.2">
      <c r="A565" s="23">
        <v>44015</v>
      </c>
      <c r="B565">
        <v>44015</v>
      </c>
      <c r="C565" t="s">
        <v>603</v>
      </c>
      <c r="D565" s="25">
        <f>VLOOKUP(Pag_Inicio_Corr_mas_casos[[#This Row],[Corregimiento]],Hoja3!$A$2:$D$676,4,0)</f>
        <v>80821</v>
      </c>
      <c r="E565">
        <v>20</v>
      </c>
    </row>
    <row r="566" spans="1:5" x14ac:dyDescent="0.2">
      <c r="A566" s="23">
        <v>44015</v>
      </c>
      <c r="B566">
        <v>44015</v>
      </c>
      <c r="C566" t="s">
        <v>610</v>
      </c>
      <c r="D566" s="25">
        <f>VLOOKUP(Pag_Inicio_Corr_mas_casos[[#This Row],[Corregimiento]],Hoja3!$A$2:$D$676,4,0)</f>
        <v>81001</v>
      </c>
      <c r="E566">
        <v>19</v>
      </c>
    </row>
    <row r="567" spans="1:5" x14ac:dyDescent="0.2">
      <c r="A567" s="23">
        <v>44015</v>
      </c>
      <c r="B567">
        <v>44015</v>
      </c>
      <c r="C567" t="s">
        <v>599</v>
      </c>
      <c r="D567" s="25">
        <f>VLOOKUP(Pag_Inicio_Corr_mas_casos[[#This Row],[Corregimiento]],Hoja3!$A$2:$D$676,4,0)</f>
        <v>81002</v>
      </c>
      <c r="E567">
        <v>19</v>
      </c>
    </row>
    <row r="568" spans="1:5" x14ac:dyDescent="0.2">
      <c r="A568" s="23">
        <v>44015</v>
      </c>
      <c r="B568">
        <v>44015</v>
      </c>
      <c r="C568" t="s">
        <v>652</v>
      </c>
      <c r="D568" s="25">
        <f>VLOOKUP(Pag_Inicio_Corr_mas_casos[[#This Row],[Corregimiento]],Hoja3!$A$2:$D$676,4,0)</f>
        <v>30111</v>
      </c>
      <c r="E568">
        <v>19</v>
      </c>
    </row>
    <row r="569" spans="1:5" x14ac:dyDescent="0.2">
      <c r="A569" s="23">
        <v>44015</v>
      </c>
      <c r="B569">
        <v>44015</v>
      </c>
      <c r="C569" t="s">
        <v>613</v>
      </c>
      <c r="D569" s="25">
        <f>VLOOKUP(Pag_Inicio_Corr_mas_casos[[#This Row],[Corregimiento]],Hoja3!$A$2:$D$676,4,0)</f>
        <v>81006</v>
      </c>
      <c r="E569">
        <v>18</v>
      </c>
    </row>
    <row r="570" spans="1:5" x14ac:dyDescent="0.2">
      <c r="A570" s="23">
        <v>44015</v>
      </c>
      <c r="B570">
        <v>44015</v>
      </c>
      <c r="C570" t="s">
        <v>607</v>
      </c>
      <c r="D570" s="25">
        <f>VLOOKUP(Pag_Inicio_Corr_mas_casos[[#This Row],[Corregimiento]],Hoja3!$A$2:$D$676,4,0)</f>
        <v>80817</v>
      </c>
      <c r="E570">
        <v>18</v>
      </c>
    </row>
    <row r="571" spans="1:5" x14ac:dyDescent="0.2">
      <c r="A571" s="23">
        <v>44015</v>
      </c>
      <c r="B571">
        <v>44015</v>
      </c>
      <c r="C571" t="s">
        <v>614</v>
      </c>
      <c r="D571" s="25">
        <f>VLOOKUP(Pag_Inicio_Corr_mas_casos[[#This Row],[Corregimiento]],Hoja3!$A$2:$D$676,4,0)</f>
        <v>80812</v>
      </c>
      <c r="E571">
        <v>16</v>
      </c>
    </row>
    <row r="572" spans="1:5" x14ac:dyDescent="0.2">
      <c r="A572" s="23">
        <v>44015</v>
      </c>
      <c r="B572">
        <v>44015</v>
      </c>
      <c r="C572" t="s">
        <v>640</v>
      </c>
      <c r="D572" s="25">
        <f>VLOOKUP(Pag_Inicio_Corr_mas_casos[[#This Row],[Corregimiento]],Hoja3!$A$2:$D$676,4,0)</f>
        <v>40201</v>
      </c>
      <c r="E572">
        <v>15</v>
      </c>
    </row>
    <row r="573" spans="1:5" x14ac:dyDescent="0.2">
      <c r="A573" s="23">
        <v>44015</v>
      </c>
      <c r="B573">
        <v>44015</v>
      </c>
      <c r="C573" t="s">
        <v>617</v>
      </c>
      <c r="D573" s="25">
        <f>VLOOKUP(Pag_Inicio_Corr_mas_casos[[#This Row],[Corregimiento]],Hoja3!$A$2:$D$676,4,0)</f>
        <v>80806</v>
      </c>
      <c r="E573">
        <v>14</v>
      </c>
    </row>
    <row r="574" spans="1:5" x14ac:dyDescent="0.2">
      <c r="A574" s="23">
        <v>44015</v>
      </c>
      <c r="B574">
        <v>44015</v>
      </c>
      <c r="C574" t="s">
        <v>634</v>
      </c>
      <c r="D574" s="25">
        <f>VLOOKUP(Pag_Inicio_Corr_mas_casos[[#This Row],[Corregimiento]],Hoja3!$A$2:$D$676,4,0)</f>
        <v>80826</v>
      </c>
      <c r="E574">
        <v>14</v>
      </c>
    </row>
    <row r="575" spans="1:5" x14ac:dyDescent="0.2">
      <c r="A575" s="23">
        <v>44015</v>
      </c>
      <c r="B575">
        <v>44015</v>
      </c>
      <c r="C575" t="s">
        <v>609</v>
      </c>
      <c r="D575" s="25">
        <f>VLOOKUP(Pag_Inicio_Corr_mas_casos[[#This Row],[Corregimiento]],Hoja3!$A$2:$D$676,4,0)</f>
        <v>80823</v>
      </c>
      <c r="E575">
        <v>14</v>
      </c>
    </row>
    <row r="576" spans="1:5" x14ac:dyDescent="0.2">
      <c r="A576" s="23">
        <v>44015</v>
      </c>
      <c r="B576">
        <v>44015</v>
      </c>
      <c r="C576" t="s">
        <v>620</v>
      </c>
      <c r="D576" s="25">
        <f>VLOOKUP(Pag_Inicio_Corr_mas_casos[[#This Row],[Corregimiento]],Hoja3!$A$2:$D$676,4,0)</f>
        <v>30107</v>
      </c>
      <c r="E576">
        <v>13</v>
      </c>
    </row>
    <row r="577" spans="1:5" x14ac:dyDescent="0.2">
      <c r="A577" s="23">
        <v>44015</v>
      </c>
      <c r="B577">
        <v>44015</v>
      </c>
      <c r="C577" t="s">
        <v>602</v>
      </c>
      <c r="D577" s="25">
        <f>VLOOKUP(Pag_Inicio_Corr_mas_casos[[#This Row],[Corregimiento]],Hoja3!$A$2:$D$676,4,0)</f>
        <v>130102</v>
      </c>
      <c r="E577">
        <v>12</v>
      </c>
    </row>
    <row r="578" spans="1:5" x14ac:dyDescent="0.2">
      <c r="A578" s="23">
        <v>44015</v>
      </c>
      <c r="B578">
        <v>44015</v>
      </c>
      <c r="C578" t="s">
        <v>629</v>
      </c>
      <c r="D578" s="25">
        <f>VLOOKUP(Pag_Inicio_Corr_mas_casos[[#This Row],[Corregimiento]],Hoja3!$A$2:$D$676,4,0)</f>
        <v>80815</v>
      </c>
      <c r="E578">
        <v>11</v>
      </c>
    </row>
    <row r="579" spans="1:5" x14ac:dyDescent="0.2">
      <c r="A579" s="23">
        <v>44015</v>
      </c>
      <c r="B579">
        <v>44015</v>
      </c>
      <c r="C579" t="s">
        <v>633</v>
      </c>
      <c r="D579" s="25">
        <f>VLOOKUP(Pag_Inicio_Corr_mas_casos[[#This Row],[Corregimiento]],Hoja3!$A$2:$D$676,4,0)</f>
        <v>130708</v>
      </c>
      <c r="E579">
        <v>10</v>
      </c>
    </row>
    <row r="580" spans="1:5" x14ac:dyDescent="0.2">
      <c r="A580" s="23">
        <v>44015</v>
      </c>
      <c r="B580">
        <v>44015</v>
      </c>
      <c r="C580" t="s">
        <v>642</v>
      </c>
      <c r="D580" s="25">
        <f>VLOOKUP(Pag_Inicio_Corr_mas_casos[[#This Row],[Corregimiento]],Hoja3!$A$2:$D$676,4,0)</f>
        <v>130717</v>
      </c>
      <c r="E580">
        <v>10</v>
      </c>
    </row>
    <row r="581" spans="1:5" x14ac:dyDescent="0.2">
      <c r="A581" s="23">
        <v>44016</v>
      </c>
      <c r="B581">
        <v>44016</v>
      </c>
      <c r="C581" t="s">
        <v>598</v>
      </c>
      <c r="D581" s="25">
        <f>VLOOKUP(Pag_Inicio_Corr_mas_casos[[#This Row],[Corregimiento]],Hoja3!$A$2:$D$676,4,0)</f>
        <v>130101</v>
      </c>
      <c r="E581">
        <v>50</v>
      </c>
    </row>
    <row r="582" spans="1:5" x14ac:dyDescent="0.2">
      <c r="A582" s="23">
        <v>44016</v>
      </c>
      <c r="B582">
        <v>44016</v>
      </c>
      <c r="C582" t="s">
        <v>603</v>
      </c>
      <c r="D582" s="25">
        <f>VLOOKUP(Pag_Inicio_Corr_mas_casos[[#This Row],[Corregimiento]],Hoja3!$A$2:$D$676,4,0)</f>
        <v>80821</v>
      </c>
      <c r="E582">
        <v>45</v>
      </c>
    </row>
    <row r="583" spans="1:5" x14ac:dyDescent="0.2">
      <c r="A583" s="23">
        <v>44016</v>
      </c>
      <c r="B583">
        <v>44016</v>
      </c>
      <c r="C583" t="s">
        <v>610</v>
      </c>
      <c r="D583" s="25">
        <f>VLOOKUP(Pag_Inicio_Corr_mas_casos[[#This Row],[Corregimiento]],Hoja3!$A$2:$D$676,4,0)</f>
        <v>81001</v>
      </c>
      <c r="E583">
        <v>37</v>
      </c>
    </row>
    <row r="584" spans="1:5" x14ac:dyDescent="0.2">
      <c r="A584" s="23">
        <v>44016</v>
      </c>
      <c r="B584">
        <v>44016</v>
      </c>
      <c r="C584" t="s">
        <v>608</v>
      </c>
      <c r="D584" s="25">
        <f>VLOOKUP(Pag_Inicio_Corr_mas_casos[[#This Row],[Corregimiento]],Hoja3!$A$2:$D$676,4,0)</f>
        <v>80822</v>
      </c>
      <c r="E584">
        <v>34</v>
      </c>
    </row>
    <row r="585" spans="1:5" x14ac:dyDescent="0.2">
      <c r="A585" s="23">
        <v>44016</v>
      </c>
      <c r="B585">
        <v>44016</v>
      </c>
      <c r="C585" t="s">
        <v>606</v>
      </c>
      <c r="D585" s="25">
        <f>VLOOKUP(Pag_Inicio_Corr_mas_casos[[#This Row],[Corregimiento]],Hoja3!$A$2:$D$676,4,0)</f>
        <v>80816</v>
      </c>
      <c r="E585">
        <v>32</v>
      </c>
    </row>
    <row r="586" spans="1:5" x14ac:dyDescent="0.2">
      <c r="A586" s="23">
        <v>44016</v>
      </c>
      <c r="B586">
        <v>44016</v>
      </c>
      <c r="C586" t="s">
        <v>600</v>
      </c>
      <c r="D586" s="25">
        <f>VLOOKUP(Pag_Inicio_Corr_mas_casos[[#This Row],[Corregimiento]],Hoja3!$A$2:$D$676,4,0)</f>
        <v>130106</v>
      </c>
      <c r="E586">
        <v>31</v>
      </c>
    </row>
    <row r="587" spans="1:5" x14ac:dyDescent="0.2">
      <c r="A587" s="23">
        <v>44016</v>
      </c>
      <c r="B587">
        <v>44016</v>
      </c>
      <c r="C587" t="s">
        <v>652</v>
      </c>
      <c r="D587" s="25">
        <f>VLOOKUP(Pag_Inicio_Corr_mas_casos[[#This Row],[Corregimiento]],Hoja3!$A$2:$D$676,4,0)</f>
        <v>30111</v>
      </c>
      <c r="E587">
        <v>29</v>
      </c>
    </row>
    <row r="588" spans="1:5" x14ac:dyDescent="0.2">
      <c r="A588" s="23">
        <v>44016</v>
      </c>
      <c r="B588">
        <v>44016</v>
      </c>
      <c r="C588" t="s">
        <v>605</v>
      </c>
      <c r="D588" s="25">
        <f>VLOOKUP(Pag_Inicio_Corr_mas_casos[[#This Row],[Corregimiento]],Hoja3!$A$2:$D$676,4,0)</f>
        <v>81008</v>
      </c>
      <c r="E588">
        <v>27</v>
      </c>
    </row>
    <row r="589" spans="1:5" x14ac:dyDescent="0.2">
      <c r="A589" s="23">
        <v>44016</v>
      </c>
      <c r="B589">
        <v>44016</v>
      </c>
      <c r="C589" t="s">
        <v>599</v>
      </c>
      <c r="D589" s="25">
        <f>VLOOKUP(Pag_Inicio_Corr_mas_casos[[#This Row],[Corregimiento]],Hoja3!$A$2:$D$676,4,0)</f>
        <v>81002</v>
      </c>
      <c r="E589">
        <v>24</v>
      </c>
    </row>
    <row r="590" spans="1:5" x14ac:dyDescent="0.2">
      <c r="A590" s="23">
        <v>44016</v>
      </c>
      <c r="B590">
        <v>44016</v>
      </c>
      <c r="C590" t="s">
        <v>617</v>
      </c>
      <c r="D590" s="25">
        <f>VLOOKUP(Pag_Inicio_Corr_mas_casos[[#This Row],[Corregimiento]],Hoja3!$A$2:$D$676,4,0)</f>
        <v>80806</v>
      </c>
      <c r="E590">
        <v>19</v>
      </c>
    </row>
    <row r="591" spans="1:5" x14ac:dyDescent="0.2">
      <c r="A591" s="23">
        <v>44016</v>
      </c>
      <c r="B591">
        <v>44016</v>
      </c>
      <c r="C591" t="s">
        <v>633</v>
      </c>
      <c r="D591" s="25">
        <f>VLOOKUP(Pag_Inicio_Corr_mas_casos[[#This Row],[Corregimiento]],Hoja3!$A$2:$D$676,4,0)</f>
        <v>130708</v>
      </c>
      <c r="E591">
        <v>17</v>
      </c>
    </row>
    <row r="592" spans="1:5" x14ac:dyDescent="0.2">
      <c r="A592" s="23">
        <v>44016</v>
      </c>
      <c r="B592">
        <v>44016</v>
      </c>
      <c r="C592" t="s">
        <v>629</v>
      </c>
      <c r="D592" s="25">
        <f>VLOOKUP(Pag_Inicio_Corr_mas_casos[[#This Row],[Corregimiento]],Hoja3!$A$2:$D$676,4,0)</f>
        <v>80815</v>
      </c>
      <c r="E592">
        <v>15</v>
      </c>
    </row>
    <row r="593" spans="1:5" x14ac:dyDescent="0.2">
      <c r="A593" s="23">
        <v>44016</v>
      </c>
      <c r="B593">
        <v>44016</v>
      </c>
      <c r="C593" t="s">
        <v>628</v>
      </c>
      <c r="D593" s="25">
        <f>VLOOKUP(Pag_Inicio_Corr_mas_casos[[#This Row],[Corregimiento]],Hoja3!$A$2:$D$676,4,0)</f>
        <v>80820</v>
      </c>
      <c r="E593">
        <v>14</v>
      </c>
    </row>
    <row r="594" spans="1:5" x14ac:dyDescent="0.2">
      <c r="A594" s="23">
        <v>44016</v>
      </c>
      <c r="B594">
        <v>44016</v>
      </c>
      <c r="C594" t="s">
        <v>619</v>
      </c>
      <c r="D594" s="25">
        <f>VLOOKUP(Pag_Inicio_Corr_mas_casos[[#This Row],[Corregimiento]],Hoja3!$A$2:$D$676,4,0)</f>
        <v>80810</v>
      </c>
      <c r="E594">
        <v>14</v>
      </c>
    </row>
    <row r="595" spans="1:5" x14ac:dyDescent="0.2">
      <c r="A595" s="23">
        <v>44016</v>
      </c>
      <c r="B595">
        <v>44016</v>
      </c>
      <c r="C595" t="s">
        <v>611</v>
      </c>
      <c r="D595" s="25">
        <f>VLOOKUP(Pag_Inicio_Corr_mas_casos[[#This Row],[Corregimiento]],Hoja3!$A$2:$D$676,4,0)</f>
        <v>80819</v>
      </c>
      <c r="E595">
        <v>14</v>
      </c>
    </row>
    <row r="596" spans="1:5" x14ac:dyDescent="0.2">
      <c r="A596" s="23">
        <v>44016</v>
      </c>
      <c r="B596">
        <v>44016</v>
      </c>
      <c r="C596" t="s">
        <v>612</v>
      </c>
      <c r="D596" s="25">
        <f>VLOOKUP(Pag_Inicio_Corr_mas_casos[[#This Row],[Corregimiento]],Hoja3!$A$2:$D$676,4,0)</f>
        <v>130107</v>
      </c>
      <c r="E596">
        <v>13</v>
      </c>
    </row>
    <row r="597" spans="1:5" x14ac:dyDescent="0.2">
      <c r="A597" s="23">
        <v>44016</v>
      </c>
      <c r="B597">
        <v>44016</v>
      </c>
      <c r="C597" t="s">
        <v>607</v>
      </c>
      <c r="D597" s="25">
        <f>VLOOKUP(Pag_Inicio_Corr_mas_casos[[#This Row],[Corregimiento]],Hoja3!$A$2:$D$676,4,0)</f>
        <v>80817</v>
      </c>
      <c r="E597">
        <v>13</v>
      </c>
    </row>
    <row r="598" spans="1:5" x14ac:dyDescent="0.2">
      <c r="A598" s="23">
        <v>44016</v>
      </c>
      <c r="B598">
        <v>44016</v>
      </c>
      <c r="C598" t="s">
        <v>640</v>
      </c>
      <c r="D598" s="25">
        <f>VLOOKUP(Pag_Inicio_Corr_mas_casos[[#This Row],[Corregimiento]],Hoja3!$A$2:$D$676,4,0)</f>
        <v>40201</v>
      </c>
      <c r="E598">
        <v>13</v>
      </c>
    </row>
    <row r="599" spans="1:5" x14ac:dyDescent="0.2">
      <c r="A599" s="23">
        <v>44016</v>
      </c>
      <c r="B599">
        <v>44016</v>
      </c>
      <c r="C599" t="s">
        <v>613</v>
      </c>
      <c r="D599" s="25">
        <f>VLOOKUP(Pag_Inicio_Corr_mas_casos[[#This Row],[Corregimiento]],Hoja3!$A$2:$D$676,4,0)</f>
        <v>81006</v>
      </c>
      <c r="E599">
        <v>12</v>
      </c>
    </row>
    <row r="600" spans="1:5" x14ac:dyDescent="0.2">
      <c r="A600" s="23">
        <v>44016</v>
      </c>
      <c r="B600">
        <v>44016</v>
      </c>
      <c r="C600" t="s">
        <v>679</v>
      </c>
      <c r="D600" s="25">
        <f>VLOOKUP(Pag_Inicio_Corr_mas_casos[[#This Row],[Corregimiento]],Hoja3!$A$2:$D$676,4,0)</f>
        <v>10206</v>
      </c>
      <c r="E600">
        <v>12</v>
      </c>
    </row>
    <row r="601" spans="1:5" x14ac:dyDescent="0.2">
      <c r="A601" s="23">
        <v>44016</v>
      </c>
      <c r="B601">
        <v>44016</v>
      </c>
      <c r="C601" t="s">
        <v>624</v>
      </c>
      <c r="D601" s="25">
        <f>VLOOKUP(Pag_Inicio_Corr_mas_casos[[#This Row],[Corregimiento]],Hoja3!$A$2:$D$676,4,0)</f>
        <v>80813</v>
      </c>
      <c r="E601">
        <v>12</v>
      </c>
    </row>
    <row r="602" spans="1:5" x14ac:dyDescent="0.2">
      <c r="A602" s="23">
        <v>44016</v>
      </c>
      <c r="B602">
        <v>44016</v>
      </c>
      <c r="C602" t="s">
        <v>668</v>
      </c>
      <c r="D602" s="25">
        <f>VLOOKUP(Pag_Inicio_Corr_mas_casos[[#This Row],[Corregimiento]],Hoja3!$A$2:$D$676,4,0)</f>
        <v>40503</v>
      </c>
      <c r="E602">
        <v>11</v>
      </c>
    </row>
    <row r="603" spans="1:5" x14ac:dyDescent="0.2">
      <c r="A603" s="23">
        <v>44016</v>
      </c>
      <c r="B603">
        <v>44016</v>
      </c>
      <c r="C603" t="s">
        <v>634</v>
      </c>
      <c r="D603" s="25">
        <f>VLOOKUP(Pag_Inicio_Corr_mas_casos[[#This Row],[Corregimiento]],Hoja3!$A$2:$D$676,4,0)</f>
        <v>80826</v>
      </c>
      <c r="E603">
        <v>11</v>
      </c>
    </row>
    <row r="604" spans="1:5" x14ac:dyDescent="0.2">
      <c r="A604" s="23">
        <v>44016</v>
      </c>
      <c r="B604">
        <v>44016</v>
      </c>
      <c r="C604" t="s">
        <v>609</v>
      </c>
      <c r="D604" s="25">
        <f>VLOOKUP(Pag_Inicio_Corr_mas_casos[[#This Row],[Corregimiento]],Hoja3!$A$2:$D$676,4,0)</f>
        <v>80823</v>
      </c>
      <c r="E604">
        <v>11</v>
      </c>
    </row>
    <row r="605" spans="1:5" x14ac:dyDescent="0.2">
      <c r="A605" s="23">
        <v>44016</v>
      </c>
      <c r="B605">
        <v>44016</v>
      </c>
      <c r="C605" t="s">
        <v>627</v>
      </c>
      <c r="D605" s="25">
        <f>VLOOKUP(Pag_Inicio_Corr_mas_casos[[#This Row],[Corregimiento]],Hoja3!$A$2:$D$676,4,0)</f>
        <v>80808</v>
      </c>
      <c r="E605">
        <v>11</v>
      </c>
    </row>
    <row r="606" spans="1:5" x14ac:dyDescent="0.2">
      <c r="A606" s="23">
        <v>44016</v>
      </c>
      <c r="B606">
        <v>44016</v>
      </c>
      <c r="C606" t="s">
        <v>644</v>
      </c>
      <c r="D606" s="25">
        <f>VLOOKUP(Pag_Inicio_Corr_mas_casos[[#This Row],[Corregimiento]],Hoja3!$A$2:$D$676,4,0)</f>
        <v>81009</v>
      </c>
      <c r="E606">
        <v>11</v>
      </c>
    </row>
    <row r="607" spans="1:5" x14ac:dyDescent="0.2">
      <c r="A607" s="23">
        <v>44016</v>
      </c>
      <c r="B607">
        <v>44016</v>
      </c>
      <c r="C607" t="s">
        <v>604</v>
      </c>
      <c r="D607" s="25">
        <f>VLOOKUP(Pag_Inicio_Corr_mas_casos[[#This Row],[Corregimiento]],Hoja3!$A$2:$D$676,4,0)</f>
        <v>81007</v>
      </c>
      <c r="E607">
        <v>10</v>
      </c>
    </row>
    <row r="608" spans="1:5" x14ac:dyDescent="0.2">
      <c r="A608" s="23">
        <v>44016</v>
      </c>
      <c r="B608">
        <v>44016</v>
      </c>
      <c r="C608" t="s">
        <v>616</v>
      </c>
      <c r="D608" s="25">
        <f>VLOOKUP(Pag_Inicio_Corr_mas_casos[[#This Row],[Corregimiento]],Hoja3!$A$2:$D$676,4,0)</f>
        <v>40601</v>
      </c>
      <c r="E608">
        <v>10</v>
      </c>
    </row>
    <row r="609" spans="1:5" x14ac:dyDescent="0.2">
      <c r="A609" s="23">
        <v>44016</v>
      </c>
      <c r="B609">
        <v>44016</v>
      </c>
      <c r="C609" t="s">
        <v>639</v>
      </c>
      <c r="D609" s="25">
        <f>VLOOKUP(Pag_Inicio_Corr_mas_casos[[#This Row],[Corregimiento]],Hoja3!$A$2:$D$676,4,0)</f>
        <v>80809</v>
      </c>
      <c r="E609">
        <v>10</v>
      </c>
    </row>
    <row r="610" spans="1:5" x14ac:dyDescent="0.2">
      <c r="A610" s="23">
        <v>44016</v>
      </c>
      <c r="B610">
        <v>44016</v>
      </c>
      <c r="C610" t="s">
        <v>654</v>
      </c>
      <c r="D610" s="25">
        <f>VLOOKUP(Pag_Inicio_Corr_mas_casos[[#This Row],[Corregimiento]],Hoja3!$A$2:$D$676,4,0)</f>
        <v>91001</v>
      </c>
      <c r="E610">
        <v>10</v>
      </c>
    </row>
    <row r="611" spans="1:5" x14ac:dyDescent="0.2">
      <c r="A611" s="23">
        <v>44017</v>
      </c>
      <c r="B611">
        <v>44017</v>
      </c>
      <c r="C611" t="s">
        <v>607</v>
      </c>
      <c r="D611" s="25">
        <f>VLOOKUP(Pag_Inicio_Corr_mas_casos[[#This Row],[Corregimiento]],Hoja3!$A$2:$D$676,4,0)</f>
        <v>80817</v>
      </c>
      <c r="E611">
        <v>49</v>
      </c>
    </row>
    <row r="612" spans="1:5" x14ac:dyDescent="0.2">
      <c r="A612" s="23">
        <v>44017</v>
      </c>
      <c r="B612">
        <v>44017</v>
      </c>
      <c r="C612" t="s">
        <v>599</v>
      </c>
      <c r="D612" s="25">
        <f>VLOOKUP(Pag_Inicio_Corr_mas_casos[[#This Row],[Corregimiento]],Hoja3!$A$2:$D$676,4,0)</f>
        <v>81002</v>
      </c>
      <c r="E612">
        <v>41</v>
      </c>
    </row>
    <row r="613" spans="1:5" x14ac:dyDescent="0.2">
      <c r="A613" s="23">
        <v>44017</v>
      </c>
      <c r="B613">
        <v>44017</v>
      </c>
      <c r="C613" t="s">
        <v>600</v>
      </c>
      <c r="D613" s="25">
        <f>VLOOKUP(Pag_Inicio_Corr_mas_casos[[#This Row],[Corregimiento]],Hoja3!$A$2:$D$676,4,0)</f>
        <v>130106</v>
      </c>
      <c r="E613">
        <v>40</v>
      </c>
    </row>
    <row r="614" spans="1:5" x14ac:dyDescent="0.2">
      <c r="A614" s="23">
        <v>44017</v>
      </c>
      <c r="B614">
        <v>44017</v>
      </c>
      <c r="C614" t="s">
        <v>624</v>
      </c>
      <c r="D614" s="25">
        <f>VLOOKUP(Pag_Inicio_Corr_mas_casos[[#This Row],[Corregimiento]],Hoja3!$A$2:$D$676,4,0)</f>
        <v>80813</v>
      </c>
      <c r="E614">
        <v>39</v>
      </c>
    </row>
    <row r="615" spans="1:5" x14ac:dyDescent="0.2">
      <c r="A615" s="23">
        <v>44017</v>
      </c>
      <c r="B615">
        <v>44017</v>
      </c>
      <c r="C615" t="s">
        <v>604</v>
      </c>
      <c r="D615" s="25">
        <f>VLOOKUP(Pag_Inicio_Corr_mas_casos[[#This Row],[Corregimiento]],Hoja3!$A$2:$D$676,4,0)</f>
        <v>81007</v>
      </c>
      <c r="E615">
        <v>37</v>
      </c>
    </row>
    <row r="616" spans="1:5" x14ac:dyDescent="0.2">
      <c r="A616" s="23">
        <v>44017</v>
      </c>
      <c r="B616">
        <v>44017</v>
      </c>
      <c r="C616" t="s">
        <v>611</v>
      </c>
      <c r="D616" s="25">
        <f>VLOOKUP(Pag_Inicio_Corr_mas_casos[[#This Row],[Corregimiento]],Hoja3!$A$2:$D$676,4,0)</f>
        <v>80819</v>
      </c>
      <c r="E616">
        <v>37</v>
      </c>
    </row>
    <row r="617" spans="1:5" x14ac:dyDescent="0.2">
      <c r="A617" s="23">
        <v>44017</v>
      </c>
      <c r="B617">
        <v>44017</v>
      </c>
      <c r="C617" t="s">
        <v>620</v>
      </c>
      <c r="D617" s="25">
        <f>VLOOKUP(Pag_Inicio_Corr_mas_casos[[#This Row],[Corregimiento]],Hoja3!$A$2:$D$676,4,0)</f>
        <v>30107</v>
      </c>
      <c r="E617">
        <v>35</v>
      </c>
    </row>
    <row r="618" spans="1:5" x14ac:dyDescent="0.2">
      <c r="A618" s="23">
        <v>44017</v>
      </c>
      <c r="B618">
        <v>44017</v>
      </c>
      <c r="C618" t="s">
        <v>608</v>
      </c>
      <c r="D618" s="25">
        <f>VLOOKUP(Pag_Inicio_Corr_mas_casos[[#This Row],[Corregimiento]],Hoja3!$A$2:$D$676,4,0)</f>
        <v>80822</v>
      </c>
      <c r="E618">
        <v>33</v>
      </c>
    </row>
    <row r="619" spans="1:5" x14ac:dyDescent="0.2">
      <c r="A619" s="23">
        <v>44017</v>
      </c>
      <c r="B619">
        <v>44017</v>
      </c>
      <c r="C619" t="s">
        <v>613</v>
      </c>
      <c r="D619" s="25">
        <f>VLOOKUP(Pag_Inicio_Corr_mas_casos[[#This Row],[Corregimiento]],Hoja3!$A$2:$D$676,4,0)</f>
        <v>81006</v>
      </c>
      <c r="E619">
        <v>33</v>
      </c>
    </row>
    <row r="620" spans="1:5" x14ac:dyDescent="0.2">
      <c r="A620" s="23">
        <v>44017</v>
      </c>
      <c r="B620">
        <v>44017</v>
      </c>
      <c r="C620" t="s">
        <v>603</v>
      </c>
      <c r="D620" s="25">
        <f>VLOOKUP(Pag_Inicio_Corr_mas_casos[[#This Row],[Corregimiento]],Hoja3!$A$2:$D$676,4,0)</f>
        <v>80821</v>
      </c>
      <c r="E620">
        <v>30</v>
      </c>
    </row>
    <row r="621" spans="1:5" x14ac:dyDescent="0.2">
      <c r="A621" s="23">
        <v>44017</v>
      </c>
      <c r="B621">
        <v>44017</v>
      </c>
      <c r="C621" t="s">
        <v>614</v>
      </c>
      <c r="D621" s="25">
        <f>VLOOKUP(Pag_Inicio_Corr_mas_casos[[#This Row],[Corregimiento]],Hoja3!$A$2:$D$676,4,0)</f>
        <v>80812</v>
      </c>
      <c r="E621">
        <v>30</v>
      </c>
    </row>
    <row r="622" spans="1:5" x14ac:dyDescent="0.2">
      <c r="A622" s="23">
        <v>44017</v>
      </c>
      <c r="B622">
        <v>44017</v>
      </c>
      <c r="C622" t="s">
        <v>628</v>
      </c>
      <c r="D622" s="25">
        <f>VLOOKUP(Pag_Inicio_Corr_mas_casos[[#This Row],[Corregimiento]],Hoja3!$A$2:$D$676,4,0)</f>
        <v>80820</v>
      </c>
      <c r="E622">
        <v>27</v>
      </c>
    </row>
    <row r="623" spans="1:5" x14ac:dyDescent="0.2">
      <c r="A623" s="23">
        <v>44017</v>
      </c>
      <c r="B623">
        <v>44017</v>
      </c>
      <c r="C623" t="s">
        <v>652</v>
      </c>
      <c r="D623" s="25">
        <f>VLOOKUP(Pag_Inicio_Corr_mas_casos[[#This Row],[Corregimiento]],Hoja3!$A$2:$D$676,4,0)</f>
        <v>30111</v>
      </c>
      <c r="E623">
        <v>26</v>
      </c>
    </row>
    <row r="624" spans="1:5" x14ac:dyDescent="0.2">
      <c r="A624" s="23">
        <v>44017</v>
      </c>
      <c r="B624">
        <v>44017</v>
      </c>
      <c r="C624" t="s">
        <v>598</v>
      </c>
      <c r="D624" s="25">
        <f>VLOOKUP(Pag_Inicio_Corr_mas_casos[[#This Row],[Corregimiento]],Hoja3!$A$2:$D$676,4,0)</f>
        <v>130101</v>
      </c>
      <c r="E624">
        <v>24</v>
      </c>
    </row>
    <row r="625" spans="1:5" x14ac:dyDescent="0.2">
      <c r="A625" s="23">
        <v>44017</v>
      </c>
      <c r="B625">
        <v>44017</v>
      </c>
      <c r="C625" t="s">
        <v>629</v>
      </c>
      <c r="D625" s="25">
        <f>VLOOKUP(Pag_Inicio_Corr_mas_casos[[#This Row],[Corregimiento]],Hoja3!$A$2:$D$676,4,0)</f>
        <v>80815</v>
      </c>
      <c r="E625">
        <v>24</v>
      </c>
    </row>
    <row r="626" spans="1:5" x14ac:dyDescent="0.2">
      <c r="A626" s="23">
        <v>44017</v>
      </c>
      <c r="B626">
        <v>44017</v>
      </c>
      <c r="C626" t="s">
        <v>605</v>
      </c>
      <c r="D626" s="25">
        <f>VLOOKUP(Pag_Inicio_Corr_mas_casos[[#This Row],[Corregimiento]],Hoja3!$A$2:$D$676,4,0)</f>
        <v>81008</v>
      </c>
      <c r="E626">
        <v>24</v>
      </c>
    </row>
    <row r="627" spans="1:5" x14ac:dyDescent="0.2">
      <c r="A627" s="23">
        <v>44017</v>
      </c>
      <c r="B627">
        <v>44017</v>
      </c>
      <c r="C627" t="s">
        <v>610</v>
      </c>
      <c r="D627" s="25">
        <f>VLOOKUP(Pag_Inicio_Corr_mas_casos[[#This Row],[Corregimiento]],Hoja3!$A$2:$D$676,4,0)</f>
        <v>81001</v>
      </c>
      <c r="E627">
        <v>21</v>
      </c>
    </row>
    <row r="628" spans="1:5" x14ac:dyDescent="0.2">
      <c r="A628" s="23">
        <v>44017</v>
      </c>
      <c r="B628">
        <v>44017</v>
      </c>
      <c r="C628" t="s">
        <v>612</v>
      </c>
      <c r="D628" s="25">
        <f>VLOOKUP(Pag_Inicio_Corr_mas_casos[[#This Row],[Corregimiento]],Hoja3!$A$2:$D$676,4,0)</f>
        <v>130107</v>
      </c>
      <c r="E628">
        <v>21</v>
      </c>
    </row>
    <row r="629" spans="1:5" x14ac:dyDescent="0.2">
      <c r="A629" s="23">
        <v>44017</v>
      </c>
      <c r="B629">
        <v>44017</v>
      </c>
      <c r="C629" t="s">
        <v>606</v>
      </c>
      <c r="D629" s="25">
        <f>VLOOKUP(Pag_Inicio_Corr_mas_casos[[#This Row],[Corregimiento]],Hoja3!$A$2:$D$676,4,0)</f>
        <v>80816</v>
      </c>
      <c r="E629">
        <v>21</v>
      </c>
    </row>
    <row r="630" spans="1:5" x14ac:dyDescent="0.2">
      <c r="A630" s="23">
        <v>44017</v>
      </c>
      <c r="B630">
        <v>44017</v>
      </c>
      <c r="C630" t="s">
        <v>648</v>
      </c>
      <c r="D630" s="25">
        <f>VLOOKUP(Pag_Inicio_Corr_mas_casos[[#This Row],[Corregimiento]],Hoja3!$A$2:$D$676,4,0)</f>
        <v>80508</v>
      </c>
      <c r="E630">
        <v>20</v>
      </c>
    </row>
    <row r="631" spans="1:5" x14ac:dyDescent="0.2">
      <c r="A631" s="23">
        <v>44017</v>
      </c>
      <c r="B631">
        <v>44017</v>
      </c>
      <c r="C631" t="s">
        <v>645</v>
      </c>
      <c r="D631" s="25">
        <f>VLOOKUP(Pag_Inicio_Corr_mas_casos[[#This Row],[Corregimiento]],Hoja3!$A$2:$D$676,4,0)</f>
        <v>30104</v>
      </c>
      <c r="E631">
        <v>17</v>
      </c>
    </row>
    <row r="632" spans="1:5" x14ac:dyDescent="0.2">
      <c r="A632" s="23">
        <v>44017</v>
      </c>
      <c r="B632">
        <v>44017</v>
      </c>
      <c r="C632" t="s">
        <v>616</v>
      </c>
      <c r="D632" s="25">
        <f>VLOOKUP(Pag_Inicio_Corr_mas_casos[[#This Row],[Corregimiento]],Hoja3!$A$2:$D$676,4,0)</f>
        <v>40601</v>
      </c>
      <c r="E632">
        <v>16</v>
      </c>
    </row>
    <row r="633" spans="1:5" x14ac:dyDescent="0.2">
      <c r="A633" s="23">
        <v>44017</v>
      </c>
      <c r="B633">
        <v>44017</v>
      </c>
      <c r="C633" t="s">
        <v>619</v>
      </c>
      <c r="D633" s="25">
        <f>VLOOKUP(Pag_Inicio_Corr_mas_casos[[#This Row],[Corregimiento]],Hoja3!$A$2:$D$676,4,0)</f>
        <v>80810</v>
      </c>
      <c r="E633">
        <v>16</v>
      </c>
    </row>
    <row r="634" spans="1:5" x14ac:dyDescent="0.2">
      <c r="A634" s="23">
        <v>44017</v>
      </c>
      <c r="B634">
        <v>44017</v>
      </c>
      <c r="C634" t="s">
        <v>644</v>
      </c>
      <c r="D634" s="25">
        <f>VLOOKUP(Pag_Inicio_Corr_mas_casos[[#This Row],[Corregimiento]],Hoja3!$A$2:$D$676,4,0)</f>
        <v>81009</v>
      </c>
      <c r="E634">
        <v>16</v>
      </c>
    </row>
    <row r="635" spans="1:5" x14ac:dyDescent="0.2">
      <c r="A635" s="23">
        <v>44017</v>
      </c>
      <c r="B635">
        <v>44017</v>
      </c>
      <c r="C635" t="s">
        <v>633</v>
      </c>
      <c r="D635" s="25">
        <f>VLOOKUP(Pag_Inicio_Corr_mas_casos[[#This Row],[Corregimiento]],Hoja3!$A$2:$D$676,4,0)</f>
        <v>130708</v>
      </c>
      <c r="E635">
        <v>15</v>
      </c>
    </row>
    <row r="636" spans="1:5" x14ac:dyDescent="0.2">
      <c r="A636" s="23">
        <v>44017</v>
      </c>
      <c r="B636">
        <v>44017</v>
      </c>
      <c r="C636" t="s">
        <v>621</v>
      </c>
      <c r="D636" s="25">
        <f>VLOOKUP(Pag_Inicio_Corr_mas_casos[[#This Row],[Corregimiento]],Hoja3!$A$2:$D$676,4,0)</f>
        <v>30113</v>
      </c>
      <c r="E636">
        <v>15</v>
      </c>
    </row>
    <row r="637" spans="1:5" x14ac:dyDescent="0.2">
      <c r="A637" s="23">
        <v>44017</v>
      </c>
      <c r="B637">
        <v>44017</v>
      </c>
      <c r="C637" t="s">
        <v>661</v>
      </c>
      <c r="D637" s="25">
        <f>VLOOKUP(Pag_Inicio_Corr_mas_casos[[#This Row],[Corregimiento]],Hoja3!$A$2:$D$676,4,0)</f>
        <v>130716</v>
      </c>
      <c r="E637">
        <v>14</v>
      </c>
    </row>
    <row r="638" spans="1:5" x14ac:dyDescent="0.2">
      <c r="A638" s="23">
        <v>44017</v>
      </c>
      <c r="B638">
        <v>44017</v>
      </c>
      <c r="C638" t="s">
        <v>637</v>
      </c>
      <c r="D638" s="25">
        <f>VLOOKUP(Pag_Inicio_Corr_mas_casos[[#This Row],[Corregimiento]],Hoja3!$A$2:$D$676,4,0)</f>
        <v>130105</v>
      </c>
      <c r="E638">
        <v>14</v>
      </c>
    </row>
    <row r="639" spans="1:5" x14ac:dyDescent="0.2">
      <c r="A639" s="23">
        <v>44017</v>
      </c>
      <c r="B639">
        <v>44017</v>
      </c>
      <c r="C639" t="s">
        <v>626</v>
      </c>
      <c r="D639" s="25">
        <f>VLOOKUP(Pag_Inicio_Corr_mas_casos[[#This Row],[Corregimiento]],Hoja3!$A$2:$D$676,4,0)</f>
        <v>80501</v>
      </c>
      <c r="E639">
        <v>13</v>
      </c>
    </row>
    <row r="640" spans="1:5" x14ac:dyDescent="0.2">
      <c r="A640" s="23">
        <v>44017</v>
      </c>
      <c r="B640">
        <v>44017</v>
      </c>
      <c r="C640" t="s">
        <v>602</v>
      </c>
      <c r="D640" s="25">
        <f>VLOOKUP(Pag_Inicio_Corr_mas_casos[[#This Row],[Corregimiento]],Hoja3!$A$2:$D$676,4,0)</f>
        <v>130102</v>
      </c>
      <c r="E640">
        <v>13</v>
      </c>
    </row>
    <row r="641" spans="1:5" x14ac:dyDescent="0.2">
      <c r="A641" s="23">
        <v>44017</v>
      </c>
      <c r="B641">
        <v>44017</v>
      </c>
      <c r="C641" t="s">
        <v>639</v>
      </c>
      <c r="D641" s="25">
        <f>VLOOKUP(Pag_Inicio_Corr_mas_casos[[#This Row],[Corregimiento]],Hoja3!$A$2:$D$676,4,0)</f>
        <v>80809</v>
      </c>
      <c r="E641">
        <v>13</v>
      </c>
    </row>
    <row r="642" spans="1:5" x14ac:dyDescent="0.2">
      <c r="A642" s="23">
        <v>44017</v>
      </c>
      <c r="B642">
        <v>44017</v>
      </c>
      <c r="C642" t="s">
        <v>618</v>
      </c>
      <c r="D642" s="25">
        <f>VLOOKUP(Pag_Inicio_Corr_mas_casos[[#This Row],[Corregimiento]],Hoja3!$A$2:$D$676,4,0)</f>
        <v>130108</v>
      </c>
      <c r="E642">
        <v>12</v>
      </c>
    </row>
    <row r="643" spans="1:5" x14ac:dyDescent="0.2">
      <c r="A643" s="23">
        <v>44017</v>
      </c>
      <c r="B643">
        <v>44017</v>
      </c>
      <c r="C643" t="s">
        <v>601</v>
      </c>
      <c r="D643" s="25">
        <f>VLOOKUP(Pag_Inicio_Corr_mas_casos[[#This Row],[Corregimiento]],Hoja3!$A$2:$D$676,4,0)</f>
        <v>80802</v>
      </c>
      <c r="E643">
        <v>12</v>
      </c>
    </row>
    <row r="644" spans="1:5" x14ac:dyDescent="0.2">
      <c r="A644" s="23">
        <v>44017</v>
      </c>
      <c r="B644">
        <v>44017</v>
      </c>
      <c r="C644" t="s">
        <v>609</v>
      </c>
      <c r="D644" s="25">
        <f>VLOOKUP(Pag_Inicio_Corr_mas_casos[[#This Row],[Corregimiento]],Hoja3!$A$2:$D$676,4,0)</f>
        <v>80823</v>
      </c>
      <c r="E644">
        <v>12</v>
      </c>
    </row>
    <row r="645" spans="1:5" x14ac:dyDescent="0.2">
      <c r="A645" s="23">
        <v>44017</v>
      </c>
      <c r="B645">
        <v>44017</v>
      </c>
      <c r="C645" t="s">
        <v>680</v>
      </c>
      <c r="D645" s="25">
        <f>VLOOKUP(Pag_Inicio_Corr_mas_casos[[#This Row],[Corregimiento]],Hoja3!$A$2:$D$676,4,0)</f>
        <v>30101</v>
      </c>
      <c r="E645">
        <v>11</v>
      </c>
    </row>
    <row r="646" spans="1:5" x14ac:dyDescent="0.2">
      <c r="A646" s="23">
        <v>44017</v>
      </c>
      <c r="B646">
        <v>44017</v>
      </c>
      <c r="C646" t="s">
        <v>634</v>
      </c>
      <c r="D646" s="25">
        <f>VLOOKUP(Pag_Inicio_Corr_mas_casos[[#This Row],[Corregimiento]],Hoja3!$A$2:$D$676,4,0)</f>
        <v>80826</v>
      </c>
      <c r="E646">
        <v>11</v>
      </c>
    </row>
    <row r="647" spans="1:5" x14ac:dyDescent="0.2">
      <c r="A647" s="23">
        <v>44017</v>
      </c>
      <c r="B647">
        <v>44017</v>
      </c>
      <c r="C647" t="s">
        <v>642</v>
      </c>
      <c r="D647" s="25">
        <f>VLOOKUP(Pag_Inicio_Corr_mas_casos[[#This Row],[Corregimiento]],Hoja3!$A$2:$D$676,4,0)</f>
        <v>130717</v>
      </c>
      <c r="E647">
        <v>11</v>
      </c>
    </row>
    <row r="648" spans="1:5" x14ac:dyDescent="0.2">
      <c r="A648" s="23">
        <v>44017</v>
      </c>
      <c r="B648">
        <v>44017</v>
      </c>
      <c r="C648" t="s">
        <v>650</v>
      </c>
      <c r="D648" s="25">
        <f>VLOOKUP(Pag_Inicio_Corr_mas_casos[[#This Row],[Corregimiento]],Hoja3!$A$2:$D$676,4,0)</f>
        <v>80814</v>
      </c>
      <c r="E648">
        <v>10</v>
      </c>
    </row>
    <row r="649" spans="1:5" x14ac:dyDescent="0.2">
      <c r="A649" s="23">
        <v>44017</v>
      </c>
      <c r="B649">
        <v>44017</v>
      </c>
      <c r="C649" t="s">
        <v>647</v>
      </c>
      <c r="D649" s="25">
        <f>VLOOKUP(Pag_Inicio_Corr_mas_casos[[#This Row],[Corregimiento]],Hoja3!$A$2:$D$676,4,0)</f>
        <v>80804</v>
      </c>
      <c r="E649">
        <v>10</v>
      </c>
    </row>
    <row r="650" spans="1:5" x14ac:dyDescent="0.2">
      <c r="A650" s="23">
        <v>44017</v>
      </c>
      <c r="B650">
        <v>44017</v>
      </c>
      <c r="C650" t="s">
        <v>676</v>
      </c>
      <c r="D650" s="25">
        <f>VLOOKUP(Pag_Inicio_Corr_mas_casos[[#This Row],[Corregimiento]],Hoja3!$A$2:$D$676,4,0)</f>
        <v>120301</v>
      </c>
      <c r="E650">
        <v>10</v>
      </c>
    </row>
    <row r="651" spans="1:5" x14ac:dyDescent="0.2">
      <c r="A651" s="23">
        <v>44018</v>
      </c>
      <c r="B651">
        <v>44018</v>
      </c>
      <c r="C651" t="s">
        <v>622</v>
      </c>
      <c r="D651" s="25">
        <f>VLOOKUP(Pag_Inicio_Corr_mas_casos[[#This Row],[Corregimiento]],Hoja3!$A$2:$D$676,4,0)</f>
        <v>10201</v>
      </c>
      <c r="E651">
        <v>52</v>
      </c>
    </row>
    <row r="652" spans="1:5" x14ac:dyDescent="0.2">
      <c r="A652" s="23">
        <v>44018</v>
      </c>
      <c r="B652">
        <v>44018</v>
      </c>
      <c r="C652" t="s">
        <v>611</v>
      </c>
      <c r="D652" s="25">
        <f>VLOOKUP(Pag_Inicio_Corr_mas_casos[[#This Row],[Corregimiento]],Hoja3!$A$2:$D$676,4,0)</f>
        <v>80819</v>
      </c>
      <c r="E652">
        <v>49</v>
      </c>
    </row>
    <row r="653" spans="1:5" x14ac:dyDescent="0.2">
      <c r="A653" s="23">
        <v>44018</v>
      </c>
      <c r="B653">
        <v>44018</v>
      </c>
      <c r="C653" t="s">
        <v>603</v>
      </c>
      <c r="D653" s="25">
        <f>VLOOKUP(Pag_Inicio_Corr_mas_casos[[#This Row],[Corregimiento]],Hoja3!$A$2:$D$676,4,0)</f>
        <v>80821</v>
      </c>
      <c r="E653">
        <v>39</v>
      </c>
    </row>
    <row r="654" spans="1:5" x14ac:dyDescent="0.2">
      <c r="A654" s="23">
        <v>44018</v>
      </c>
      <c r="B654">
        <v>44018</v>
      </c>
      <c r="C654" t="s">
        <v>598</v>
      </c>
      <c r="D654" s="25">
        <f>VLOOKUP(Pag_Inicio_Corr_mas_casos[[#This Row],[Corregimiento]],Hoja3!$A$2:$D$676,4,0)</f>
        <v>130101</v>
      </c>
      <c r="E654">
        <v>39</v>
      </c>
    </row>
    <row r="655" spans="1:5" x14ac:dyDescent="0.2">
      <c r="A655" s="23">
        <v>44018</v>
      </c>
      <c r="B655">
        <v>44018</v>
      </c>
      <c r="C655" t="s">
        <v>626</v>
      </c>
      <c r="D655" s="25">
        <f>VLOOKUP(Pag_Inicio_Corr_mas_casos[[#This Row],[Corregimiento]],Hoja3!$A$2:$D$676,4,0)</f>
        <v>80501</v>
      </c>
      <c r="E655">
        <v>39</v>
      </c>
    </row>
    <row r="656" spans="1:5" x14ac:dyDescent="0.2">
      <c r="A656" s="23">
        <v>44018</v>
      </c>
      <c r="B656">
        <v>44018</v>
      </c>
      <c r="C656" t="s">
        <v>608</v>
      </c>
      <c r="D656" s="25">
        <f>VLOOKUP(Pag_Inicio_Corr_mas_casos[[#This Row],[Corregimiento]],Hoja3!$A$2:$D$676,4,0)</f>
        <v>80822</v>
      </c>
      <c r="E656">
        <v>37</v>
      </c>
    </row>
    <row r="657" spans="1:5" x14ac:dyDescent="0.2">
      <c r="A657" s="23">
        <v>44018</v>
      </c>
      <c r="B657">
        <v>44018</v>
      </c>
      <c r="C657" t="s">
        <v>600</v>
      </c>
      <c r="D657" s="25">
        <f>VLOOKUP(Pag_Inicio_Corr_mas_casos[[#This Row],[Corregimiento]],Hoja3!$A$2:$D$676,4,0)</f>
        <v>130106</v>
      </c>
      <c r="E657">
        <v>33</v>
      </c>
    </row>
    <row r="658" spans="1:5" x14ac:dyDescent="0.2">
      <c r="A658" s="23">
        <v>44018</v>
      </c>
      <c r="B658">
        <v>44018</v>
      </c>
      <c r="C658" t="s">
        <v>599</v>
      </c>
      <c r="D658" s="25">
        <f>VLOOKUP(Pag_Inicio_Corr_mas_casos[[#This Row],[Corregimiento]],Hoja3!$A$2:$D$676,4,0)</f>
        <v>81002</v>
      </c>
      <c r="E658">
        <v>31</v>
      </c>
    </row>
    <row r="659" spans="1:5" x14ac:dyDescent="0.2">
      <c r="A659" s="23">
        <v>44018</v>
      </c>
      <c r="B659">
        <v>44018</v>
      </c>
      <c r="C659" t="s">
        <v>609</v>
      </c>
      <c r="D659" s="25">
        <f>VLOOKUP(Pag_Inicio_Corr_mas_casos[[#This Row],[Corregimiento]],Hoja3!$A$2:$D$676,4,0)</f>
        <v>80823</v>
      </c>
      <c r="E659">
        <v>28</v>
      </c>
    </row>
    <row r="660" spans="1:5" x14ac:dyDescent="0.2">
      <c r="A660" s="23">
        <v>44018</v>
      </c>
      <c r="B660">
        <v>44018</v>
      </c>
      <c r="C660" t="s">
        <v>620</v>
      </c>
      <c r="D660" s="25">
        <f>VLOOKUP(Pag_Inicio_Corr_mas_casos[[#This Row],[Corregimiento]],Hoja3!$A$2:$D$676,4,0)</f>
        <v>30107</v>
      </c>
      <c r="E660">
        <v>25</v>
      </c>
    </row>
    <row r="661" spans="1:5" x14ac:dyDescent="0.2">
      <c r="A661" s="23">
        <v>44018</v>
      </c>
      <c r="B661">
        <v>44018</v>
      </c>
      <c r="C661" t="s">
        <v>607</v>
      </c>
      <c r="D661" s="25">
        <f>VLOOKUP(Pag_Inicio_Corr_mas_casos[[#This Row],[Corregimiento]],Hoja3!$A$2:$D$676,4,0)</f>
        <v>80817</v>
      </c>
      <c r="E661">
        <v>36</v>
      </c>
    </row>
    <row r="662" spans="1:5" x14ac:dyDescent="0.2">
      <c r="A662" s="23">
        <v>44018</v>
      </c>
      <c r="B662">
        <v>44018</v>
      </c>
      <c r="C662" t="s">
        <v>610</v>
      </c>
      <c r="D662" s="25">
        <f>VLOOKUP(Pag_Inicio_Corr_mas_casos[[#This Row],[Corregimiento]],Hoja3!$A$2:$D$676,4,0)</f>
        <v>81001</v>
      </c>
      <c r="E662">
        <v>23</v>
      </c>
    </row>
    <row r="663" spans="1:5" x14ac:dyDescent="0.2">
      <c r="A663" s="23">
        <v>44018</v>
      </c>
      <c r="B663">
        <v>44018</v>
      </c>
      <c r="C663" t="s">
        <v>614</v>
      </c>
      <c r="D663" s="25">
        <f>VLOOKUP(Pag_Inicio_Corr_mas_casos[[#This Row],[Corregimiento]],Hoja3!$A$2:$D$676,4,0)</f>
        <v>80812</v>
      </c>
      <c r="E663">
        <v>23</v>
      </c>
    </row>
    <row r="664" spans="1:5" x14ac:dyDescent="0.2">
      <c r="A664" s="23">
        <v>44018</v>
      </c>
      <c r="B664">
        <v>44018</v>
      </c>
      <c r="C664" t="s">
        <v>652</v>
      </c>
      <c r="D664" s="25">
        <f>VLOOKUP(Pag_Inicio_Corr_mas_casos[[#This Row],[Corregimiento]],Hoja3!$A$2:$D$676,4,0)</f>
        <v>30111</v>
      </c>
      <c r="E664">
        <v>23</v>
      </c>
    </row>
    <row r="665" spans="1:5" x14ac:dyDescent="0.2">
      <c r="A665" s="23">
        <v>44018</v>
      </c>
      <c r="B665">
        <v>44018</v>
      </c>
      <c r="C665" t="s">
        <v>606</v>
      </c>
      <c r="D665" s="25">
        <f>VLOOKUP(Pag_Inicio_Corr_mas_casos[[#This Row],[Corregimiento]],Hoja3!$A$2:$D$676,4,0)</f>
        <v>80816</v>
      </c>
      <c r="E665">
        <v>22</v>
      </c>
    </row>
    <row r="666" spans="1:5" x14ac:dyDescent="0.2">
      <c r="A666" s="23">
        <v>44018</v>
      </c>
      <c r="B666">
        <v>44018</v>
      </c>
      <c r="C666" t="s">
        <v>604</v>
      </c>
      <c r="D666" s="25">
        <f>VLOOKUP(Pag_Inicio_Corr_mas_casos[[#This Row],[Corregimiento]],Hoja3!$A$2:$D$676,4,0)</f>
        <v>81007</v>
      </c>
      <c r="E666">
        <v>21</v>
      </c>
    </row>
    <row r="667" spans="1:5" x14ac:dyDescent="0.2">
      <c r="A667" s="23">
        <v>44018</v>
      </c>
      <c r="B667">
        <v>44018</v>
      </c>
      <c r="C667" t="s">
        <v>605</v>
      </c>
      <c r="D667" s="25">
        <f>VLOOKUP(Pag_Inicio_Corr_mas_casos[[#This Row],[Corregimiento]],Hoja3!$A$2:$D$676,4,0)</f>
        <v>81008</v>
      </c>
      <c r="E667">
        <v>21</v>
      </c>
    </row>
    <row r="668" spans="1:5" x14ac:dyDescent="0.2">
      <c r="A668" s="23">
        <v>44018</v>
      </c>
      <c r="B668">
        <v>44018</v>
      </c>
      <c r="C668" t="s">
        <v>624</v>
      </c>
      <c r="D668" s="25">
        <f>VLOOKUP(Pag_Inicio_Corr_mas_casos[[#This Row],[Corregimiento]],Hoja3!$A$2:$D$676,4,0)</f>
        <v>80813</v>
      </c>
      <c r="E668">
        <v>21</v>
      </c>
    </row>
    <row r="669" spans="1:5" x14ac:dyDescent="0.2">
      <c r="A669" s="23">
        <v>44018</v>
      </c>
      <c r="B669">
        <v>44018</v>
      </c>
      <c r="C669" t="s">
        <v>633</v>
      </c>
      <c r="D669" s="25">
        <f>VLOOKUP(Pag_Inicio_Corr_mas_casos[[#This Row],[Corregimiento]],Hoja3!$A$2:$D$676,4,0)</f>
        <v>130708</v>
      </c>
      <c r="E669">
        <v>20</v>
      </c>
    </row>
    <row r="670" spans="1:5" x14ac:dyDescent="0.2">
      <c r="A670" s="23">
        <v>44018</v>
      </c>
      <c r="B670">
        <v>44018</v>
      </c>
      <c r="C670" t="s">
        <v>629</v>
      </c>
      <c r="D670" s="25">
        <f>VLOOKUP(Pag_Inicio_Corr_mas_casos[[#This Row],[Corregimiento]],Hoja3!$A$2:$D$676,4,0)</f>
        <v>80815</v>
      </c>
      <c r="E670">
        <v>19</v>
      </c>
    </row>
    <row r="671" spans="1:5" x14ac:dyDescent="0.2">
      <c r="A671" s="23">
        <v>44018</v>
      </c>
      <c r="B671">
        <v>44018</v>
      </c>
      <c r="C671" t="s">
        <v>641</v>
      </c>
      <c r="D671" s="25">
        <f>VLOOKUP(Pag_Inicio_Corr_mas_casos[[#This Row],[Corregimiento]],Hoja3!$A$2:$D$676,4,0)</f>
        <v>80805</v>
      </c>
      <c r="E671">
        <v>19</v>
      </c>
    </row>
    <row r="672" spans="1:5" x14ac:dyDescent="0.2">
      <c r="A672" s="23">
        <v>44018</v>
      </c>
      <c r="B672">
        <v>44018</v>
      </c>
      <c r="C672" t="s">
        <v>613</v>
      </c>
      <c r="D672" s="25">
        <f>VLOOKUP(Pag_Inicio_Corr_mas_casos[[#This Row],[Corregimiento]],Hoja3!$A$2:$D$676,4,0)</f>
        <v>81006</v>
      </c>
      <c r="E672">
        <v>18</v>
      </c>
    </row>
    <row r="673" spans="1:5" x14ac:dyDescent="0.2">
      <c r="A673" s="23">
        <v>44018</v>
      </c>
      <c r="B673">
        <v>44018</v>
      </c>
      <c r="C673" t="s">
        <v>628</v>
      </c>
      <c r="D673" s="25">
        <f>VLOOKUP(Pag_Inicio_Corr_mas_casos[[#This Row],[Corregimiento]],Hoja3!$A$2:$D$676,4,0)</f>
        <v>80820</v>
      </c>
      <c r="E673">
        <v>17</v>
      </c>
    </row>
    <row r="674" spans="1:5" x14ac:dyDescent="0.2">
      <c r="A674" s="23">
        <v>44018</v>
      </c>
      <c r="B674">
        <v>44018</v>
      </c>
      <c r="C674" t="s">
        <v>615</v>
      </c>
      <c r="D674" s="25">
        <f>VLOOKUP(Pag_Inicio_Corr_mas_casos[[#This Row],[Corregimiento]],Hoja3!$A$2:$D$676,4,0)</f>
        <v>130702</v>
      </c>
      <c r="E674">
        <v>16</v>
      </c>
    </row>
    <row r="675" spans="1:5" x14ac:dyDescent="0.2">
      <c r="A675" s="23">
        <v>44018</v>
      </c>
      <c r="B675">
        <v>44018</v>
      </c>
      <c r="C675" t="s">
        <v>616</v>
      </c>
      <c r="D675" s="25">
        <f>VLOOKUP(Pag_Inicio_Corr_mas_casos[[#This Row],[Corregimiento]],Hoja3!$A$2:$D$676,4,0)</f>
        <v>40601</v>
      </c>
      <c r="E675">
        <v>16</v>
      </c>
    </row>
    <row r="676" spans="1:5" x14ac:dyDescent="0.2">
      <c r="A676" s="23">
        <v>44018</v>
      </c>
      <c r="B676">
        <v>44018</v>
      </c>
      <c r="C676" t="s">
        <v>601</v>
      </c>
      <c r="D676" s="25">
        <f>VLOOKUP(Pag_Inicio_Corr_mas_casos[[#This Row],[Corregimiento]],Hoja3!$A$2:$D$676,4,0)</f>
        <v>80802</v>
      </c>
      <c r="E676">
        <v>16</v>
      </c>
    </row>
    <row r="677" spans="1:5" x14ac:dyDescent="0.2">
      <c r="A677" s="23">
        <v>44018</v>
      </c>
      <c r="B677">
        <v>44018</v>
      </c>
      <c r="C677" t="s">
        <v>591</v>
      </c>
      <c r="D677" s="25">
        <f>VLOOKUP(Pag_Inicio_Corr_mas_casos[[#This Row],[Corregimiento]],Hoja3!$A$2:$D$676,4,0)</f>
        <v>130709</v>
      </c>
      <c r="E677">
        <v>16</v>
      </c>
    </row>
    <row r="678" spans="1:5" x14ac:dyDescent="0.2">
      <c r="A678" s="23">
        <v>44018</v>
      </c>
      <c r="B678">
        <v>44018</v>
      </c>
      <c r="C678" t="s">
        <v>602</v>
      </c>
      <c r="D678" s="25">
        <f>VLOOKUP(Pag_Inicio_Corr_mas_casos[[#This Row],[Corregimiento]],Hoja3!$A$2:$D$676,4,0)</f>
        <v>130102</v>
      </c>
      <c r="E678">
        <v>16</v>
      </c>
    </row>
    <row r="679" spans="1:5" x14ac:dyDescent="0.2">
      <c r="A679" s="23">
        <v>44018</v>
      </c>
      <c r="B679">
        <v>44018</v>
      </c>
      <c r="C679" t="s">
        <v>621</v>
      </c>
      <c r="D679" s="25">
        <f>VLOOKUP(Pag_Inicio_Corr_mas_casos[[#This Row],[Corregimiento]],Hoja3!$A$2:$D$676,4,0)</f>
        <v>30113</v>
      </c>
      <c r="E679">
        <v>16</v>
      </c>
    </row>
    <row r="680" spans="1:5" x14ac:dyDescent="0.2">
      <c r="A680" s="23">
        <v>44018</v>
      </c>
      <c r="B680">
        <v>44018</v>
      </c>
      <c r="C680" t="s">
        <v>612</v>
      </c>
      <c r="D680" s="25">
        <f>VLOOKUP(Pag_Inicio_Corr_mas_casos[[#This Row],[Corregimiento]],Hoja3!$A$2:$D$676,4,0)</f>
        <v>130107</v>
      </c>
      <c r="E680">
        <v>15</v>
      </c>
    </row>
    <row r="681" spans="1:5" x14ac:dyDescent="0.2">
      <c r="A681" s="23">
        <v>44018</v>
      </c>
      <c r="B681">
        <v>44018</v>
      </c>
      <c r="C681" t="s">
        <v>660</v>
      </c>
      <c r="D681" s="25">
        <f>VLOOKUP(Pag_Inicio_Corr_mas_casos[[#This Row],[Corregimiento]],Hoja3!$A$2:$D$676,4,0)</f>
        <v>81005</v>
      </c>
      <c r="E681">
        <v>15</v>
      </c>
    </row>
    <row r="682" spans="1:5" x14ac:dyDescent="0.2">
      <c r="A682" s="23">
        <v>44018</v>
      </c>
      <c r="B682">
        <v>44018</v>
      </c>
      <c r="C682" t="s">
        <v>640</v>
      </c>
      <c r="D682" s="25">
        <f>VLOOKUP(Pag_Inicio_Corr_mas_casos[[#This Row],[Corregimiento]],Hoja3!$A$2:$D$676,4,0)</f>
        <v>40201</v>
      </c>
      <c r="E682">
        <v>13</v>
      </c>
    </row>
    <row r="683" spans="1:5" x14ac:dyDescent="0.2">
      <c r="A683" s="23">
        <v>44018</v>
      </c>
      <c r="B683">
        <v>44018</v>
      </c>
      <c r="C683" t="s">
        <v>681</v>
      </c>
      <c r="D683" s="25">
        <f>VLOOKUP(Pag_Inicio_Corr_mas_casos[[#This Row],[Corregimiento]],Hoja3!$A$2:$D$676,4,0)</f>
        <v>30103</v>
      </c>
      <c r="E683">
        <v>13</v>
      </c>
    </row>
    <row r="684" spans="1:5" x14ac:dyDescent="0.2">
      <c r="A684" s="23">
        <v>44018</v>
      </c>
      <c r="B684">
        <v>44018</v>
      </c>
      <c r="C684" t="s">
        <v>634</v>
      </c>
      <c r="D684" s="25">
        <f>VLOOKUP(Pag_Inicio_Corr_mas_casos[[#This Row],[Corregimiento]],Hoja3!$A$2:$D$676,4,0)</f>
        <v>80826</v>
      </c>
      <c r="E684">
        <v>13</v>
      </c>
    </row>
    <row r="685" spans="1:5" x14ac:dyDescent="0.2">
      <c r="A685" s="23">
        <v>44018</v>
      </c>
      <c r="B685">
        <v>44018</v>
      </c>
      <c r="C685" t="s">
        <v>643</v>
      </c>
      <c r="D685" s="25">
        <f>VLOOKUP(Pag_Inicio_Corr_mas_casos[[#This Row],[Corregimiento]],Hoja3!$A$2:$D$676,4,0)</f>
        <v>81003</v>
      </c>
      <c r="E685">
        <v>13</v>
      </c>
    </row>
    <row r="686" spans="1:5" x14ac:dyDescent="0.2">
      <c r="A686" s="23">
        <v>44018</v>
      </c>
      <c r="B686">
        <v>44018</v>
      </c>
      <c r="C686" t="s">
        <v>619</v>
      </c>
      <c r="D686" s="25">
        <f>VLOOKUP(Pag_Inicio_Corr_mas_casos[[#This Row],[Corregimiento]],Hoja3!$A$2:$D$676,4,0)</f>
        <v>80810</v>
      </c>
      <c r="E686">
        <v>12</v>
      </c>
    </row>
    <row r="687" spans="1:5" x14ac:dyDescent="0.2">
      <c r="A687" s="23">
        <v>44018</v>
      </c>
      <c r="B687">
        <v>44018</v>
      </c>
      <c r="C687" t="s">
        <v>642</v>
      </c>
      <c r="D687" s="25">
        <f>VLOOKUP(Pag_Inicio_Corr_mas_casos[[#This Row],[Corregimiento]],Hoja3!$A$2:$D$676,4,0)</f>
        <v>130717</v>
      </c>
      <c r="E687">
        <v>12</v>
      </c>
    </row>
    <row r="688" spans="1:5" x14ac:dyDescent="0.2">
      <c r="A688" s="23">
        <v>44018</v>
      </c>
      <c r="B688">
        <v>44018</v>
      </c>
      <c r="C688" t="s">
        <v>661</v>
      </c>
      <c r="D688" s="25">
        <f>VLOOKUP(Pag_Inicio_Corr_mas_casos[[#This Row],[Corregimiento]],Hoja3!$A$2:$D$676,4,0)</f>
        <v>130716</v>
      </c>
      <c r="E688">
        <v>11</v>
      </c>
    </row>
    <row r="689" spans="1:5" x14ac:dyDescent="0.2">
      <c r="A689" s="23">
        <v>44018</v>
      </c>
      <c r="B689">
        <v>44018</v>
      </c>
      <c r="C689" t="s">
        <v>654</v>
      </c>
      <c r="D689" s="25">
        <f>VLOOKUP(Pag_Inicio_Corr_mas_casos[[#This Row],[Corregimiento]],Hoja3!$A$2:$D$676,4,0)</f>
        <v>91001</v>
      </c>
      <c r="E689">
        <v>11</v>
      </c>
    </row>
    <row r="690" spans="1:5" x14ac:dyDescent="0.2">
      <c r="A690" s="23">
        <v>44018</v>
      </c>
      <c r="B690">
        <v>44018</v>
      </c>
      <c r="C690" t="s">
        <v>645</v>
      </c>
      <c r="D690" s="25">
        <f>VLOOKUP(Pag_Inicio_Corr_mas_casos[[#This Row],[Corregimiento]],Hoja3!$A$2:$D$676,4,0)</f>
        <v>30104</v>
      </c>
      <c r="E690">
        <v>10</v>
      </c>
    </row>
    <row r="691" spans="1:5" x14ac:dyDescent="0.2">
      <c r="A691" s="23">
        <v>44018</v>
      </c>
      <c r="B691">
        <v>44018</v>
      </c>
      <c r="C691" t="s">
        <v>618</v>
      </c>
      <c r="D691" s="25">
        <f>VLOOKUP(Pag_Inicio_Corr_mas_casos[[#This Row],[Corregimiento]],Hoja3!$A$2:$D$676,4,0)</f>
        <v>130108</v>
      </c>
      <c r="E691">
        <v>10</v>
      </c>
    </row>
    <row r="692" spans="1:5" x14ac:dyDescent="0.2">
      <c r="A692" s="23">
        <v>44018</v>
      </c>
      <c r="B692">
        <v>44018</v>
      </c>
      <c r="C692" t="s">
        <v>631</v>
      </c>
      <c r="D692" s="25">
        <f>VLOOKUP(Pag_Inicio_Corr_mas_casos[[#This Row],[Corregimiento]],Hoja3!$A$2:$D$676,4,0)</f>
        <v>80811</v>
      </c>
      <c r="E692">
        <v>10</v>
      </c>
    </row>
    <row r="693" spans="1:5" x14ac:dyDescent="0.2">
      <c r="A693" s="23">
        <v>44018</v>
      </c>
      <c r="B693">
        <v>44018</v>
      </c>
      <c r="C693" t="s">
        <v>639</v>
      </c>
      <c r="D693" s="25">
        <f>VLOOKUP(Pag_Inicio_Corr_mas_casos[[#This Row],[Corregimiento]],Hoja3!$A$2:$D$676,4,0)</f>
        <v>80809</v>
      </c>
      <c r="E693">
        <v>10</v>
      </c>
    </row>
    <row r="694" spans="1:5" x14ac:dyDescent="0.2">
      <c r="A694" s="23">
        <v>44019</v>
      </c>
      <c r="B694">
        <v>44019</v>
      </c>
      <c r="C694" t="s">
        <v>598</v>
      </c>
      <c r="D694" s="25">
        <f>VLOOKUP(Pag_Inicio_Corr_mas_casos[[#This Row],[Corregimiento]],Hoja3!$A$2:$D$676,4,0)</f>
        <v>130101</v>
      </c>
      <c r="E694">
        <v>53</v>
      </c>
    </row>
    <row r="695" spans="1:5" x14ac:dyDescent="0.2">
      <c r="A695" s="23">
        <v>44019</v>
      </c>
      <c r="B695">
        <v>44019</v>
      </c>
      <c r="C695" t="s">
        <v>611</v>
      </c>
      <c r="D695" s="25">
        <f>VLOOKUP(Pag_Inicio_Corr_mas_casos[[#This Row],[Corregimiento]],Hoja3!$A$2:$D$676,4,0)</f>
        <v>80819</v>
      </c>
      <c r="E695">
        <v>52</v>
      </c>
    </row>
    <row r="696" spans="1:5" x14ac:dyDescent="0.2">
      <c r="A696" s="23">
        <v>44019</v>
      </c>
      <c r="B696">
        <v>44019</v>
      </c>
      <c r="C696" t="s">
        <v>624</v>
      </c>
      <c r="D696" s="25">
        <f>VLOOKUP(Pag_Inicio_Corr_mas_casos[[#This Row],[Corregimiento]],Hoja3!$A$2:$D$676,4,0)</f>
        <v>80813</v>
      </c>
      <c r="E696">
        <v>44</v>
      </c>
    </row>
    <row r="697" spans="1:5" x14ac:dyDescent="0.2">
      <c r="A697" s="23">
        <v>44019</v>
      </c>
      <c r="B697">
        <v>44019</v>
      </c>
      <c r="C697" t="s">
        <v>634</v>
      </c>
      <c r="D697" s="25">
        <f>VLOOKUP(Pag_Inicio_Corr_mas_casos[[#This Row],[Corregimiento]],Hoja3!$A$2:$D$676,4,0)</f>
        <v>80826</v>
      </c>
      <c r="E697">
        <v>29</v>
      </c>
    </row>
    <row r="698" spans="1:5" x14ac:dyDescent="0.2">
      <c r="A698" s="23">
        <v>44019</v>
      </c>
      <c r="B698">
        <v>44019</v>
      </c>
      <c r="C698" t="s">
        <v>607</v>
      </c>
      <c r="D698" s="25">
        <f>VLOOKUP(Pag_Inicio_Corr_mas_casos[[#This Row],[Corregimiento]],Hoja3!$A$2:$D$676,4,0)</f>
        <v>80817</v>
      </c>
      <c r="E698">
        <v>29</v>
      </c>
    </row>
    <row r="699" spans="1:5" x14ac:dyDescent="0.2">
      <c r="A699" s="23">
        <v>44019</v>
      </c>
      <c r="B699">
        <v>44019</v>
      </c>
      <c r="C699" t="s">
        <v>614</v>
      </c>
      <c r="D699" s="25">
        <f>VLOOKUP(Pag_Inicio_Corr_mas_casos[[#This Row],[Corregimiento]],Hoja3!$A$2:$D$676,4,0)</f>
        <v>80812</v>
      </c>
      <c r="E699">
        <v>29</v>
      </c>
    </row>
    <row r="700" spans="1:5" x14ac:dyDescent="0.2">
      <c r="A700" s="23">
        <v>44019</v>
      </c>
      <c r="B700">
        <v>44019</v>
      </c>
      <c r="C700" t="s">
        <v>603</v>
      </c>
      <c r="D700" s="25">
        <f>VLOOKUP(Pag_Inicio_Corr_mas_casos[[#This Row],[Corregimiento]],Hoja3!$A$2:$D$676,4,0)</f>
        <v>80821</v>
      </c>
      <c r="E700">
        <v>25</v>
      </c>
    </row>
    <row r="701" spans="1:5" x14ac:dyDescent="0.2">
      <c r="A701" s="23">
        <v>44019</v>
      </c>
      <c r="B701">
        <v>44019</v>
      </c>
      <c r="C701" t="s">
        <v>628</v>
      </c>
      <c r="D701" s="25">
        <f>VLOOKUP(Pag_Inicio_Corr_mas_casos[[#This Row],[Corregimiento]],Hoja3!$A$2:$D$676,4,0)</f>
        <v>80820</v>
      </c>
      <c r="E701">
        <v>24</v>
      </c>
    </row>
    <row r="702" spans="1:5" x14ac:dyDescent="0.2">
      <c r="A702" s="23">
        <v>44019</v>
      </c>
      <c r="B702">
        <v>44019</v>
      </c>
      <c r="C702" t="s">
        <v>619</v>
      </c>
      <c r="D702" s="25">
        <f>VLOOKUP(Pag_Inicio_Corr_mas_casos[[#This Row],[Corregimiento]],Hoja3!$A$2:$D$676,4,0)</f>
        <v>80810</v>
      </c>
      <c r="E702">
        <v>23</v>
      </c>
    </row>
    <row r="703" spans="1:5" x14ac:dyDescent="0.2">
      <c r="A703" s="23">
        <v>44019</v>
      </c>
      <c r="B703">
        <v>44019</v>
      </c>
      <c r="C703" t="s">
        <v>604</v>
      </c>
      <c r="D703" s="25">
        <f>VLOOKUP(Pag_Inicio_Corr_mas_casos[[#This Row],[Corregimiento]],Hoja3!$A$2:$D$676,4,0)</f>
        <v>81007</v>
      </c>
      <c r="E703">
        <v>22</v>
      </c>
    </row>
    <row r="704" spans="1:5" x14ac:dyDescent="0.2">
      <c r="A704" s="23">
        <v>44019</v>
      </c>
      <c r="B704">
        <v>44019</v>
      </c>
      <c r="C704" t="s">
        <v>656</v>
      </c>
      <c r="D704" s="25">
        <f>VLOOKUP(Pag_Inicio_Corr_mas_casos[[#This Row],[Corregimiento]],Hoja3!$A$2:$D$676,4,0)</f>
        <v>99999</v>
      </c>
      <c r="E704">
        <v>22</v>
      </c>
    </row>
    <row r="705" spans="1:5" x14ac:dyDescent="0.2">
      <c r="A705" s="23">
        <v>44019</v>
      </c>
      <c r="B705">
        <v>44019</v>
      </c>
      <c r="C705" t="s">
        <v>652</v>
      </c>
      <c r="D705" s="25">
        <f>VLOOKUP(Pag_Inicio_Corr_mas_casos[[#This Row],[Corregimiento]],Hoja3!$A$2:$D$676,4,0)</f>
        <v>30111</v>
      </c>
      <c r="E705">
        <v>19</v>
      </c>
    </row>
    <row r="706" spans="1:5" x14ac:dyDescent="0.2">
      <c r="A706" s="23">
        <v>44019</v>
      </c>
      <c r="B706">
        <v>44019</v>
      </c>
      <c r="C706" t="s">
        <v>639</v>
      </c>
      <c r="D706" s="25">
        <f>VLOOKUP(Pag_Inicio_Corr_mas_casos[[#This Row],[Corregimiento]],Hoja3!$A$2:$D$676,4,0)</f>
        <v>80809</v>
      </c>
      <c r="E706">
        <v>18</v>
      </c>
    </row>
    <row r="707" spans="1:5" x14ac:dyDescent="0.2">
      <c r="A707" s="23">
        <v>44019</v>
      </c>
      <c r="B707">
        <v>44019</v>
      </c>
      <c r="C707" t="s">
        <v>608</v>
      </c>
      <c r="D707" s="25">
        <f>VLOOKUP(Pag_Inicio_Corr_mas_casos[[#This Row],[Corregimiento]],Hoja3!$A$2:$D$676,4,0)</f>
        <v>80822</v>
      </c>
      <c r="E707">
        <v>17</v>
      </c>
    </row>
    <row r="708" spans="1:5" x14ac:dyDescent="0.2">
      <c r="A708" s="23">
        <v>44019</v>
      </c>
      <c r="B708">
        <v>44019</v>
      </c>
      <c r="C708" t="s">
        <v>610</v>
      </c>
      <c r="D708" s="25">
        <f>VLOOKUP(Pag_Inicio_Corr_mas_casos[[#This Row],[Corregimiento]],Hoja3!$A$2:$D$676,4,0)</f>
        <v>81001</v>
      </c>
      <c r="E708">
        <v>17</v>
      </c>
    </row>
    <row r="709" spans="1:5" x14ac:dyDescent="0.2">
      <c r="A709" s="23">
        <v>44019</v>
      </c>
      <c r="B709">
        <v>44019</v>
      </c>
      <c r="C709" t="s">
        <v>599</v>
      </c>
      <c r="D709" s="25">
        <f>VLOOKUP(Pag_Inicio_Corr_mas_casos[[#This Row],[Corregimiento]],Hoja3!$A$2:$D$676,4,0)</f>
        <v>81002</v>
      </c>
      <c r="E709">
        <v>17</v>
      </c>
    </row>
    <row r="710" spans="1:5" x14ac:dyDescent="0.2">
      <c r="A710" s="23">
        <v>44019</v>
      </c>
      <c r="B710">
        <v>44019</v>
      </c>
      <c r="C710" t="s">
        <v>605</v>
      </c>
      <c r="D710" s="25">
        <f>VLOOKUP(Pag_Inicio_Corr_mas_casos[[#This Row],[Corregimiento]],Hoja3!$A$2:$D$676,4,0)</f>
        <v>81008</v>
      </c>
      <c r="E710">
        <v>17</v>
      </c>
    </row>
    <row r="711" spans="1:5" x14ac:dyDescent="0.2">
      <c r="A711" s="23">
        <v>44019</v>
      </c>
      <c r="B711">
        <v>44019</v>
      </c>
      <c r="C711" t="s">
        <v>606</v>
      </c>
      <c r="D711" s="25">
        <f>VLOOKUP(Pag_Inicio_Corr_mas_casos[[#This Row],[Corregimiento]],Hoja3!$A$2:$D$676,4,0)</f>
        <v>80816</v>
      </c>
      <c r="E711">
        <v>16</v>
      </c>
    </row>
    <row r="712" spans="1:5" x14ac:dyDescent="0.2">
      <c r="A712" s="23">
        <v>44019</v>
      </c>
      <c r="B712">
        <v>44019</v>
      </c>
      <c r="C712" t="s">
        <v>617</v>
      </c>
      <c r="D712" s="25">
        <f>VLOOKUP(Pag_Inicio_Corr_mas_casos[[#This Row],[Corregimiento]],Hoja3!$A$2:$D$676,4,0)</f>
        <v>80806</v>
      </c>
      <c r="E712">
        <v>15</v>
      </c>
    </row>
    <row r="713" spans="1:5" x14ac:dyDescent="0.2">
      <c r="A713" s="23">
        <v>44019</v>
      </c>
      <c r="B713">
        <v>44019</v>
      </c>
      <c r="C713" t="s">
        <v>627</v>
      </c>
      <c r="D713" s="25">
        <f>VLOOKUP(Pag_Inicio_Corr_mas_casos[[#This Row],[Corregimiento]],Hoja3!$A$2:$D$676,4,0)</f>
        <v>80808</v>
      </c>
      <c r="E713">
        <v>14</v>
      </c>
    </row>
    <row r="714" spans="1:5" x14ac:dyDescent="0.2">
      <c r="A714" s="23">
        <v>44019</v>
      </c>
      <c r="B714">
        <v>44019</v>
      </c>
      <c r="C714" t="s">
        <v>612</v>
      </c>
      <c r="D714" s="25">
        <f>VLOOKUP(Pag_Inicio_Corr_mas_casos[[#This Row],[Corregimiento]],Hoja3!$A$2:$D$676,4,0)</f>
        <v>130107</v>
      </c>
      <c r="E714">
        <v>13</v>
      </c>
    </row>
    <row r="715" spans="1:5" x14ac:dyDescent="0.2">
      <c r="A715" s="23">
        <v>44019</v>
      </c>
      <c r="B715">
        <v>44019</v>
      </c>
      <c r="C715" t="s">
        <v>609</v>
      </c>
      <c r="D715" s="25">
        <f>VLOOKUP(Pag_Inicio_Corr_mas_casos[[#This Row],[Corregimiento]],Hoja3!$A$2:$D$676,4,0)</f>
        <v>80823</v>
      </c>
      <c r="E715">
        <v>13</v>
      </c>
    </row>
    <row r="716" spans="1:5" x14ac:dyDescent="0.2">
      <c r="A716" s="23">
        <v>44019</v>
      </c>
      <c r="B716">
        <v>44019</v>
      </c>
      <c r="C716" t="s">
        <v>644</v>
      </c>
      <c r="D716" s="25">
        <f>VLOOKUP(Pag_Inicio_Corr_mas_casos[[#This Row],[Corregimiento]],Hoja3!$A$2:$D$676,4,0)</f>
        <v>81009</v>
      </c>
      <c r="E716">
        <v>13</v>
      </c>
    </row>
    <row r="717" spans="1:5" x14ac:dyDescent="0.2">
      <c r="A717" s="23">
        <v>44019</v>
      </c>
      <c r="B717">
        <v>44019</v>
      </c>
      <c r="C717" t="s">
        <v>645</v>
      </c>
      <c r="D717" s="25">
        <f>VLOOKUP(Pag_Inicio_Corr_mas_casos[[#This Row],[Corregimiento]],Hoja3!$A$2:$D$676,4,0)</f>
        <v>30104</v>
      </c>
      <c r="E717">
        <v>12</v>
      </c>
    </row>
    <row r="718" spans="1:5" x14ac:dyDescent="0.2">
      <c r="A718" s="23">
        <v>44019</v>
      </c>
      <c r="B718">
        <v>44019</v>
      </c>
      <c r="C718" t="s">
        <v>613</v>
      </c>
      <c r="D718" s="25">
        <f>VLOOKUP(Pag_Inicio_Corr_mas_casos[[#This Row],[Corregimiento]],Hoja3!$A$2:$D$676,4,0)</f>
        <v>81006</v>
      </c>
      <c r="E718">
        <v>11</v>
      </c>
    </row>
    <row r="719" spans="1:5" x14ac:dyDescent="0.2">
      <c r="A719" s="23">
        <v>44019</v>
      </c>
      <c r="B719">
        <v>44019</v>
      </c>
      <c r="C719" t="s">
        <v>649</v>
      </c>
      <c r="D719" s="25">
        <f>VLOOKUP(Pag_Inicio_Corr_mas_casos[[#This Row],[Corregimiento]],Hoja3!$A$2:$D$676,4,0)</f>
        <v>80807</v>
      </c>
      <c r="E719">
        <v>11</v>
      </c>
    </row>
    <row r="720" spans="1:5" x14ac:dyDescent="0.2">
      <c r="A720" s="23">
        <v>44019</v>
      </c>
      <c r="B720">
        <v>44019</v>
      </c>
      <c r="C720" t="s">
        <v>620</v>
      </c>
      <c r="D720" s="25">
        <f>VLOOKUP(Pag_Inicio_Corr_mas_casos[[#This Row],[Corregimiento]],Hoja3!$A$2:$D$676,4,0)</f>
        <v>30107</v>
      </c>
      <c r="E720">
        <v>11</v>
      </c>
    </row>
    <row r="721" spans="1:5" x14ac:dyDescent="0.2">
      <c r="A721" s="23">
        <v>44019</v>
      </c>
      <c r="B721">
        <v>44019</v>
      </c>
      <c r="C721" t="s">
        <v>616</v>
      </c>
      <c r="D721" s="25">
        <f>VLOOKUP(Pag_Inicio_Corr_mas_casos[[#This Row],[Corregimiento]],Hoja3!$A$2:$D$676,4,0)</f>
        <v>40601</v>
      </c>
      <c r="E721">
        <v>11</v>
      </c>
    </row>
    <row r="722" spans="1:5" x14ac:dyDescent="0.2">
      <c r="A722" s="23">
        <v>44019</v>
      </c>
      <c r="B722">
        <v>44019</v>
      </c>
      <c r="C722" t="s">
        <v>660</v>
      </c>
      <c r="D722" s="25">
        <f>VLOOKUP(Pag_Inicio_Corr_mas_casos[[#This Row],[Corregimiento]],Hoja3!$A$2:$D$676,4,0)</f>
        <v>81005</v>
      </c>
      <c r="E722">
        <v>11</v>
      </c>
    </row>
    <row r="723" spans="1:5" x14ac:dyDescent="0.2">
      <c r="A723" s="23">
        <v>44019</v>
      </c>
      <c r="B723">
        <v>44019</v>
      </c>
      <c r="C723" t="s">
        <v>600</v>
      </c>
      <c r="D723" s="25">
        <f>VLOOKUP(Pag_Inicio_Corr_mas_casos[[#This Row],[Corregimiento]],Hoja3!$A$2:$D$676,4,0)</f>
        <v>130106</v>
      </c>
      <c r="E723">
        <v>11</v>
      </c>
    </row>
    <row r="724" spans="1:5" x14ac:dyDescent="0.2">
      <c r="A724" s="23">
        <v>44019</v>
      </c>
      <c r="B724">
        <v>44019</v>
      </c>
      <c r="C724" t="s">
        <v>629</v>
      </c>
      <c r="D724" s="25">
        <f>VLOOKUP(Pag_Inicio_Corr_mas_casos[[#This Row],[Corregimiento]],Hoja3!$A$2:$D$676,4,0)</f>
        <v>80815</v>
      </c>
      <c r="E724">
        <v>20</v>
      </c>
    </row>
    <row r="725" spans="1:5" x14ac:dyDescent="0.2">
      <c r="A725" s="23">
        <v>44019</v>
      </c>
      <c r="B725">
        <v>44019</v>
      </c>
      <c r="C725" t="s">
        <v>647</v>
      </c>
      <c r="D725" s="25">
        <f>VLOOKUP(Pag_Inicio_Corr_mas_casos[[#This Row],[Corregimiento]],Hoja3!$A$2:$D$676,4,0)</f>
        <v>80804</v>
      </c>
      <c r="E725">
        <v>10</v>
      </c>
    </row>
    <row r="726" spans="1:5" x14ac:dyDescent="0.2">
      <c r="A726" s="23">
        <v>44019</v>
      </c>
      <c r="B726">
        <v>44019</v>
      </c>
      <c r="C726" t="s">
        <v>618</v>
      </c>
      <c r="D726" s="25">
        <f>VLOOKUP(Pag_Inicio_Corr_mas_casos[[#This Row],[Corregimiento]],Hoja3!$A$2:$D$676,4,0)</f>
        <v>130108</v>
      </c>
      <c r="E726">
        <v>10</v>
      </c>
    </row>
    <row r="727" spans="1:5" x14ac:dyDescent="0.2">
      <c r="A727" s="23">
        <v>44019</v>
      </c>
      <c r="B727">
        <v>44019</v>
      </c>
      <c r="C727" t="s">
        <v>643</v>
      </c>
      <c r="D727" s="25">
        <f>VLOOKUP(Pag_Inicio_Corr_mas_casos[[#This Row],[Corregimiento]],Hoja3!$A$2:$D$676,4,0)</f>
        <v>81003</v>
      </c>
      <c r="E727">
        <v>10</v>
      </c>
    </row>
    <row r="728" spans="1:5" x14ac:dyDescent="0.2">
      <c r="A728" s="23">
        <v>44019</v>
      </c>
      <c r="B728">
        <v>44019</v>
      </c>
      <c r="C728" t="s">
        <v>602</v>
      </c>
      <c r="D728" s="25">
        <f>VLOOKUP(Pag_Inicio_Corr_mas_casos[[#This Row],[Corregimiento]],Hoja3!$A$2:$D$676,4,0)</f>
        <v>130102</v>
      </c>
      <c r="E728">
        <v>10</v>
      </c>
    </row>
    <row r="729" spans="1:5" x14ac:dyDescent="0.2">
      <c r="A729" s="23">
        <v>44020</v>
      </c>
      <c r="B729">
        <v>44020</v>
      </c>
      <c r="C729" t="s">
        <v>622</v>
      </c>
      <c r="D729" s="25">
        <f>VLOOKUP(Pag_Inicio_Corr_mas_casos[[#This Row],[Corregimiento]],Hoja3!$A$2:$D$676,4,0)</f>
        <v>10201</v>
      </c>
      <c r="E729">
        <v>72</v>
      </c>
    </row>
    <row r="730" spans="1:5" x14ac:dyDescent="0.2">
      <c r="A730" s="23">
        <v>44020</v>
      </c>
      <c r="B730">
        <v>44020</v>
      </c>
      <c r="C730" t="s">
        <v>605</v>
      </c>
      <c r="D730" s="25">
        <f>VLOOKUP(Pag_Inicio_Corr_mas_casos[[#This Row],[Corregimiento]],Hoja3!$A$2:$D$676,4,0)</f>
        <v>81008</v>
      </c>
      <c r="E730">
        <v>42</v>
      </c>
    </row>
    <row r="731" spans="1:5" x14ac:dyDescent="0.2">
      <c r="A731" s="23">
        <v>44020</v>
      </c>
      <c r="B731">
        <v>44020</v>
      </c>
      <c r="C731" t="s">
        <v>611</v>
      </c>
      <c r="D731" s="25">
        <f>VLOOKUP(Pag_Inicio_Corr_mas_casos[[#This Row],[Corregimiento]],Hoja3!$A$2:$D$676,4,0)</f>
        <v>80819</v>
      </c>
      <c r="E731">
        <v>35</v>
      </c>
    </row>
    <row r="732" spans="1:5" x14ac:dyDescent="0.2">
      <c r="A732" s="23">
        <v>44020</v>
      </c>
      <c r="B732">
        <v>44020</v>
      </c>
      <c r="C732" t="s">
        <v>598</v>
      </c>
      <c r="D732" s="25">
        <f>VLOOKUP(Pag_Inicio_Corr_mas_casos[[#This Row],[Corregimiento]],Hoja3!$A$2:$D$676,4,0)</f>
        <v>130101</v>
      </c>
      <c r="E732">
        <v>30</v>
      </c>
    </row>
    <row r="733" spans="1:5" x14ac:dyDescent="0.2">
      <c r="A733" s="23">
        <v>44020</v>
      </c>
      <c r="B733">
        <v>44020</v>
      </c>
      <c r="C733" t="s">
        <v>624</v>
      </c>
      <c r="D733" s="25">
        <f>VLOOKUP(Pag_Inicio_Corr_mas_casos[[#This Row],[Corregimiento]],Hoja3!$A$2:$D$676,4,0)</f>
        <v>80813</v>
      </c>
      <c r="E733">
        <v>29</v>
      </c>
    </row>
    <row r="734" spans="1:5" x14ac:dyDescent="0.2">
      <c r="A734" s="23">
        <v>44020</v>
      </c>
      <c r="B734">
        <v>44020</v>
      </c>
      <c r="C734" t="s">
        <v>606</v>
      </c>
      <c r="D734" s="25">
        <f>VLOOKUP(Pag_Inicio_Corr_mas_casos[[#This Row],[Corregimiento]],Hoja3!$A$2:$D$676,4,0)</f>
        <v>80816</v>
      </c>
      <c r="E734">
        <v>25</v>
      </c>
    </row>
    <row r="735" spans="1:5" x14ac:dyDescent="0.2">
      <c r="A735" s="23">
        <v>44020</v>
      </c>
      <c r="B735">
        <v>44020</v>
      </c>
      <c r="C735" t="s">
        <v>603</v>
      </c>
      <c r="D735" s="25">
        <f>VLOOKUP(Pag_Inicio_Corr_mas_casos[[#This Row],[Corregimiento]],Hoja3!$A$2:$D$676,4,0)</f>
        <v>80821</v>
      </c>
      <c r="E735">
        <v>24</v>
      </c>
    </row>
    <row r="736" spans="1:5" x14ac:dyDescent="0.2">
      <c r="A736" s="23">
        <v>44020</v>
      </c>
      <c r="B736">
        <v>44020</v>
      </c>
      <c r="C736" t="s">
        <v>628</v>
      </c>
      <c r="D736" s="25">
        <f>VLOOKUP(Pag_Inicio_Corr_mas_casos[[#This Row],[Corregimiento]],Hoja3!$A$2:$D$676,4,0)</f>
        <v>80820</v>
      </c>
      <c r="E736">
        <v>24</v>
      </c>
    </row>
    <row r="737" spans="1:5" x14ac:dyDescent="0.2">
      <c r="A737" s="23">
        <v>44020</v>
      </c>
      <c r="B737">
        <v>44020</v>
      </c>
      <c r="C737" t="s">
        <v>614</v>
      </c>
      <c r="D737" s="25">
        <f>VLOOKUP(Pag_Inicio_Corr_mas_casos[[#This Row],[Corregimiento]],Hoja3!$A$2:$D$676,4,0)</f>
        <v>80812</v>
      </c>
      <c r="E737">
        <v>23</v>
      </c>
    </row>
    <row r="738" spans="1:5" x14ac:dyDescent="0.2">
      <c r="A738" s="23">
        <v>44020</v>
      </c>
      <c r="B738">
        <v>44020</v>
      </c>
      <c r="C738" t="s">
        <v>670</v>
      </c>
      <c r="D738" s="25">
        <f>VLOOKUP(Pag_Inicio_Corr_mas_casos[[#This Row],[Corregimiento]],Hoja3!$A$2:$D$676,4,0)</f>
        <v>10401</v>
      </c>
      <c r="E738">
        <v>21</v>
      </c>
    </row>
    <row r="739" spans="1:5" x14ac:dyDescent="0.2">
      <c r="A739" s="23">
        <v>44020</v>
      </c>
      <c r="B739">
        <v>44020</v>
      </c>
      <c r="C739" t="s">
        <v>601</v>
      </c>
      <c r="D739" s="25">
        <f>VLOOKUP(Pag_Inicio_Corr_mas_casos[[#This Row],[Corregimiento]],Hoja3!$A$2:$D$676,4,0)</f>
        <v>80802</v>
      </c>
      <c r="E739">
        <v>21</v>
      </c>
    </row>
    <row r="740" spans="1:5" x14ac:dyDescent="0.2">
      <c r="A740" s="23">
        <v>44020</v>
      </c>
      <c r="B740">
        <v>44020</v>
      </c>
      <c r="C740" t="s">
        <v>600</v>
      </c>
      <c r="D740" s="25">
        <f>VLOOKUP(Pag_Inicio_Corr_mas_casos[[#This Row],[Corregimiento]],Hoja3!$A$2:$D$676,4,0)</f>
        <v>130106</v>
      </c>
      <c r="E740">
        <v>21</v>
      </c>
    </row>
    <row r="741" spans="1:5" x14ac:dyDescent="0.2">
      <c r="A741" s="23">
        <v>44020</v>
      </c>
      <c r="B741">
        <v>44020</v>
      </c>
      <c r="C741" t="s">
        <v>607</v>
      </c>
      <c r="D741" s="25">
        <f>VLOOKUP(Pag_Inicio_Corr_mas_casos[[#This Row],[Corregimiento]],Hoja3!$A$2:$D$676,4,0)</f>
        <v>80817</v>
      </c>
      <c r="E741">
        <v>20</v>
      </c>
    </row>
    <row r="742" spans="1:5" x14ac:dyDescent="0.2">
      <c r="A742" s="23">
        <v>44020</v>
      </c>
      <c r="B742">
        <v>44020</v>
      </c>
      <c r="C742" t="s">
        <v>599</v>
      </c>
      <c r="D742" s="25">
        <f>VLOOKUP(Pag_Inicio_Corr_mas_casos[[#This Row],[Corregimiento]],Hoja3!$A$2:$D$676,4,0)</f>
        <v>81002</v>
      </c>
      <c r="E742">
        <v>19</v>
      </c>
    </row>
    <row r="743" spans="1:5" x14ac:dyDescent="0.2">
      <c r="A743" s="23">
        <v>44020</v>
      </c>
      <c r="B743">
        <v>44020</v>
      </c>
      <c r="C743" t="s">
        <v>609</v>
      </c>
      <c r="D743" s="25">
        <f>VLOOKUP(Pag_Inicio_Corr_mas_casos[[#This Row],[Corregimiento]],Hoja3!$A$2:$D$676,4,0)</f>
        <v>80823</v>
      </c>
      <c r="E743">
        <v>16</v>
      </c>
    </row>
    <row r="744" spans="1:5" x14ac:dyDescent="0.2">
      <c r="A744" s="23">
        <v>44020</v>
      </c>
      <c r="B744">
        <v>44020</v>
      </c>
      <c r="C744" t="s">
        <v>645</v>
      </c>
      <c r="D744" s="25">
        <f>VLOOKUP(Pag_Inicio_Corr_mas_casos[[#This Row],[Corregimiento]],Hoja3!$A$2:$D$676,4,0)</f>
        <v>30104</v>
      </c>
      <c r="E744">
        <v>14</v>
      </c>
    </row>
    <row r="745" spans="1:5" x14ac:dyDescent="0.2">
      <c r="A745" s="23">
        <v>44020</v>
      </c>
      <c r="B745">
        <v>44020</v>
      </c>
      <c r="C745" t="s">
        <v>626</v>
      </c>
      <c r="D745" s="25">
        <f>VLOOKUP(Pag_Inicio_Corr_mas_casos[[#This Row],[Corregimiento]],Hoja3!$A$2:$D$676,4,0)</f>
        <v>80501</v>
      </c>
      <c r="E745">
        <v>14</v>
      </c>
    </row>
    <row r="746" spans="1:5" x14ac:dyDescent="0.2">
      <c r="A746" s="23">
        <v>44020</v>
      </c>
      <c r="B746">
        <v>44020</v>
      </c>
      <c r="C746" t="s">
        <v>610</v>
      </c>
      <c r="D746" s="25">
        <f>VLOOKUP(Pag_Inicio_Corr_mas_casos[[#This Row],[Corregimiento]],Hoja3!$A$2:$D$676,4,0)</f>
        <v>81001</v>
      </c>
      <c r="E746">
        <v>13</v>
      </c>
    </row>
    <row r="747" spans="1:5" x14ac:dyDescent="0.2">
      <c r="A747" s="23">
        <v>44020</v>
      </c>
      <c r="B747">
        <v>44020</v>
      </c>
      <c r="C747" t="s">
        <v>604</v>
      </c>
      <c r="D747" s="25">
        <f>VLOOKUP(Pag_Inicio_Corr_mas_casos[[#This Row],[Corregimiento]],Hoja3!$A$2:$D$676,4,0)</f>
        <v>81007</v>
      </c>
      <c r="E747">
        <v>13</v>
      </c>
    </row>
    <row r="748" spans="1:5" x14ac:dyDescent="0.2">
      <c r="A748" s="23">
        <v>44020</v>
      </c>
      <c r="B748">
        <v>44020</v>
      </c>
      <c r="C748" t="s">
        <v>634</v>
      </c>
      <c r="D748" s="25">
        <f>VLOOKUP(Pag_Inicio_Corr_mas_casos[[#This Row],[Corregimiento]],Hoja3!$A$2:$D$676,4,0)</f>
        <v>80826</v>
      </c>
      <c r="E748">
        <v>13</v>
      </c>
    </row>
    <row r="749" spans="1:5" x14ac:dyDescent="0.2">
      <c r="A749" s="23">
        <v>44020</v>
      </c>
      <c r="B749">
        <v>44020</v>
      </c>
      <c r="C749" t="s">
        <v>652</v>
      </c>
      <c r="D749" s="25">
        <f>VLOOKUP(Pag_Inicio_Corr_mas_casos[[#This Row],[Corregimiento]],Hoja3!$A$2:$D$676,4,0)</f>
        <v>30111</v>
      </c>
      <c r="E749">
        <v>13</v>
      </c>
    </row>
    <row r="750" spans="1:5" x14ac:dyDescent="0.2">
      <c r="A750" s="23">
        <v>44020</v>
      </c>
      <c r="B750">
        <v>44020</v>
      </c>
      <c r="C750" t="s">
        <v>619</v>
      </c>
      <c r="D750" s="25">
        <f>VLOOKUP(Pag_Inicio_Corr_mas_casos[[#This Row],[Corregimiento]],Hoja3!$A$2:$D$676,4,0)</f>
        <v>80810</v>
      </c>
      <c r="E750">
        <v>11</v>
      </c>
    </row>
    <row r="751" spans="1:5" x14ac:dyDescent="0.2">
      <c r="A751" s="23">
        <v>44020</v>
      </c>
      <c r="B751">
        <v>44020</v>
      </c>
      <c r="C751" t="s">
        <v>639</v>
      </c>
      <c r="D751" s="25">
        <f>VLOOKUP(Pag_Inicio_Corr_mas_casos[[#This Row],[Corregimiento]],Hoja3!$A$2:$D$676,4,0)</f>
        <v>80809</v>
      </c>
      <c r="E751">
        <v>11</v>
      </c>
    </row>
    <row r="752" spans="1:5" x14ac:dyDescent="0.2">
      <c r="A752" s="23">
        <v>44021</v>
      </c>
      <c r="B752">
        <v>44021</v>
      </c>
      <c r="C752" t="s">
        <v>624</v>
      </c>
      <c r="D752" s="25">
        <f>VLOOKUP(Pag_Inicio_Corr_mas_casos[[#This Row],[Corregimiento]],Hoja3!$A$2:$D$676,4,0)</f>
        <v>80813</v>
      </c>
      <c r="E752">
        <v>35</v>
      </c>
    </row>
    <row r="753" spans="1:5" x14ac:dyDescent="0.2">
      <c r="A753" s="23">
        <v>44021</v>
      </c>
      <c r="B753">
        <v>44021</v>
      </c>
      <c r="C753" t="s">
        <v>605</v>
      </c>
      <c r="D753" s="25">
        <f>VLOOKUP(Pag_Inicio_Corr_mas_casos[[#This Row],[Corregimiento]],Hoja3!$A$2:$D$676,4,0)</f>
        <v>81008</v>
      </c>
      <c r="E753">
        <v>33</v>
      </c>
    </row>
    <row r="754" spans="1:5" x14ac:dyDescent="0.2">
      <c r="A754" s="23">
        <v>44021</v>
      </c>
      <c r="B754">
        <v>44021</v>
      </c>
      <c r="C754" t="s">
        <v>608</v>
      </c>
      <c r="D754" s="25">
        <f>VLOOKUP(Pag_Inicio_Corr_mas_casos[[#This Row],[Corregimiento]],Hoja3!$A$2:$D$676,4,0)</f>
        <v>80822</v>
      </c>
      <c r="E754">
        <v>31</v>
      </c>
    </row>
    <row r="755" spans="1:5" x14ac:dyDescent="0.2">
      <c r="A755" s="23">
        <v>44021</v>
      </c>
      <c r="B755">
        <v>44021</v>
      </c>
      <c r="C755" t="s">
        <v>607</v>
      </c>
      <c r="D755" s="25">
        <f>VLOOKUP(Pag_Inicio_Corr_mas_casos[[#This Row],[Corregimiento]],Hoja3!$A$2:$D$676,4,0)</f>
        <v>80817</v>
      </c>
      <c r="E755">
        <v>29</v>
      </c>
    </row>
    <row r="756" spans="1:5" x14ac:dyDescent="0.2">
      <c r="A756" s="23">
        <v>44021</v>
      </c>
      <c r="B756">
        <v>44021</v>
      </c>
      <c r="C756" t="s">
        <v>611</v>
      </c>
      <c r="D756" s="25">
        <f>VLOOKUP(Pag_Inicio_Corr_mas_casos[[#This Row],[Corregimiento]],Hoja3!$A$2:$D$676,4,0)</f>
        <v>80819</v>
      </c>
      <c r="E756">
        <v>24</v>
      </c>
    </row>
    <row r="757" spans="1:5" x14ac:dyDescent="0.2">
      <c r="A757" s="23">
        <v>44021</v>
      </c>
      <c r="B757">
        <v>44021</v>
      </c>
      <c r="C757" t="s">
        <v>628</v>
      </c>
      <c r="D757" s="25">
        <f>VLOOKUP(Pag_Inicio_Corr_mas_casos[[#This Row],[Corregimiento]],Hoja3!$A$2:$D$676,4,0)</f>
        <v>80820</v>
      </c>
      <c r="E757">
        <v>22</v>
      </c>
    </row>
    <row r="758" spans="1:5" x14ac:dyDescent="0.2">
      <c r="A758" s="23">
        <v>44021</v>
      </c>
      <c r="B758">
        <v>44021</v>
      </c>
      <c r="C758" t="s">
        <v>619</v>
      </c>
      <c r="D758" s="25">
        <f>VLOOKUP(Pag_Inicio_Corr_mas_casos[[#This Row],[Corregimiento]],Hoja3!$A$2:$D$676,4,0)</f>
        <v>80810</v>
      </c>
      <c r="E758">
        <v>22</v>
      </c>
    </row>
    <row r="759" spans="1:5" x14ac:dyDescent="0.2">
      <c r="A759" s="23">
        <v>44021</v>
      </c>
      <c r="B759">
        <v>44021</v>
      </c>
      <c r="C759" t="s">
        <v>610</v>
      </c>
      <c r="D759" s="25">
        <f>VLOOKUP(Pag_Inicio_Corr_mas_casos[[#This Row],[Corregimiento]],Hoja3!$A$2:$D$676,4,0)</f>
        <v>81001</v>
      </c>
      <c r="E759">
        <v>20</v>
      </c>
    </row>
    <row r="760" spans="1:5" x14ac:dyDescent="0.2">
      <c r="A760" s="23">
        <v>44021</v>
      </c>
      <c r="B760">
        <v>44021</v>
      </c>
      <c r="C760" t="s">
        <v>603</v>
      </c>
      <c r="D760" s="25">
        <f>VLOOKUP(Pag_Inicio_Corr_mas_casos[[#This Row],[Corregimiento]],Hoja3!$A$2:$D$676,4,0)</f>
        <v>80821</v>
      </c>
      <c r="E760">
        <v>19</v>
      </c>
    </row>
    <row r="761" spans="1:5" x14ac:dyDescent="0.2">
      <c r="A761" s="23">
        <v>44021</v>
      </c>
      <c r="B761">
        <v>44021</v>
      </c>
      <c r="C761" t="s">
        <v>599</v>
      </c>
      <c r="D761" s="25">
        <f>VLOOKUP(Pag_Inicio_Corr_mas_casos[[#This Row],[Corregimiento]],Hoja3!$A$2:$D$676,4,0)</f>
        <v>81002</v>
      </c>
      <c r="E761">
        <v>19</v>
      </c>
    </row>
    <row r="762" spans="1:5" x14ac:dyDescent="0.2">
      <c r="A762" s="23">
        <v>44021</v>
      </c>
      <c r="B762">
        <v>44021</v>
      </c>
      <c r="C762" t="s">
        <v>600</v>
      </c>
      <c r="D762" s="25">
        <f>VLOOKUP(Pag_Inicio_Corr_mas_casos[[#This Row],[Corregimiento]],Hoja3!$A$2:$D$676,4,0)</f>
        <v>130106</v>
      </c>
      <c r="E762">
        <v>19</v>
      </c>
    </row>
    <row r="763" spans="1:5" x14ac:dyDescent="0.2">
      <c r="A763" s="23">
        <v>44021</v>
      </c>
      <c r="B763">
        <v>44021</v>
      </c>
      <c r="C763" t="s">
        <v>613</v>
      </c>
      <c r="D763" s="25">
        <f>VLOOKUP(Pag_Inicio_Corr_mas_casos[[#This Row],[Corregimiento]],Hoja3!$A$2:$D$676,4,0)</f>
        <v>81006</v>
      </c>
      <c r="E763">
        <v>18</v>
      </c>
    </row>
    <row r="764" spans="1:5" x14ac:dyDescent="0.2">
      <c r="A764" s="23">
        <v>44021</v>
      </c>
      <c r="B764">
        <v>44021</v>
      </c>
      <c r="C764" t="s">
        <v>616</v>
      </c>
      <c r="D764" s="25">
        <f>VLOOKUP(Pag_Inicio_Corr_mas_casos[[#This Row],[Corregimiento]],Hoja3!$A$2:$D$676,4,0)</f>
        <v>40601</v>
      </c>
      <c r="E764">
        <v>17</v>
      </c>
    </row>
    <row r="765" spans="1:5" x14ac:dyDescent="0.2">
      <c r="A765" s="23">
        <v>44021</v>
      </c>
      <c r="B765">
        <v>44021</v>
      </c>
      <c r="C765" t="s">
        <v>614</v>
      </c>
      <c r="D765" s="25">
        <f>VLOOKUP(Pag_Inicio_Corr_mas_casos[[#This Row],[Corregimiento]],Hoja3!$A$2:$D$676,4,0)</f>
        <v>80812</v>
      </c>
      <c r="E765">
        <v>16</v>
      </c>
    </row>
    <row r="766" spans="1:5" x14ac:dyDescent="0.2">
      <c r="A766" s="23">
        <v>44021</v>
      </c>
      <c r="B766">
        <v>44021</v>
      </c>
      <c r="C766" t="s">
        <v>620</v>
      </c>
      <c r="D766" s="25">
        <f>VLOOKUP(Pag_Inicio_Corr_mas_casos[[#This Row],[Corregimiento]],Hoja3!$A$2:$D$676,4,0)</f>
        <v>30107</v>
      </c>
      <c r="E766">
        <v>15</v>
      </c>
    </row>
    <row r="767" spans="1:5" x14ac:dyDescent="0.2">
      <c r="A767" s="23">
        <v>44021</v>
      </c>
      <c r="B767">
        <v>44021</v>
      </c>
      <c r="C767" t="s">
        <v>604</v>
      </c>
      <c r="D767" s="25">
        <f>VLOOKUP(Pag_Inicio_Corr_mas_casos[[#This Row],[Corregimiento]],Hoja3!$A$2:$D$676,4,0)</f>
        <v>81007</v>
      </c>
      <c r="E767">
        <v>14</v>
      </c>
    </row>
    <row r="768" spans="1:5" x14ac:dyDescent="0.2">
      <c r="A768" s="23">
        <v>44021</v>
      </c>
      <c r="B768">
        <v>44021</v>
      </c>
      <c r="C768" t="s">
        <v>647</v>
      </c>
      <c r="D768" s="25">
        <f>VLOOKUP(Pag_Inicio_Corr_mas_casos[[#This Row],[Corregimiento]],Hoja3!$A$2:$D$676,4,0)</f>
        <v>80804</v>
      </c>
      <c r="E768">
        <v>14</v>
      </c>
    </row>
    <row r="769" spans="1:5" x14ac:dyDescent="0.2">
      <c r="A769" s="23">
        <v>44021</v>
      </c>
      <c r="B769">
        <v>44021</v>
      </c>
      <c r="C769" t="s">
        <v>601</v>
      </c>
      <c r="D769" s="25">
        <f>VLOOKUP(Pag_Inicio_Corr_mas_casos[[#This Row],[Corregimiento]],Hoja3!$A$2:$D$676,4,0)</f>
        <v>80802</v>
      </c>
      <c r="E769">
        <v>14</v>
      </c>
    </row>
    <row r="770" spans="1:5" x14ac:dyDescent="0.2">
      <c r="A770" s="23">
        <v>44021</v>
      </c>
      <c r="B770">
        <v>44021</v>
      </c>
      <c r="C770" t="s">
        <v>643</v>
      </c>
      <c r="D770" s="25">
        <f>VLOOKUP(Pag_Inicio_Corr_mas_casos[[#This Row],[Corregimiento]],Hoja3!$A$2:$D$676,4,0)</f>
        <v>81003</v>
      </c>
      <c r="E770">
        <v>14</v>
      </c>
    </row>
    <row r="771" spans="1:5" x14ac:dyDescent="0.2">
      <c r="A771" s="23">
        <v>44021</v>
      </c>
      <c r="B771">
        <v>44021</v>
      </c>
      <c r="C771" t="s">
        <v>631</v>
      </c>
      <c r="D771" s="25">
        <f>VLOOKUP(Pag_Inicio_Corr_mas_casos[[#This Row],[Corregimiento]],Hoja3!$A$2:$D$676,4,0)</f>
        <v>80811</v>
      </c>
      <c r="E771">
        <v>14</v>
      </c>
    </row>
    <row r="772" spans="1:5" x14ac:dyDescent="0.2">
      <c r="A772" s="23">
        <v>44021</v>
      </c>
      <c r="B772">
        <v>44021</v>
      </c>
      <c r="C772" t="s">
        <v>617</v>
      </c>
      <c r="D772" s="25">
        <f>VLOOKUP(Pag_Inicio_Corr_mas_casos[[#This Row],[Corregimiento]],Hoja3!$A$2:$D$676,4,0)</f>
        <v>80806</v>
      </c>
      <c r="E772">
        <v>13</v>
      </c>
    </row>
    <row r="773" spans="1:5" x14ac:dyDescent="0.2">
      <c r="A773" s="23">
        <v>44021</v>
      </c>
      <c r="B773">
        <v>44021</v>
      </c>
      <c r="C773" t="s">
        <v>668</v>
      </c>
      <c r="D773" s="25">
        <f>VLOOKUP(Pag_Inicio_Corr_mas_casos[[#This Row],[Corregimiento]],Hoja3!$A$2:$D$676,4,0)</f>
        <v>40503</v>
      </c>
      <c r="E773">
        <v>13</v>
      </c>
    </row>
    <row r="774" spans="1:5" x14ac:dyDescent="0.2">
      <c r="A774" s="23">
        <v>44021</v>
      </c>
      <c r="B774">
        <v>44021</v>
      </c>
      <c r="C774" t="s">
        <v>629</v>
      </c>
      <c r="D774" s="25">
        <f>VLOOKUP(Pag_Inicio_Corr_mas_casos[[#This Row],[Corregimiento]],Hoja3!$A$2:$D$676,4,0)</f>
        <v>80815</v>
      </c>
      <c r="E774">
        <v>13</v>
      </c>
    </row>
    <row r="775" spans="1:5" x14ac:dyDescent="0.2">
      <c r="A775" s="23">
        <v>44021</v>
      </c>
      <c r="B775">
        <v>44021</v>
      </c>
      <c r="C775" t="s">
        <v>641</v>
      </c>
      <c r="D775" s="25">
        <f>VLOOKUP(Pag_Inicio_Corr_mas_casos[[#This Row],[Corregimiento]],Hoja3!$A$2:$D$676,4,0)</f>
        <v>80805</v>
      </c>
      <c r="E775">
        <v>13</v>
      </c>
    </row>
    <row r="776" spans="1:5" x14ac:dyDescent="0.2">
      <c r="A776" s="23">
        <v>44021</v>
      </c>
      <c r="B776">
        <v>44021</v>
      </c>
      <c r="C776" t="s">
        <v>681</v>
      </c>
      <c r="D776" s="25">
        <f>VLOOKUP(Pag_Inicio_Corr_mas_casos[[#This Row],[Corregimiento]],Hoja3!$A$2:$D$676,4,0)</f>
        <v>30103</v>
      </c>
      <c r="E776">
        <v>12</v>
      </c>
    </row>
    <row r="777" spans="1:5" x14ac:dyDescent="0.2">
      <c r="A777" s="23">
        <v>44021</v>
      </c>
      <c r="B777">
        <v>44021</v>
      </c>
      <c r="C777" t="s">
        <v>674</v>
      </c>
      <c r="D777" s="25">
        <f>VLOOKUP(Pag_Inicio_Corr_mas_casos[[#This Row],[Corregimiento]],Hoja3!$A$2:$D$676,4,0)</f>
        <v>30115</v>
      </c>
      <c r="E777">
        <v>12</v>
      </c>
    </row>
    <row r="778" spans="1:5" x14ac:dyDescent="0.2">
      <c r="A778" s="23">
        <v>44021</v>
      </c>
      <c r="B778">
        <v>44021</v>
      </c>
      <c r="C778" t="s">
        <v>682</v>
      </c>
      <c r="D778" s="25">
        <f>VLOOKUP(Pag_Inicio_Corr_mas_casos[[#This Row],[Corregimiento]],Hoja3!$A$2:$D$676,4,0)</f>
        <v>40701</v>
      </c>
      <c r="E778">
        <v>12</v>
      </c>
    </row>
    <row r="779" spans="1:5" x14ac:dyDescent="0.2">
      <c r="A779" s="23">
        <v>44021</v>
      </c>
      <c r="B779">
        <v>44021</v>
      </c>
      <c r="C779" t="s">
        <v>676</v>
      </c>
      <c r="D779" s="25">
        <f>VLOOKUP(Pag_Inicio_Corr_mas_casos[[#This Row],[Corregimiento]],Hoja3!$A$2:$D$676,4,0)</f>
        <v>120301</v>
      </c>
      <c r="E779">
        <v>12</v>
      </c>
    </row>
    <row r="780" spans="1:5" x14ac:dyDescent="0.2">
      <c r="A780" s="23">
        <v>44021</v>
      </c>
      <c r="B780">
        <v>44021</v>
      </c>
      <c r="C780" t="s">
        <v>680</v>
      </c>
      <c r="D780" s="25">
        <f>VLOOKUP(Pag_Inicio_Corr_mas_casos[[#This Row],[Corregimiento]],Hoja3!$A$2:$D$676,4,0)</f>
        <v>30101</v>
      </c>
      <c r="E780">
        <v>11</v>
      </c>
    </row>
    <row r="781" spans="1:5" x14ac:dyDescent="0.2">
      <c r="A781" s="23">
        <v>44021</v>
      </c>
      <c r="B781">
        <v>44021</v>
      </c>
      <c r="C781" t="s">
        <v>645</v>
      </c>
      <c r="D781" s="25">
        <f>VLOOKUP(Pag_Inicio_Corr_mas_casos[[#This Row],[Corregimiento]],Hoja3!$A$2:$D$676,4,0)</f>
        <v>30104</v>
      </c>
      <c r="E781">
        <v>11</v>
      </c>
    </row>
    <row r="782" spans="1:5" x14ac:dyDescent="0.2">
      <c r="A782" s="23">
        <v>44021</v>
      </c>
      <c r="B782">
        <v>44021</v>
      </c>
      <c r="C782" t="s">
        <v>606</v>
      </c>
      <c r="D782" s="25">
        <f>VLOOKUP(Pag_Inicio_Corr_mas_casos[[#This Row],[Corregimiento]],Hoja3!$A$2:$D$676,4,0)</f>
        <v>80816</v>
      </c>
      <c r="E782">
        <v>11</v>
      </c>
    </row>
    <row r="783" spans="1:5" x14ac:dyDescent="0.2">
      <c r="A783" s="23">
        <v>44021</v>
      </c>
      <c r="B783">
        <v>44021</v>
      </c>
      <c r="C783" t="s">
        <v>635</v>
      </c>
      <c r="D783" s="25">
        <f>VLOOKUP(Pag_Inicio_Corr_mas_casos[[#This Row],[Corregimiento]],Hoja3!$A$2:$D$676,4,0)</f>
        <v>50208</v>
      </c>
      <c r="E783">
        <v>11</v>
      </c>
    </row>
    <row r="784" spans="1:5" x14ac:dyDescent="0.2">
      <c r="A784" s="23">
        <v>44022</v>
      </c>
      <c r="B784">
        <v>44022</v>
      </c>
      <c r="C784" t="s">
        <v>603</v>
      </c>
      <c r="D784" s="25">
        <f>VLOOKUP(Pag_Inicio_Corr_mas_casos[[#This Row],[Corregimiento]],Hoja3!$A$2:$D$676,4,0)</f>
        <v>80821</v>
      </c>
      <c r="E784">
        <v>50</v>
      </c>
    </row>
    <row r="785" spans="1:5" x14ac:dyDescent="0.2">
      <c r="A785" s="23">
        <v>44022</v>
      </c>
      <c r="B785">
        <v>44022</v>
      </c>
      <c r="C785" t="s">
        <v>598</v>
      </c>
      <c r="D785" s="25">
        <f>VLOOKUP(Pag_Inicio_Corr_mas_casos[[#This Row],[Corregimiento]],Hoja3!$A$2:$D$676,4,0)</f>
        <v>130101</v>
      </c>
      <c r="E785">
        <v>48</v>
      </c>
    </row>
    <row r="786" spans="1:5" x14ac:dyDescent="0.2">
      <c r="A786" s="23">
        <v>44022</v>
      </c>
      <c r="B786">
        <v>44022</v>
      </c>
      <c r="C786" t="s">
        <v>622</v>
      </c>
      <c r="D786" s="25">
        <f>VLOOKUP(Pag_Inicio_Corr_mas_casos[[#This Row],[Corregimiento]],Hoja3!$A$2:$D$676,4,0)</f>
        <v>10201</v>
      </c>
      <c r="E786">
        <v>44</v>
      </c>
    </row>
    <row r="787" spans="1:5" x14ac:dyDescent="0.2">
      <c r="A787" s="23">
        <v>44022</v>
      </c>
      <c r="B787">
        <v>44022</v>
      </c>
      <c r="C787" t="s">
        <v>600</v>
      </c>
      <c r="D787" s="25">
        <f>VLOOKUP(Pag_Inicio_Corr_mas_casos[[#This Row],[Corregimiento]],Hoja3!$A$2:$D$676,4,0)</f>
        <v>130106</v>
      </c>
      <c r="E787">
        <v>43</v>
      </c>
    </row>
    <row r="788" spans="1:5" x14ac:dyDescent="0.2">
      <c r="A788" s="23">
        <v>44022</v>
      </c>
      <c r="B788">
        <v>44022</v>
      </c>
      <c r="C788" t="s">
        <v>624</v>
      </c>
      <c r="D788" s="25">
        <f>VLOOKUP(Pag_Inicio_Corr_mas_casos[[#This Row],[Corregimiento]],Hoja3!$A$2:$D$676,4,0)</f>
        <v>80813</v>
      </c>
      <c r="E788">
        <v>39</v>
      </c>
    </row>
    <row r="789" spans="1:5" x14ac:dyDescent="0.2">
      <c r="A789" s="23">
        <v>44022</v>
      </c>
      <c r="B789">
        <v>44022</v>
      </c>
      <c r="C789" t="s">
        <v>642</v>
      </c>
      <c r="D789" s="25">
        <f>VLOOKUP(Pag_Inicio_Corr_mas_casos[[#This Row],[Corregimiento]],Hoja3!$A$2:$D$676,4,0)</f>
        <v>130717</v>
      </c>
      <c r="E789">
        <v>39</v>
      </c>
    </row>
    <row r="790" spans="1:5" x14ac:dyDescent="0.2">
      <c r="A790" s="23">
        <v>44022</v>
      </c>
      <c r="B790">
        <v>44022</v>
      </c>
      <c r="C790" t="s">
        <v>611</v>
      </c>
      <c r="D790" s="25">
        <f>VLOOKUP(Pag_Inicio_Corr_mas_casos[[#This Row],[Corregimiento]],Hoja3!$A$2:$D$676,4,0)</f>
        <v>80819</v>
      </c>
      <c r="E790">
        <v>35</v>
      </c>
    </row>
    <row r="791" spans="1:5" x14ac:dyDescent="0.2">
      <c r="A791" s="23">
        <v>44022</v>
      </c>
      <c r="B791">
        <v>44022</v>
      </c>
      <c r="C791" t="s">
        <v>614</v>
      </c>
      <c r="D791" s="25">
        <f>VLOOKUP(Pag_Inicio_Corr_mas_casos[[#This Row],[Corregimiento]],Hoja3!$A$2:$D$676,4,0)</f>
        <v>80812</v>
      </c>
      <c r="E791">
        <v>33</v>
      </c>
    </row>
    <row r="792" spans="1:5" x14ac:dyDescent="0.2">
      <c r="A792" s="23">
        <v>44022</v>
      </c>
      <c r="B792">
        <v>44022</v>
      </c>
      <c r="C792" t="s">
        <v>599</v>
      </c>
      <c r="D792" s="25">
        <f>VLOOKUP(Pag_Inicio_Corr_mas_casos[[#This Row],[Corregimiento]],Hoja3!$A$2:$D$676,4,0)</f>
        <v>81002</v>
      </c>
      <c r="E792">
        <v>32</v>
      </c>
    </row>
    <row r="793" spans="1:5" x14ac:dyDescent="0.2">
      <c r="A793" s="23">
        <v>44022</v>
      </c>
      <c r="B793">
        <v>44022</v>
      </c>
      <c r="C793" t="s">
        <v>683</v>
      </c>
      <c r="D793" s="25">
        <f>VLOOKUP(Pag_Inicio_Corr_mas_casos[[#This Row],[Corregimiento]],Hoja3!$A$2:$D$676,4,0)</f>
        <v>41402</v>
      </c>
      <c r="E793">
        <v>31</v>
      </c>
    </row>
    <row r="794" spans="1:5" x14ac:dyDescent="0.2">
      <c r="A794" s="23">
        <v>44022</v>
      </c>
      <c r="B794">
        <v>44022</v>
      </c>
      <c r="C794" t="s">
        <v>608</v>
      </c>
      <c r="D794" s="25">
        <f>VLOOKUP(Pag_Inicio_Corr_mas_casos[[#This Row],[Corregimiento]],Hoja3!$A$2:$D$676,4,0)</f>
        <v>80822</v>
      </c>
      <c r="E794">
        <v>28</v>
      </c>
    </row>
    <row r="795" spans="1:5" x14ac:dyDescent="0.2">
      <c r="A795" s="23">
        <v>44022</v>
      </c>
      <c r="B795">
        <v>44022</v>
      </c>
      <c r="C795" t="s">
        <v>633</v>
      </c>
      <c r="D795" s="25">
        <f>VLOOKUP(Pag_Inicio_Corr_mas_casos[[#This Row],[Corregimiento]],Hoja3!$A$2:$D$676,4,0)</f>
        <v>130708</v>
      </c>
      <c r="E795">
        <v>28</v>
      </c>
    </row>
    <row r="796" spans="1:5" x14ac:dyDescent="0.2">
      <c r="A796" s="23">
        <v>44022</v>
      </c>
      <c r="B796">
        <v>44022</v>
      </c>
      <c r="C796" t="s">
        <v>607</v>
      </c>
      <c r="D796" s="25">
        <f>VLOOKUP(Pag_Inicio_Corr_mas_casos[[#This Row],[Corregimiento]],Hoja3!$A$2:$D$676,4,0)</f>
        <v>80817</v>
      </c>
      <c r="E796">
        <v>25</v>
      </c>
    </row>
    <row r="797" spans="1:5" x14ac:dyDescent="0.2">
      <c r="A797" s="23">
        <v>44022</v>
      </c>
      <c r="B797">
        <v>44022</v>
      </c>
      <c r="C797" t="s">
        <v>602</v>
      </c>
      <c r="D797" s="25">
        <f>VLOOKUP(Pag_Inicio_Corr_mas_casos[[#This Row],[Corregimiento]],Hoja3!$A$2:$D$676,4,0)</f>
        <v>130102</v>
      </c>
      <c r="E797">
        <v>23</v>
      </c>
    </row>
    <row r="798" spans="1:5" x14ac:dyDescent="0.2">
      <c r="A798" s="23">
        <v>44022</v>
      </c>
      <c r="B798">
        <v>44022</v>
      </c>
      <c r="C798" t="s">
        <v>606</v>
      </c>
      <c r="D798" s="25">
        <f>VLOOKUP(Pag_Inicio_Corr_mas_casos[[#This Row],[Corregimiento]],Hoja3!$A$2:$D$676,4,0)</f>
        <v>80816</v>
      </c>
      <c r="E798">
        <v>22</v>
      </c>
    </row>
    <row r="799" spans="1:5" x14ac:dyDescent="0.2">
      <c r="A799" s="23">
        <v>44022</v>
      </c>
      <c r="B799">
        <v>44022</v>
      </c>
      <c r="C799" t="s">
        <v>604</v>
      </c>
      <c r="D799" s="25">
        <f>VLOOKUP(Pag_Inicio_Corr_mas_casos[[#This Row],[Corregimiento]],Hoja3!$A$2:$D$676,4,0)</f>
        <v>81007</v>
      </c>
      <c r="E799">
        <v>19</v>
      </c>
    </row>
    <row r="800" spans="1:5" x14ac:dyDescent="0.2">
      <c r="A800" s="23">
        <v>44022</v>
      </c>
      <c r="B800">
        <v>44022</v>
      </c>
      <c r="C800" t="s">
        <v>628</v>
      </c>
      <c r="D800" s="25">
        <f>VLOOKUP(Pag_Inicio_Corr_mas_casos[[#This Row],[Corregimiento]],Hoja3!$A$2:$D$676,4,0)</f>
        <v>80820</v>
      </c>
      <c r="E800">
        <v>18</v>
      </c>
    </row>
    <row r="801" spans="1:5" x14ac:dyDescent="0.2">
      <c r="A801" s="23">
        <v>44022</v>
      </c>
      <c r="B801">
        <v>44022</v>
      </c>
      <c r="C801" t="s">
        <v>615</v>
      </c>
      <c r="D801" s="25">
        <f>VLOOKUP(Pag_Inicio_Corr_mas_casos[[#This Row],[Corregimiento]],Hoja3!$A$2:$D$676,4,0)</f>
        <v>130702</v>
      </c>
      <c r="E801">
        <v>17</v>
      </c>
    </row>
    <row r="802" spans="1:5" x14ac:dyDescent="0.2">
      <c r="A802" s="23">
        <v>44022</v>
      </c>
      <c r="B802">
        <v>44022</v>
      </c>
      <c r="C802" t="s">
        <v>639</v>
      </c>
      <c r="D802" s="25">
        <f>VLOOKUP(Pag_Inicio_Corr_mas_casos[[#This Row],[Corregimiento]],Hoja3!$A$2:$D$676,4,0)</f>
        <v>80809</v>
      </c>
      <c r="E802">
        <v>17</v>
      </c>
    </row>
    <row r="803" spans="1:5" x14ac:dyDescent="0.2">
      <c r="A803" s="23">
        <v>44022</v>
      </c>
      <c r="B803">
        <v>44022</v>
      </c>
      <c r="C803" t="s">
        <v>609</v>
      </c>
      <c r="D803" s="25">
        <f>VLOOKUP(Pag_Inicio_Corr_mas_casos[[#This Row],[Corregimiento]],Hoja3!$A$2:$D$676,4,0)</f>
        <v>80823</v>
      </c>
      <c r="E803">
        <v>16</v>
      </c>
    </row>
    <row r="804" spans="1:5" x14ac:dyDescent="0.2">
      <c r="A804" s="23">
        <v>44022</v>
      </c>
      <c r="B804">
        <v>44022</v>
      </c>
      <c r="C804" t="s">
        <v>646</v>
      </c>
      <c r="D804" s="25">
        <f>VLOOKUP(Pag_Inicio_Corr_mas_casos[[#This Row],[Corregimiento]],Hoja3!$A$2:$D$676,4,0)</f>
        <v>130701</v>
      </c>
      <c r="E804">
        <v>15</v>
      </c>
    </row>
    <row r="805" spans="1:5" x14ac:dyDescent="0.2">
      <c r="A805" s="23">
        <v>44022</v>
      </c>
      <c r="B805">
        <v>44022</v>
      </c>
      <c r="C805" t="s">
        <v>612</v>
      </c>
      <c r="D805" s="25">
        <f>VLOOKUP(Pag_Inicio_Corr_mas_casos[[#This Row],[Corregimiento]],Hoja3!$A$2:$D$676,4,0)</f>
        <v>130107</v>
      </c>
      <c r="E805">
        <v>15</v>
      </c>
    </row>
    <row r="806" spans="1:5" x14ac:dyDescent="0.2">
      <c r="A806" s="23">
        <v>44022</v>
      </c>
      <c r="B806">
        <v>44022</v>
      </c>
      <c r="C806" t="s">
        <v>634</v>
      </c>
      <c r="D806" s="25">
        <f>VLOOKUP(Pag_Inicio_Corr_mas_casos[[#This Row],[Corregimiento]],Hoja3!$A$2:$D$676,4,0)</f>
        <v>80826</v>
      </c>
      <c r="E806">
        <v>15</v>
      </c>
    </row>
    <row r="807" spans="1:5" x14ac:dyDescent="0.2">
      <c r="A807" s="23">
        <v>44022</v>
      </c>
      <c r="B807">
        <v>44022</v>
      </c>
      <c r="C807" t="s">
        <v>626</v>
      </c>
      <c r="D807" s="25">
        <f>VLOOKUP(Pag_Inicio_Corr_mas_casos[[#This Row],[Corregimiento]],Hoja3!$A$2:$D$676,4,0)</f>
        <v>80501</v>
      </c>
      <c r="E807">
        <v>14</v>
      </c>
    </row>
    <row r="808" spans="1:5" x14ac:dyDescent="0.2">
      <c r="A808" s="23">
        <v>44022</v>
      </c>
      <c r="B808">
        <v>44022</v>
      </c>
      <c r="C808" t="s">
        <v>619</v>
      </c>
      <c r="D808" s="25">
        <f>VLOOKUP(Pag_Inicio_Corr_mas_casos[[#This Row],[Corregimiento]],Hoja3!$A$2:$D$676,4,0)</f>
        <v>80810</v>
      </c>
      <c r="E808">
        <v>14</v>
      </c>
    </row>
    <row r="809" spans="1:5" x14ac:dyDescent="0.2">
      <c r="A809" s="23">
        <v>44022</v>
      </c>
      <c r="B809">
        <v>44022</v>
      </c>
      <c r="C809" t="s">
        <v>661</v>
      </c>
      <c r="D809" s="25">
        <f>VLOOKUP(Pag_Inicio_Corr_mas_casos[[#This Row],[Corregimiento]],Hoja3!$A$2:$D$676,4,0)</f>
        <v>130716</v>
      </c>
      <c r="E809">
        <v>14</v>
      </c>
    </row>
    <row r="810" spans="1:5" x14ac:dyDescent="0.2">
      <c r="A810" s="23">
        <v>44022</v>
      </c>
      <c r="B810">
        <v>44022</v>
      </c>
      <c r="C810" t="s">
        <v>591</v>
      </c>
      <c r="D810" s="25">
        <f>VLOOKUP(Pag_Inicio_Corr_mas_casos[[#This Row],[Corregimiento]],Hoja3!$A$2:$D$676,4,0)</f>
        <v>130709</v>
      </c>
      <c r="E810">
        <v>13</v>
      </c>
    </row>
    <row r="811" spans="1:5" x14ac:dyDescent="0.2">
      <c r="A811" s="23">
        <v>44022</v>
      </c>
      <c r="B811">
        <v>44022</v>
      </c>
      <c r="C811" t="s">
        <v>643</v>
      </c>
      <c r="D811" s="25">
        <f>VLOOKUP(Pag_Inicio_Corr_mas_casos[[#This Row],[Corregimiento]],Hoja3!$A$2:$D$676,4,0)</f>
        <v>81003</v>
      </c>
      <c r="E811">
        <v>13</v>
      </c>
    </row>
    <row r="812" spans="1:5" x14ac:dyDescent="0.2">
      <c r="A812" s="23">
        <v>44022</v>
      </c>
      <c r="B812">
        <v>44022</v>
      </c>
      <c r="C812" t="s">
        <v>684</v>
      </c>
      <c r="D812" s="25">
        <f>VLOOKUP(Pag_Inicio_Corr_mas_casos[[#This Row],[Corregimiento]],Hoja3!$A$2:$D$676,4,0)</f>
        <v>40203</v>
      </c>
      <c r="E812">
        <v>13</v>
      </c>
    </row>
    <row r="813" spans="1:5" x14ac:dyDescent="0.2">
      <c r="A813" s="23">
        <v>44022</v>
      </c>
      <c r="B813">
        <v>44022</v>
      </c>
      <c r="C813" t="s">
        <v>654</v>
      </c>
      <c r="D813" s="25">
        <f>VLOOKUP(Pag_Inicio_Corr_mas_casos[[#This Row],[Corregimiento]],Hoja3!$A$2:$D$676,4,0)</f>
        <v>91001</v>
      </c>
      <c r="E813">
        <v>13</v>
      </c>
    </row>
    <row r="814" spans="1:5" x14ac:dyDescent="0.2">
      <c r="A814" s="23">
        <v>44022</v>
      </c>
      <c r="B814">
        <v>44022</v>
      </c>
      <c r="C814" t="s">
        <v>649</v>
      </c>
      <c r="D814" s="25">
        <f>VLOOKUP(Pag_Inicio_Corr_mas_casos[[#This Row],[Corregimiento]],Hoja3!$A$2:$D$676,4,0)</f>
        <v>80807</v>
      </c>
      <c r="E814">
        <v>11</v>
      </c>
    </row>
    <row r="815" spans="1:5" x14ac:dyDescent="0.2">
      <c r="A815" s="23">
        <v>44022</v>
      </c>
      <c r="B815">
        <v>44022</v>
      </c>
      <c r="C815" t="s">
        <v>618</v>
      </c>
      <c r="D815" s="25">
        <f>VLOOKUP(Pag_Inicio_Corr_mas_casos[[#This Row],[Corregimiento]],Hoja3!$A$2:$D$676,4,0)</f>
        <v>130108</v>
      </c>
      <c r="E815">
        <v>11</v>
      </c>
    </row>
    <row r="816" spans="1:5" x14ac:dyDescent="0.2">
      <c r="A816" s="23">
        <v>44022</v>
      </c>
      <c r="B816">
        <v>44022</v>
      </c>
      <c r="C816" t="s">
        <v>644</v>
      </c>
      <c r="D816" s="25">
        <f>VLOOKUP(Pag_Inicio_Corr_mas_casos[[#This Row],[Corregimiento]],Hoja3!$A$2:$D$676,4,0)</f>
        <v>81009</v>
      </c>
      <c r="E816">
        <v>11</v>
      </c>
    </row>
    <row r="817" spans="1:5" x14ac:dyDescent="0.2">
      <c r="A817" s="23">
        <v>44023</v>
      </c>
      <c r="B817">
        <v>44023</v>
      </c>
      <c r="C817" t="s">
        <v>607</v>
      </c>
      <c r="D817" s="25">
        <f>VLOOKUP(Pag_Inicio_Corr_mas_casos[[#This Row],[Corregimiento]],Hoja3!$A$2:$D$676,4,0)</f>
        <v>80817</v>
      </c>
      <c r="E817">
        <v>50</v>
      </c>
    </row>
    <row r="818" spans="1:5" x14ac:dyDescent="0.2">
      <c r="A818" s="23">
        <v>44023</v>
      </c>
      <c r="B818">
        <v>44023</v>
      </c>
      <c r="C818" t="s">
        <v>611</v>
      </c>
      <c r="D818" s="25">
        <f>VLOOKUP(Pag_Inicio_Corr_mas_casos[[#This Row],[Corregimiento]],Hoja3!$A$2:$D$676,4,0)</f>
        <v>80819</v>
      </c>
      <c r="E818">
        <v>45</v>
      </c>
    </row>
    <row r="819" spans="1:5" x14ac:dyDescent="0.2">
      <c r="A819" s="23">
        <v>44023</v>
      </c>
      <c r="B819">
        <v>44023</v>
      </c>
      <c r="C819" t="s">
        <v>603</v>
      </c>
      <c r="D819" s="25">
        <f>VLOOKUP(Pag_Inicio_Corr_mas_casos[[#This Row],[Corregimiento]],Hoja3!$A$2:$D$676,4,0)</f>
        <v>80821</v>
      </c>
      <c r="E819">
        <v>44</v>
      </c>
    </row>
    <row r="820" spans="1:5" x14ac:dyDescent="0.2">
      <c r="A820" s="23">
        <v>44023</v>
      </c>
      <c r="B820">
        <v>44023</v>
      </c>
      <c r="C820" t="s">
        <v>628</v>
      </c>
      <c r="D820" s="25">
        <f>VLOOKUP(Pag_Inicio_Corr_mas_casos[[#This Row],[Corregimiento]],Hoja3!$A$2:$D$676,4,0)</f>
        <v>80820</v>
      </c>
      <c r="E820">
        <v>38</v>
      </c>
    </row>
    <row r="821" spans="1:5" x14ac:dyDescent="0.2">
      <c r="A821" s="23">
        <v>44023</v>
      </c>
      <c r="B821">
        <v>44023</v>
      </c>
      <c r="C821" t="s">
        <v>639</v>
      </c>
      <c r="D821" s="25">
        <f>VLOOKUP(Pag_Inicio_Corr_mas_casos[[#This Row],[Corregimiento]],Hoja3!$A$2:$D$676,4,0)</f>
        <v>80809</v>
      </c>
      <c r="E821">
        <v>36</v>
      </c>
    </row>
    <row r="822" spans="1:5" x14ac:dyDescent="0.2">
      <c r="A822" s="23">
        <v>44023</v>
      </c>
      <c r="B822">
        <v>44023</v>
      </c>
      <c r="C822" t="s">
        <v>600</v>
      </c>
      <c r="D822" s="25">
        <f>VLOOKUP(Pag_Inicio_Corr_mas_casos[[#This Row],[Corregimiento]],Hoja3!$A$2:$D$676,4,0)</f>
        <v>130106</v>
      </c>
      <c r="E822">
        <v>36</v>
      </c>
    </row>
    <row r="823" spans="1:5" x14ac:dyDescent="0.2">
      <c r="A823" s="23">
        <v>44023</v>
      </c>
      <c r="B823">
        <v>44023</v>
      </c>
      <c r="C823" t="s">
        <v>624</v>
      </c>
      <c r="D823" s="25">
        <f>VLOOKUP(Pag_Inicio_Corr_mas_casos[[#This Row],[Corregimiento]],Hoja3!$A$2:$D$676,4,0)</f>
        <v>80813</v>
      </c>
      <c r="E823">
        <v>30</v>
      </c>
    </row>
    <row r="824" spans="1:5" x14ac:dyDescent="0.2">
      <c r="A824" s="23">
        <v>44023</v>
      </c>
      <c r="B824">
        <v>44023</v>
      </c>
      <c r="C824" t="s">
        <v>614</v>
      </c>
      <c r="D824" s="25">
        <f>VLOOKUP(Pag_Inicio_Corr_mas_casos[[#This Row],[Corregimiento]],Hoja3!$A$2:$D$676,4,0)</f>
        <v>80812</v>
      </c>
      <c r="E824">
        <v>28</v>
      </c>
    </row>
    <row r="825" spans="1:5" x14ac:dyDescent="0.2">
      <c r="A825" s="23">
        <v>44023</v>
      </c>
      <c r="B825">
        <v>44023</v>
      </c>
      <c r="C825" t="s">
        <v>606</v>
      </c>
      <c r="D825" s="25">
        <f>VLOOKUP(Pag_Inicio_Corr_mas_casos[[#This Row],[Corregimiento]],Hoja3!$A$2:$D$676,4,0)</f>
        <v>80816</v>
      </c>
      <c r="E825">
        <v>21</v>
      </c>
    </row>
    <row r="826" spans="1:5" x14ac:dyDescent="0.2">
      <c r="A826" s="23">
        <v>44023</v>
      </c>
      <c r="B826">
        <v>44023</v>
      </c>
      <c r="C826" t="s">
        <v>619</v>
      </c>
      <c r="D826" s="25">
        <f>VLOOKUP(Pag_Inicio_Corr_mas_casos[[#This Row],[Corregimiento]],Hoja3!$A$2:$D$676,4,0)</f>
        <v>80810</v>
      </c>
      <c r="E826">
        <v>19</v>
      </c>
    </row>
    <row r="827" spans="1:5" x14ac:dyDescent="0.2">
      <c r="A827" s="23">
        <v>44023</v>
      </c>
      <c r="B827">
        <v>44023</v>
      </c>
      <c r="C827" t="s">
        <v>598</v>
      </c>
      <c r="D827" s="25">
        <f>VLOOKUP(Pag_Inicio_Corr_mas_casos[[#This Row],[Corregimiento]],Hoja3!$A$2:$D$676,4,0)</f>
        <v>130101</v>
      </c>
      <c r="E827">
        <v>17</v>
      </c>
    </row>
    <row r="828" spans="1:5" x14ac:dyDescent="0.2">
      <c r="A828" s="23">
        <v>44023</v>
      </c>
      <c r="B828">
        <v>44023</v>
      </c>
      <c r="C828" t="s">
        <v>617</v>
      </c>
      <c r="D828" s="25">
        <f>VLOOKUP(Pag_Inicio_Corr_mas_casos[[#This Row],[Corregimiento]],Hoja3!$A$2:$D$676,4,0)</f>
        <v>80806</v>
      </c>
      <c r="E828">
        <v>16</v>
      </c>
    </row>
    <row r="829" spans="1:5" x14ac:dyDescent="0.2">
      <c r="A829" s="23">
        <v>44023</v>
      </c>
      <c r="B829">
        <v>44023</v>
      </c>
      <c r="C829" t="s">
        <v>610</v>
      </c>
      <c r="D829" s="25">
        <f>VLOOKUP(Pag_Inicio_Corr_mas_casos[[#This Row],[Corregimiento]],Hoja3!$A$2:$D$676,4,0)</f>
        <v>81001</v>
      </c>
      <c r="E829">
        <v>15</v>
      </c>
    </row>
    <row r="830" spans="1:5" x14ac:dyDescent="0.2">
      <c r="A830" s="23">
        <v>44023</v>
      </c>
      <c r="B830">
        <v>44023</v>
      </c>
      <c r="C830" t="s">
        <v>604</v>
      </c>
      <c r="D830" s="25">
        <f>VLOOKUP(Pag_Inicio_Corr_mas_casos[[#This Row],[Corregimiento]],Hoja3!$A$2:$D$676,4,0)</f>
        <v>81007</v>
      </c>
      <c r="E830">
        <v>15</v>
      </c>
    </row>
    <row r="831" spans="1:5" x14ac:dyDescent="0.2">
      <c r="A831" s="23">
        <v>44023</v>
      </c>
      <c r="B831">
        <v>44023</v>
      </c>
      <c r="C831" t="s">
        <v>685</v>
      </c>
      <c r="D831" s="25">
        <f>VLOOKUP(Pag_Inicio_Corr_mas_casos[[#This Row],[Corregimiento]],Hoja3!$A$2:$D$676,4,0)</f>
        <v>41405</v>
      </c>
      <c r="E831">
        <v>15</v>
      </c>
    </row>
    <row r="832" spans="1:5" x14ac:dyDescent="0.2">
      <c r="A832" s="23">
        <v>44023</v>
      </c>
      <c r="B832">
        <v>44023</v>
      </c>
      <c r="C832" t="s">
        <v>608</v>
      </c>
      <c r="D832" s="25">
        <f>VLOOKUP(Pag_Inicio_Corr_mas_casos[[#This Row],[Corregimiento]],Hoja3!$A$2:$D$676,4,0)</f>
        <v>80822</v>
      </c>
      <c r="E832">
        <v>14</v>
      </c>
    </row>
    <row r="833" spans="1:5" x14ac:dyDescent="0.2">
      <c r="A833" s="23">
        <v>44023</v>
      </c>
      <c r="B833">
        <v>44023</v>
      </c>
      <c r="C833" t="s">
        <v>615</v>
      </c>
      <c r="D833" s="25">
        <f>VLOOKUP(Pag_Inicio_Corr_mas_casos[[#This Row],[Corregimiento]],Hoja3!$A$2:$D$676,4,0)</f>
        <v>130702</v>
      </c>
      <c r="E833">
        <v>14</v>
      </c>
    </row>
    <row r="834" spans="1:5" x14ac:dyDescent="0.2">
      <c r="A834" s="23">
        <v>44023</v>
      </c>
      <c r="B834">
        <v>44023</v>
      </c>
      <c r="C834" t="s">
        <v>631</v>
      </c>
      <c r="D834" s="25">
        <f>VLOOKUP(Pag_Inicio_Corr_mas_casos[[#This Row],[Corregimiento]],Hoja3!$A$2:$D$676,4,0)</f>
        <v>80811</v>
      </c>
      <c r="E834">
        <v>14</v>
      </c>
    </row>
    <row r="835" spans="1:5" x14ac:dyDescent="0.2">
      <c r="A835" s="23">
        <v>44023</v>
      </c>
      <c r="B835">
        <v>44023</v>
      </c>
      <c r="C835" t="s">
        <v>649</v>
      </c>
      <c r="D835" s="25">
        <f>VLOOKUP(Pag_Inicio_Corr_mas_casos[[#This Row],[Corregimiento]],Hoja3!$A$2:$D$676,4,0)</f>
        <v>80807</v>
      </c>
      <c r="E835">
        <v>13</v>
      </c>
    </row>
    <row r="836" spans="1:5" x14ac:dyDescent="0.2">
      <c r="A836" s="23">
        <v>44023</v>
      </c>
      <c r="B836">
        <v>44023</v>
      </c>
      <c r="C836" t="s">
        <v>629</v>
      </c>
      <c r="D836" s="25">
        <f>VLOOKUP(Pag_Inicio_Corr_mas_casos[[#This Row],[Corregimiento]],Hoja3!$A$2:$D$676,4,0)</f>
        <v>80815</v>
      </c>
      <c r="E836">
        <v>13</v>
      </c>
    </row>
    <row r="837" spans="1:5" x14ac:dyDescent="0.2">
      <c r="A837" s="23">
        <v>44023</v>
      </c>
      <c r="B837">
        <v>44023</v>
      </c>
      <c r="C837" t="s">
        <v>652</v>
      </c>
      <c r="D837" s="25">
        <f>VLOOKUP(Pag_Inicio_Corr_mas_casos[[#This Row],[Corregimiento]],Hoja3!$A$2:$D$676,4,0)</f>
        <v>30111</v>
      </c>
      <c r="E837">
        <v>13</v>
      </c>
    </row>
    <row r="838" spans="1:5" x14ac:dyDescent="0.2">
      <c r="A838" s="23">
        <v>44023</v>
      </c>
      <c r="B838">
        <v>44023</v>
      </c>
      <c r="C838" t="s">
        <v>647</v>
      </c>
      <c r="D838" s="25">
        <f>VLOOKUP(Pag_Inicio_Corr_mas_casos[[#This Row],[Corregimiento]],Hoja3!$A$2:$D$676,4,0)</f>
        <v>80804</v>
      </c>
      <c r="E838">
        <v>12</v>
      </c>
    </row>
    <row r="839" spans="1:5" x14ac:dyDescent="0.2">
      <c r="A839" s="23">
        <v>44023</v>
      </c>
      <c r="B839">
        <v>44023</v>
      </c>
      <c r="C839" t="s">
        <v>613</v>
      </c>
      <c r="D839" s="25">
        <f>VLOOKUP(Pag_Inicio_Corr_mas_casos[[#This Row],[Corregimiento]],Hoja3!$A$2:$D$676,4,0)</f>
        <v>81006</v>
      </c>
      <c r="E839">
        <v>11</v>
      </c>
    </row>
    <row r="840" spans="1:5" x14ac:dyDescent="0.2">
      <c r="A840" s="23">
        <v>44023</v>
      </c>
      <c r="B840">
        <v>44023</v>
      </c>
      <c r="C840" t="s">
        <v>599</v>
      </c>
      <c r="D840" s="25">
        <f>VLOOKUP(Pag_Inicio_Corr_mas_casos[[#This Row],[Corregimiento]],Hoja3!$A$2:$D$676,4,0)</f>
        <v>81002</v>
      </c>
      <c r="E840">
        <v>11</v>
      </c>
    </row>
    <row r="841" spans="1:5" x14ac:dyDescent="0.2">
      <c r="A841" s="23">
        <v>44023</v>
      </c>
      <c r="B841">
        <v>44023</v>
      </c>
      <c r="C841" t="s">
        <v>626</v>
      </c>
      <c r="D841" s="25">
        <f>VLOOKUP(Pag_Inicio_Corr_mas_casos[[#This Row],[Corregimiento]],Hoja3!$A$2:$D$676,4,0)</f>
        <v>80501</v>
      </c>
      <c r="E841">
        <v>11</v>
      </c>
    </row>
    <row r="842" spans="1:5" x14ac:dyDescent="0.2">
      <c r="A842" s="23">
        <v>44023</v>
      </c>
      <c r="B842">
        <v>44023</v>
      </c>
      <c r="C842" t="s">
        <v>616</v>
      </c>
      <c r="D842" s="25">
        <f>VLOOKUP(Pag_Inicio_Corr_mas_casos[[#This Row],[Corregimiento]],Hoja3!$A$2:$D$676,4,0)</f>
        <v>40601</v>
      </c>
      <c r="E842">
        <v>11</v>
      </c>
    </row>
    <row r="843" spans="1:5" x14ac:dyDescent="0.2">
      <c r="A843" s="23">
        <v>44023</v>
      </c>
      <c r="B843">
        <v>44023</v>
      </c>
      <c r="C843" t="s">
        <v>609</v>
      </c>
      <c r="D843" s="25">
        <f>VLOOKUP(Pag_Inicio_Corr_mas_casos[[#This Row],[Corregimiento]],Hoja3!$A$2:$D$676,4,0)</f>
        <v>80823</v>
      </c>
      <c r="E843">
        <v>11</v>
      </c>
    </row>
    <row r="844" spans="1:5" x14ac:dyDescent="0.2">
      <c r="A844" s="23">
        <v>44023</v>
      </c>
      <c r="B844">
        <v>44023</v>
      </c>
      <c r="C844" t="s">
        <v>644</v>
      </c>
      <c r="D844" s="25">
        <f>VLOOKUP(Pag_Inicio_Corr_mas_casos[[#This Row],[Corregimiento]],Hoja3!$A$2:$D$676,4,0)</f>
        <v>81009</v>
      </c>
      <c r="E844">
        <v>11</v>
      </c>
    </row>
    <row r="845" spans="1:5" x14ac:dyDescent="0.2">
      <c r="A845" s="23">
        <v>44024</v>
      </c>
      <c r="B845">
        <v>44024</v>
      </c>
      <c r="C845" t="s">
        <v>605</v>
      </c>
      <c r="D845" s="25">
        <f>VLOOKUP(Pag_Inicio_Corr_mas_casos[[#This Row],[Corregimiento]],Hoja3!$A$2:$D$676,4,0)</f>
        <v>81008</v>
      </c>
      <c r="E845">
        <v>78</v>
      </c>
    </row>
    <row r="846" spans="1:5" x14ac:dyDescent="0.2">
      <c r="A846" s="23">
        <v>44024</v>
      </c>
      <c r="B846">
        <v>44024</v>
      </c>
      <c r="C846" t="s">
        <v>598</v>
      </c>
      <c r="D846" s="25">
        <f>VLOOKUP(Pag_Inicio_Corr_mas_casos[[#This Row],[Corregimiento]],Hoja3!$A$2:$D$676,4,0)</f>
        <v>130101</v>
      </c>
      <c r="E846">
        <v>42</v>
      </c>
    </row>
    <row r="847" spans="1:5" x14ac:dyDescent="0.2">
      <c r="A847" s="23">
        <v>44024</v>
      </c>
      <c r="B847">
        <v>44024</v>
      </c>
      <c r="C847" t="s">
        <v>611</v>
      </c>
      <c r="D847" s="25">
        <f>VLOOKUP(Pag_Inicio_Corr_mas_casos[[#This Row],[Corregimiento]],Hoja3!$A$2:$D$676,4,0)</f>
        <v>80819</v>
      </c>
      <c r="E847">
        <v>42</v>
      </c>
    </row>
    <row r="848" spans="1:5" x14ac:dyDescent="0.2">
      <c r="A848" s="23">
        <v>44024</v>
      </c>
      <c r="B848">
        <v>44024</v>
      </c>
      <c r="C848" t="s">
        <v>624</v>
      </c>
      <c r="D848" s="25">
        <f>VLOOKUP(Pag_Inicio_Corr_mas_casos[[#This Row],[Corregimiento]],Hoja3!$A$2:$D$676,4,0)</f>
        <v>80813</v>
      </c>
      <c r="E848">
        <v>41</v>
      </c>
    </row>
    <row r="849" spans="1:5" x14ac:dyDescent="0.2">
      <c r="A849" s="23">
        <v>44024</v>
      </c>
      <c r="B849">
        <v>44024</v>
      </c>
      <c r="C849" t="s">
        <v>603</v>
      </c>
      <c r="D849" s="25">
        <f>VLOOKUP(Pag_Inicio_Corr_mas_casos[[#This Row],[Corregimiento]],Hoja3!$A$2:$D$676,4,0)</f>
        <v>80821</v>
      </c>
      <c r="E849">
        <v>38</v>
      </c>
    </row>
    <row r="850" spans="1:5" x14ac:dyDescent="0.2">
      <c r="A850" s="23">
        <v>44024</v>
      </c>
      <c r="B850">
        <v>44024</v>
      </c>
      <c r="C850" t="s">
        <v>642</v>
      </c>
      <c r="D850" s="25">
        <f>VLOOKUP(Pag_Inicio_Corr_mas_casos[[#This Row],[Corregimiento]],Hoja3!$A$2:$D$676,4,0)</f>
        <v>130717</v>
      </c>
      <c r="E850">
        <v>38</v>
      </c>
    </row>
    <row r="851" spans="1:5" x14ac:dyDescent="0.2">
      <c r="A851" s="23">
        <v>44024</v>
      </c>
      <c r="B851">
        <v>44024</v>
      </c>
      <c r="C851" t="s">
        <v>652</v>
      </c>
      <c r="D851" s="25">
        <f>VLOOKUP(Pag_Inicio_Corr_mas_casos[[#This Row],[Corregimiento]],Hoja3!$A$2:$D$676,4,0)</f>
        <v>30111</v>
      </c>
      <c r="E851">
        <v>36</v>
      </c>
    </row>
    <row r="852" spans="1:5" x14ac:dyDescent="0.2">
      <c r="A852" s="23">
        <v>44024</v>
      </c>
      <c r="B852">
        <v>44024</v>
      </c>
      <c r="C852" t="s">
        <v>607</v>
      </c>
      <c r="D852" s="25">
        <f>VLOOKUP(Pag_Inicio_Corr_mas_casos[[#This Row],[Corregimiento]],Hoja3!$A$2:$D$676,4,0)</f>
        <v>80817</v>
      </c>
      <c r="E852">
        <v>34</v>
      </c>
    </row>
    <row r="853" spans="1:5" x14ac:dyDescent="0.2">
      <c r="A853" s="23">
        <v>44024</v>
      </c>
      <c r="B853">
        <v>44024</v>
      </c>
      <c r="C853" t="s">
        <v>600</v>
      </c>
      <c r="D853" s="25">
        <f>VLOOKUP(Pag_Inicio_Corr_mas_casos[[#This Row],[Corregimiento]],Hoja3!$A$2:$D$676,4,0)</f>
        <v>130106</v>
      </c>
      <c r="E853">
        <v>32</v>
      </c>
    </row>
    <row r="854" spans="1:5" x14ac:dyDescent="0.2">
      <c r="A854" s="23">
        <v>44024</v>
      </c>
      <c r="B854">
        <v>44024</v>
      </c>
      <c r="C854" t="s">
        <v>614</v>
      </c>
      <c r="D854" s="25">
        <f>VLOOKUP(Pag_Inicio_Corr_mas_casos[[#This Row],[Corregimiento]],Hoja3!$A$2:$D$676,4,0)</f>
        <v>80812</v>
      </c>
      <c r="E854">
        <v>31</v>
      </c>
    </row>
    <row r="855" spans="1:5" x14ac:dyDescent="0.2">
      <c r="A855" s="23">
        <v>44024</v>
      </c>
      <c r="B855">
        <v>44024</v>
      </c>
      <c r="C855" t="s">
        <v>604</v>
      </c>
      <c r="D855" s="25">
        <f>VLOOKUP(Pag_Inicio_Corr_mas_casos[[#This Row],[Corregimiento]],Hoja3!$A$2:$D$676,4,0)</f>
        <v>81007</v>
      </c>
      <c r="E855">
        <v>27</v>
      </c>
    </row>
    <row r="856" spans="1:5" x14ac:dyDescent="0.2">
      <c r="A856" s="23">
        <v>44024</v>
      </c>
      <c r="B856">
        <v>44024</v>
      </c>
      <c r="C856" t="s">
        <v>645</v>
      </c>
      <c r="D856" s="25">
        <f>VLOOKUP(Pag_Inicio_Corr_mas_casos[[#This Row],[Corregimiento]],Hoja3!$A$2:$D$676,4,0)</f>
        <v>30104</v>
      </c>
      <c r="E856">
        <v>25</v>
      </c>
    </row>
    <row r="857" spans="1:5" x14ac:dyDescent="0.2">
      <c r="A857" s="23">
        <v>44024</v>
      </c>
      <c r="B857">
        <v>44024</v>
      </c>
      <c r="C857" t="s">
        <v>661</v>
      </c>
      <c r="D857" s="25">
        <f>VLOOKUP(Pag_Inicio_Corr_mas_casos[[#This Row],[Corregimiento]],Hoja3!$A$2:$D$676,4,0)</f>
        <v>130716</v>
      </c>
      <c r="E857">
        <v>25</v>
      </c>
    </row>
    <row r="858" spans="1:5" x14ac:dyDescent="0.2">
      <c r="A858" s="23">
        <v>44024</v>
      </c>
      <c r="B858">
        <v>44024</v>
      </c>
      <c r="C858" t="s">
        <v>591</v>
      </c>
      <c r="D858" s="25">
        <f>VLOOKUP(Pag_Inicio_Corr_mas_casos[[#This Row],[Corregimiento]],Hoja3!$A$2:$D$676,4,0)</f>
        <v>130709</v>
      </c>
      <c r="E858">
        <v>23</v>
      </c>
    </row>
    <row r="859" spans="1:5" x14ac:dyDescent="0.2">
      <c r="A859" s="23">
        <v>44024</v>
      </c>
      <c r="B859">
        <v>44024</v>
      </c>
      <c r="C859" t="s">
        <v>678</v>
      </c>
      <c r="D859" s="25">
        <f>VLOOKUP(Pag_Inicio_Corr_mas_casos[[#This Row],[Corregimiento]],Hoja3!$A$2:$D$676,4,0)</f>
        <v>120801</v>
      </c>
      <c r="E859">
        <v>23</v>
      </c>
    </row>
    <row r="860" spans="1:5" x14ac:dyDescent="0.2">
      <c r="A860" s="23">
        <v>44024</v>
      </c>
      <c r="B860">
        <v>44024</v>
      </c>
      <c r="C860" t="s">
        <v>633</v>
      </c>
      <c r="D860" s="25">
        <f>VLOOKUP(Pag_Inicio_Corr_mas_casos[[#This Row],[Corregimiento]],Hoja3!$A$2:$D$676,4,0)</f>
        <v>130708</v>
      </c>
      <c r="E860">
        <v>22</v>
      </c>
    </row>
    <row r="861" spans="1:5" x14ac:dyDescent="0.2">
      <c r="A861" s="23">
        <v>44024</v>
      </c>
      <c r="B861">
        <v>44024</v>
      </c>
      <c r="C861" t="s">
        <v>599</v>
      </c>
      <c r="D861" s="25">
        <f>VLOOKUP(Pag_Inicio_Corr_mas_casos[[#This Row],[Corregimiento]],Hoja3!$A$2:$D$676,4,0)</f>
        <v>81002</v>
      </c>
      <c r="E861">
        <v>21</v>
      </c>
    </row>
    <row r="862" spans="1:5" x14ac:dyDescent="0.2">
      <c r="A862" s="23">
        <v>44024</v>
      </c>
      <c r="B862">
        <v>44024</v>
      </c>
      <c r="C862" t="s">
        <v>686</v>
      </c>
      <c r="D862" s="25">
        <f>VLOOKUP(Pag_Inicio_Corr_mas_casos[[#This Row],[Corregimiento]],Hoja3!$A$2:$D$676,4,0)</f>
        <v>80502</v>
      </c>
      <c r="E862">
        <v>21</v>
      </c>
    </row>
    <row r="863" spans="1:5" x14ac:dyDescent="0.2">
      <c r="A863" s="23">
        <v>44024</v>
      </c>
      <c r="B863">
        <v>44024</v>
      </c>
      <c r="C863" t="s">
        <v>620</v>
      </c>
      <c r="D863" s="25">
        <f>VLOOKUP(Pag_Inicio_Corr_mas_casos[[#This Row],[Corregimiento]],Hoja3!$A$2:$D$676,4,0)</f>
        <v>30107</v>
      </c>
      <c r="E863">
        <v>21</v>
      </c>
    </row>
    <row r="864" spans="1:5" x14ac:dyDescent="0.2">
      <c r="A864" s="23">
        <v>44024</v>
      </c>
      <c r="B864">
        <v>44024</v>
      </c>
      <c r="C864" t="s">
        <v>674</v>
      </c>
      <c r="D864" s="25">
        <f>VLOOKUP(Pag_Inicio_Corr_mas_casos[[#This Row],[Corregimiento]],Hoja3!$A$2:$D$676,4,0)</f>
        <v>30115</v>
      </c>
      <c r="E864">
        <v>21</v>
      </c>
    </row>
    <row r="865" spans="1:5" x14ac:dyDescent="0.2">
      <c r="A865" s="23">
        <v>44024</v>
      </c>
      <c r="B865">
        <v>44024</v>
      </c>
      <c r="C865" t="s">
        <v>601</v>
      </c>
      <c r="D865" s="25">
        <f>VLOOKUP(Pag_Inicio_Corr_mas_casos[[#This Row],[Corregimiento]],Hoja3!$A$2:$D$676,4,0)</f>
        <v>80802</v>
      </c>
      <c r="E865">
        <v>21</v>
      </c>
    </row>
    <row r="866" spans="1:5" x14ac:dyDescent="0.2">
      <c r="A866" s="23">
        <v>44024</v>
      </c>
      <c r="B866">
        <v>44024</v>
      </c>
      <c r="C866" t="s">
        <v>676</v>
      </c>
      <c r="D866" s="25">
        <f>VLOOKUP(Pag_Inicio_Corr_mas_casos[[#This Row],[Corregimiento]],Hoja3!$A$2:$D$676,4,0)</f>
        <v>120301</v>
      </c>
      <c r="E866">
        <v>21</v>
      </c>
    </row>
    <row r="867" spans="1:5" x14ac:dyDescent="0.2">
      <c r="A867" s="23">
        <v>44024</v>
      </c>
      <c r="B867">
        <v>44024</v>
      </c>
      <c r="C867" t="s">
        <v>619</v>
      </c>
      <c r="D867" s="25">
        <f>VLOOKUP(Pag_Inicio_Corr_mas_casos[[#This Row],[Corregimiento]],Hoja3!$A$2:$D$676,4,0)</f>
        <v>80810</v>
      </c>
      <c r="E867">
        <v>20</v>
      </c>
    </row>
    <row r="868" spans="1:5" x14ac:dyDescent="0.2">
      <c r="A868" s="23">
        <v>44024</v>
      </c>
      <c r="B868">
        <v>44024</v>
      </c>
      <c r="C868" t="s">
        <v>613</v>
      </c>
      <c r="D868" s="25">
        <f>VLOOKUP(Pag_Inicio_Corr_mas_casos[[#This Row],[Corregimiento]],Hoja3!$A$2:$D$676,4,0)</f>
        <v>81006</v>
      </c>
      <c r="E868">
        <v>19</v>
      </c>
    </row>
    <row r="869" spans="1:5" x14ac:dyDescent="0.2">
      <c r="A869" s="23">
        <v>44024</v>
      </c>
      <c r="B869">
        <v>44024</v>
      </c>
      <c r="C869" t="s">
        <v>615</v>
      </c>
      <c r="D869" s="25">
        <f>VLOOKUP(Pag_Inicio_Corr_mas_casos[[#This Row],[Corregimiento]],Hoja3!$A$2:$D$676,4,0)</f>
        <v>130702</v>
      </c>
      <c r="E869">
        <v>19</v>
      </c>
    </row>
    <row r="870" spans="1:5" x14ac:dyDescent="0.2">
      <c r="A870" s="23">
        <v>44024</v>
      </c>
      <c r="B870">
        <v>44024</v>
      </c>
      <c r="C870" t="s">
        <v>628</v>
      </c>
      <c r="D870" s="25">
        <f>VLOOKUP(Pag_Inicio_Corr_mas_casos[[#This Row],[Corregimiento]],Hoja3!$A$2:$D$676,4,0)</f>
        <v>80820</v>
      </c>
      <c r="E870">
        <v>19</v>
      </c>
    </row>
    <row r="871" spans="1:5" x14ac:dyDescent="0.2">
      <c r="A871" s="23">
        <v>44024</v>
      </c>
      <c r="B871">
        <v>44024</v>
      </c>
      <c r="C871" t="s">
        <v>681</v>
      </c>
      <c r="D871" s="25">
        <f>VLOOKUP(Pag_Inicio_Corr_mas_casos[[#This Row],[Corregimiento]],Hoja3!$A$2:$D$676,4,0)</f>
        <v>30103</v>
      </c>
      <c r="E871">
        <v>17</v>
      </c>
    </row>
    <row r="872" spans="1:5" x14ac:dyDescent="0.2">
      <c r="A872" s="23">
        <v>44024</v>
      </c>
      <c r="B872">
        <v>44024</v>
      </c>
      <c r="C872" t="s">
        <v>629</v>
      </c>
      <c r="D872" s="25">
        <f>VLOOKUP(Pag_Inicio_Corr_mas_casos[[#This Row],[Corregimiento]],Hoja3!$A$2:$D$676,4,0)</f>
        <v>80815</v>
      </c>
      <c r="E872">
        <v>16</v>
      </c>
    </row>
    <row r="873" spans="1:5" x14ac:dyDescent="0.2">
      <c r="A873" s="23">
        <v>44024</v>
      </c>
      <c r="B873">
        <v>44024</v>
      </c>
      <c r="C873" t="s">
        <v>609</v>
      </c>
      <c r="D873" s="25">
        <f>VLOOKUP(Pag_Inicio_Corr_mas_casos[[#This Row],[Corregimiento]],Hoja3!$A$2:$D$676,4,0)</f>
        <v>80823</v>
      </c>
      <c r="E873">
        <v>16</v>
      </c>
    </row>
    <row r="874" spans="1:5" x14ac:dyDescent="0.2">
      <c r="A874" s="23">
        <v>44024</v>
      </c>
      <c r="B874">
        <v>44024</v>
      </c>
      <c r="C874" t="s">
        <v>606</v>
      </c>
      <c r="D874" s="25">
        <f>VLOOKUP(Pag_Inicio_Corr_mas_casos[[#This Row],[Corregimiento]],Hoja3!$A$2:$D$676,4,0)</f>
        <v>80816</v>
      </c>
      <c r="E874">
        <v>15</v>
      </c>
    </row>
    <row r="875" spans="1:5" x14ac:dyDescent="0.2">
      <c r="A875" s="23">
        <v>44024</v>
      </c>
      <c r="B875">
        <v>44024</v>
      </c>
      <c r="C875" t="s">
        <v>634</v>
      </c>
      <c r="D875" s="25">
        <f>VLOOKUP(Pag_Inicio_Corr_mas_casos[[#This Row],[Corregimiento]],Hoja3!$A$2:$D$676,4,0)</f>
        <v>80826</v>
      </c>
      <c r="E875">
        <v>14</v>
      </c>
    </row>
    <row r="876" spans="1:5" x14ac:dyDescent="0.2">
      <c r="A876" s="23">
        <v>44024</v>
      </c>
      <c r="B876">
        <v>44024</v>
      </c>
      <c r="C876" t="s">
        <v>649</v>
      </c>
      <c r="D876" s="25">
        <f>VLOOKUP(Pag_Inicio_Corr_mas_casos[[#This Row],[Corregimiento]],Hoja3!$A$2:$D$676,4,0)</f>
        <v>80807</v>
      </c>
      <c r="E876">
        <v>13</v>
      </c>
    </row>
    <row r="877" spans="1:5" x14ac:dyDescent="0.2">
      <c r="A877" s="23">
        <v>44024</v>
      </c>
      <c r="B877">
        <v>44024</v>
      </c>
      <c r="C877" t="s">
        <v>643</v>
      </c>
      <c r="D877" s="25">
        <f>VLOOKUP(Pag_Inicio_Corr_mas_casos[[#This Row],[Corregimiento]],Hoja3!$A$2:$D$676,4,0)</f>
        <v>81003</v>
      </c>
      <c r="E877">
        <v>13</v>
      </c>
    </row>
    <row r="878" spans="1:5" x14ac:dyDescent="0.2">
      <c r="A878" s="23">
        <v>44024</v>
      </c>
      <c r="B878">
        <v>44024</v>
      </c>
      <c r="C878" t="s">
        <v>636</v>
      </c>
      <c r="D878" s="25">
        <f>VLOOKUP(Pag_Inicio_Corr_mas_casos[[#This Row],[Corregimiento]],Hoja3!$A$2:$D$676,4,0)</f>
        <v>80803</v>
      </c>
      <c r="E878">
        <v>13</v>
      </c>
    </row>
    <row r="879" spans="1:5" x14ac:dyDescent="0.2">
      <c r="A879" s="23">
        <v>44024</v>
      </c>
      <c r="B879">
        <v>44024</v>
      </c>
      <c r="C879" t="s">
        <v>626</v>
      </c>
      <c r="D879" s="25">
        <f>VLOOKUP(Pag_Inicio_Corr_mas_casos[[#This Row],[Corregimiento]],Hoja3!$A$2:$D$676,4,0)</f>
        <v>80501</v>
      </c>
      <c r="E879">
        <v>12</v>
      </c>
    </row>
    <row r="880" spans="1:5" x14ac:dyDescent="0.2">
      <c r="A880" s="23">
        <v>44024</v>
      </c>
      <c r="B880">
        <v>44024</v>
      </c>
      <c r="C880" t="s">
        <v>602</v>
      </c>
      <c r="D880" s="25">
        <f>VLOOKUP(Pag_Inicio_Corr_mas_casos[[#This Row],[Corregimiento]],Hoja3!$A$2:$D$676,4,0)</f>
        <v>130102</v>
      </c>
      <c r="E880">
        <v>12</v>
      </c>
    </row>
    <row r="881" spans="1:5" x14ac:dyDescent="0.2">
      <c r="A881" s="23">
        <v>44024</v>
      </c>
      <c r="B881">
        <v>44024</v>
      </c>
      <c r="C881" t="s">
        <v>621</v>
      </c>
      <c r="D881" s="25">
        <f>VLOOKUP(Pag_Inicio_Corr_mas_casos[[#This Row],[Corregimiento]],Hoja3!$A$2:$D$676,4,0)</f>
        <v>30113</v>
      </c>
      <c r="E881">
        <v>12</v>
      </c>
    </row>
    <row r="882" spans="1:5" x14ac:dyDescent="0.2">
      <c r="A882" s="23">
        <v>44024</v>
      </c>
      <c r="B882">
        <v>44024</v>
      </c>
      <c r="C882" t="s">
        <v>610</v>
      </c>
      <c r="D882" s="25">
        <f>VLOOKUP(Pag_Inicio_Corr_mas_casos[[#This Row],[Corregimiento]],Hoja3!$A$2:$D$676,4,0)</f>
        <v>81001</v>
      </c>
      <c r="E882">
        <v>11</v>
      </c>
    </row>
    <row r="883" spans="1:5" x14ac:dyDescent="0.2">
      <c r="A883" s="23">
        <v>44024</v>
      </c>
      <c r="B883">
        <v>44024</v>
      </c>
      <c r="C883" t="s">
        <v>687</v>
      </c>
      <c r="D883" s="25">
        <f>VLOOKUP(Pag_Inicio_Corr_mas_casos[[#This Row],[Corregimiento]],Hoja3!$A$2:$D$676,4,0)</f>
        <v>120507</v>
      </c>
      <c r="E883">
        <v>11</v>
      </c>
    </row>
    <row r="884" spans="1:5" x14ac:dyDescent="0.2">
      <c r="A884" s="23">
        <v>44025</v>
      </c>
      <c r="B884">
        <v>44025</v>
      </c>
      <c r="C884" t="s">
        <v>604</v>
      </c>
      <c r="D884" s="25">
        <f>VLOOKUP(Pag_Inicio_Corr_mas_casos[[#This Row],[Corregimiento]],Hoja3!$A$2:$D$676,4,0)</f>
        <v>81007</v>
      </c>
      <c r="E884">
        <v>61</v>
      </c>
    </row>
    <row r="885" spans="1:5" x14ac:dyDescent="0.2">
      <c r="A885" s="23">
        <v>44025</v>
      </c>
      <c r="B885">
        <v>44025</v>
      </c>
      <c r="C885" t="s">
        <v>599</v>
      </c>
      <c r="D885" s="25">
        <f>VLOOKUP(Pag_Inicio_Corr_mas_casos[[#This Row],[Corregimiento]],Hoja3!$A$2:$D$676,4,0)</f>
        <v>81002</v>
      </c>
      <c r="E885">
        <v>54</v>
      </c>
    </row>
    <row r="886" spans="1:5" x14ac:dyDescent="0.2">
      <c r="A886" s="23">
        <v>44025</v>
      </c>
      <c r="B886">
        <v>44025</v>
      </c>
      <c r="C886" t="s">
        <v>614</v>
      </c>
      <c r="D886" s="25">
        <f>VLOOKUP(Pag_Inicio_Corr_mas_casos[[#This Row],[Corregimiento]],Hoja3!$A$2:$D$676,4,0)</f>
        <v>80812</v>
      </c>
      <c r="E886">
        <v>54</v>
      </c>
    </row>
    <row r="887" spans="1:5" x14ac:dyDescent="0.2">
      <c r="A887" s="23">
        <v>44025</v>
      </c>
      <c r="B887">
        <v>44025</v>
      </c>
      <c r="C887" t="s">
        <v>611</v>
      </c>
      <c r="D887" s="25">
        <f>VLOOKUP(Pag_Inicio_Corr_mas_casos[[#This Row],[Corregimiento]],Hoja3!$A$2:$D$676,4,0)</f>
        <v>80819</v>
      </c>
      <c r="E887">
        <v>53</v>
      </c>
    </row>
    <row r="888" spans="1:5" x14ac:dyDescent="0.2">
      <c r="A888" s="23">
        <v>44025</v>
      </c>
      <c r="B888">
        <v>44025</v>
      </c>
      <c r="C888" t="s">
        <v>624</v>
      </c>
      <c r="D888" s="25">
        <f>VLOOKUP(Pag_Inicio_Corr_mas_casos[[#This Row],[Corregimiento]],Hoja3!$A$2:$D$676,4,0)</f>
        <v>80813</v>
      </c>
      <c r="E888">
        <v>50</v>
      </c>
    </row>
    <row r="889" spans="1:5" x14ac:dyDescent="0.2">
      <c r="A889" s="23">
        <v>44025</v>
      </c>
      <c r="B889">
        <v>44025</v>
      </c>
      <c r="C889" t="s">
        <v>652</v>
      </c>
      <c r="D889" s="25">
        <f>VLOOKUP(Pag_Inicio_Corr_mas_casos[[#This Row],[Corregimiento]],Hoja3!$A$2:$D$676,4,0)</f>
        <v>30111</v>
      </c>
      <c r="E889">
        <v>48</v>
      </c>
    </row>
    <row r="890" spans="1:5" x14ac:dyDescent="0.2">
      <c r="A890" s="23">
        <v>44025</v>
      </c>
      <c r="B890">
        <v>44025</v>
      </c>
      <c r="C890" t="s">
        <v>600</v>
      </c>
      <c r="D890" s="25">
        <f>VLOOKUP(Pag_Inicio_Corr_mas_casos[[#This Row],[Corregimiento]],Hoja3!$A$2:$D$676,4,0)</f>
        <v>130106</v>
      </c>
      <c r="E890">
        <v>48</v>
      </c>
    </row>
    <row r="891" spans="1:5" x14ac:dyDescent="0.2">
      <c r="A891" s="23">
        <v>44025</v>
      </c>
      <c r="B891">
        <v>44025</v>
      </c>
      <c r="C891" t="s">
        <v>603</v>
      </c>
      <c r="D891" s="25">
        <f>VLOOKUP(Pag_Inicio_Corr_mas_casos[[#This Row],[Corregimiento]],Hoja3!$A$2:$D$676,4,0)</f>
        <v>80821</v>
      </c>
      <c r="E891">
        <v>46</v>
      </c>
    </row>
    <row r="892" spans="1:5" x14ac:dyDescent="0.2">
      <c r="A892" s="23">
        <v>44025</v>
      </c>
      <c r="B892">
        <v>44025</v>
      </c>
      <c r="C892" t="s">
        <v>608</v>
      </c>
      <c r="D892" s="25">
        <f>VLOOKUP(Pag_Inicio_Corr_mas_casos[[#This Row],[Corregimiento]],Hoja3!$A$2:$D$676,4,0)</f>
        <v>80822</v>
      </c>
      <c r="E892">
        <v>37</v>
      </c>
    </row>
    <row r="893" spans="1:5" x14ac:dyDescent="0.2">
      <c r="A893" s="23">
        <v>44025</v>
      </c>
      <c r="B893">
        <v>44025</v>
      </c>
      <c r="C893" t="s">
        <v>601</v>
      </c>
      <c r="D893" s="25">
        <f>VLOOKUP(Pag_Inicio_Corr_mas_casos[[#This Row],[Corregimiento]],Hoja3!$A$2:$D$676,4,0)</f>
        <v>80802</v>
      </c>
      <c r="E893">
        <v>35</v>
      </c>
    </row>
    <row r="894" spans="1:5" x14ac:dyDescent="0.2">
      <c r="A894" s="23">
        <v>44025</v>
      </c>
      <c r="B894">
        <v>44025</v>
      </c>
      <c r="C894" t="s">
        <v>626</v>
      </c>
      <c r="D894" s="25">
        <f>VLOOKUP(Pag_Inicio_Corr_mas_casos[[#This Row],[Corregimiento]],Hoja3!$A$2:$D$676,4,0)</f>
        <v>80501</v>
      </c>
      <c r="E894">
        <v>35</v>
      </c>
    </row>
    <row r="895" spans="1:5" x14ac:dyDescent="0.2">
      <c r="A895" s="23">
        <v>44025</v>
      </c>
      <c r="B895">
        <v>44025</v>
      </c>
      <c r="C895" t="s">
        <v>628</v>
      </c>
      <c r="D895" s="25">
        <f>VLOOKUP(Pag_Inicio_Corr_mas_casos[[#This Row],[Corregimiento]],Hoja3!$A$2:$D$676,4,0)</f>
        <v>80820</v>
      </c>
      <c r="E895">
        <v>32</v>
      </c>
    </row>
    <row r="896" spans="1:5" x14ac:dyDescent="0.2">
      <c r="A896" s="23">
        <v>44025</v>
      </c>
      <c r="B896">
        <v>44025</v>
      </c>
      <c r="C896" t="s">
        <v>607</v>
      </c>
      <c r="D896" s="25">
        <f>VLOOKUP(Pag_Inicio_Corr_mas_casos[[#This Row],[Corregimiento]],Hoja3!$A$2:$D$676,4,0)</f>
        <v>80817</v>
      </c>
      <c r="E896">
        <v>32</v>
      </c>
    </row>
    <row r="897" spans="1:5" x14ac:dyDescent="0.2">
      <c r="A897" s="23">
        <v>44025</v>
      </c>
      <c r="B897">
        <v>44025</v>
      </c>
      <c r="C897" t="s">
        <v>598</v>
      </c>
      <c r="D897" s="25">
        <f>VLOOKUP(Pag_Inicio_Corr_mas_casos[[#This Row],[Corregimiento]],Hoja3!$A$2:$D$676,4,0)</f>
        <v>130101</v>
      </c>
      <c r="E897">
        <v>31</v>
      </c>
    </row>
    <row r="898" spans="1:5" x14ac:dyDescent="0.2">
      <c r="A898" s="23">
        <v>44025</v>
      </c>
      <c r="B898">
        <v>44025</v>
      </c>
      <c r="C898" t="s">
        <v>606</v>
      </c>
      <c r="D898" s="25">
        <f>VLOOKUP(Pag_Inicio_Corr_mas_casos[[#This Row],[Corregimiento]],Hoja3!$A$2:$D$676,4,0)</f>
        <v>80816</v>
      </c>
      <c r="E898">
        <v>29</v>
      </c>
    </row>
    <row r="899" spans="1:5" x14ac:dyDescent="0.2">
      <c r="A899" s="23">
        <v>44025</v>
      </c>
      <c r="B899">
        <v>44025</v>
      </c>
      <c r="C899" t="s">
        <v>612</v>
      </c>
      <c r="D899" s="25">
        <f>VLOOKUP(Pag_Inicio_Corr_mas_casos[[#This Row],[Corregimiento]],Hoja3!$A$2:$D$676,4,0)</f>
        <v>130107</v>
      </c>
      <c r="E899">
        <v>25</v>
      </c>
    </row>
    <row r="900" spans="1:5" x14ac:dyDescent="0.2">
      <c r="A900" s="23">
        <v>44025</v>
      </c>
      <c r="B900">
        <v>44025</v>
      </c>
      <c r="C900" t="s">
        <v>674</v>
      </c>
      <c r="D900" s="25">
        <f>VLOOKUP(Pag_Inicio_Corr_mas_casos[[#This Row],[Corregimiento]],Hoja3!$A$2:$D$676,4,0)</f>
        <v>30115</v>
      </c>
      <c r="E900">
        <v>25</v>
      </c>
    </row>
    <row r="901" spans="1:5" x14ac:dyDescent="0.2">
      <c r="A901" s="23">
        <v>44025</v>
      </c>
      <c r="B901">
        <v>44025</v>
      </c>
      <c r="C901" t="s">
        <v>610</v>
      </c>
      <c r="D901" s="25">
        <f>VLOOKUP(Pag_Inicio_Corr_mas_casos[[#This Row],[Corregimiento]],Hoja3!$A$2:$D$676,4,0)</f>
        <v>81001</v>
      </c>
      <c r="E901">
        <v>24</v>
      </c>
    </row>
    <row r="902" spans="1:5" x14ac:dyDescent="0.2">
      <c r="A902" s="23">
        <v>44025</v>
      </c>
      <c r="B902">
        <v>44025</v>
      </c>
      <c r="C902" t="s">
        <v>633</v>
      </c>
      <c r="D902" s="25">
        <f>VLOOKUP(Pag_Inicio_Corr_mas_casos[[#This Row],[Corregimiento]],Hoja3!$A$2:$D$676,4,0)</f>
        <v>130708</v>
      </c>
      <c r="E902">
        <v>24</v>
      </c>
    </row>
    <row r="903" spans="1:5" x14ac:dyDescent="0.2">
      <c r="A903" s="23">
        <v>44025</v>
      </c>
      <c r="B903">
        <v>44025</v>
      </c>
      <c r="C903" t="s">
        <v>605</v>
      </c>
      <c r="D903" s="25">
        <f>VLOOKUP(Pag_Inicio_Corr_mas_casos[[#This Row],[Corregimiento]],Hoja3!$A$2:$D$676,4,0)</f>
        <v>81008</v>
      </c>
      <c r="E903">
        <v>24</v>
      </c>
    </row>
    <row r="904" spans="1:5" x14ac:dyDescent="0.2">
      <c r="A904" s="23">
        <v>44025</v>
      </c>
      <c r="B904">
        <v>44025</v>
      </c>
      <c r="C904" t="s">
        <v>642</v>
      </c>
      <c r="D904" s="25">
        <f>VLOOKUP(Pag_Inicio_Corr_mas_casos[[#This Row],[Corregimiento]],Hoja3!$A$2:$D$676,4,0)</f>
        <v>130717</v>
      </c>
      <c r="E904">
        <v>24</v>
      </c>
    </row>
    <row r="905" spans="1:5" x14ac:dyDescent="0.2">
      <c r="A905" s="23">
        <v>44025</v>
      </c>
      <c r="B905">
        <v>44025</v>
      </c>
      <c r="C905" t="s">
        <v>634</v>
      </c>
      <c r="D905" s="25">
        <f>VLOOKUP(Pag_Inicio_Corr_mas_casos[[#This Row],[Corregimiento]],Hoja3!$A$2:$D$676,4,0)</f>
        <v>80826</v>
      </c>
      <c r="E905">
        <v>22</v>
      </c>
    </row>
    <row r="906" spans="1:5" x14ac:dyDescent="0.2">
      <c r="A906" s="23">
        <v>44025</v>
      </c>
      <c r="B906">
        <v>44025</v>
      </c>
      <c r="C906" t="s">
        <v>618</v>
      </c>
      <c r="D906" s="25">
        <f>VLOOKUP(Pag_Inicio_Corr_mas_casos[[#This Row],[Corregimiento]],Hoja3!$A$2:$D$676,4,0)</f>
        <v>130108</v>
      </c>
      <c r="E906">
        <v>21</v>
      </c>
    </row>
    <row r="907" spans="1:5" x14ac:dyDescent="0.2">
      <c r="A907" s="23">
        <v>44025</v>
      </c>
      <c r="B907">
        <v>44025</v>
      </c>
      <c r="C907" t="s">
        <v>620</v>
      </c>
      <c r="D907" s="25">
        <f>VLOOKUP(Pag_Inicio_Corr_mas_casos[[#This Row],[Corregimiento]],Hoja3!$A$2:$D$676,4,0)</f>
        <v>30107</v>
      </c>
      <c r="E907">
        <v>20</v>
      </c>
    </row>
    <row r="908" spans="1:5" x14ac:dyDescent="0.2">
      <c r="A908" s="23">
        <v>44025</v>
      </c>
      <c r="B908">
        <v>44025</v>
      </c>
      <c r="C908" t="s">
        <v>644</v>
      </c>
      <c r="D908" s="25">
        <f>VLOOKUP(Pag_Inicio_Corr_mas_casos[[#This Row],[Corregimiento]],Hoja3!$A$2:$D$676,4,0)</f>
        <v>81009</v>
      </c>
      <c r="E908">
        <v>20</v>
      </c>
    </row>
    <row r="909" spans="1:5" x14ac:dyDescent="0.2">
      <c r="A909" s="23">
        <v>44025</v>
      </c>
      <c r="B909">
        <v>44025</v>
      </c>
      <c r="C909" t="s">
        <v>639</v>
      </c>
      <c r="D909" s="25">
        <f>VLOOKUP(Pag_Inicio_Corr_mas_casos[[#This Row],[Corregimiento]],Hoja3!$A$2:$D$676,4,0)</f>
        <v>80809</v>
      </c>
      <c r="E909">
        <v>19</v>
      </c>
    </row>
    <row r="910" spans="1:5" x14ac:dyDescent="0.2">
      <c r="A910" s="23">
        <v>44025</v>
      </c>
      <c r="B910">
        <v>44025</v>
      </c>
      <c r="C910" t="s">
        <v>637</v>
      </c>
      <c r="D910" s="25">
        <f>VLOOKUP(Pag_Inicio_Corr_mas_casos[[#This Row],[Corregimiento]],Hoja3!$A$2:$D$676,4,0)</f>
        <v>130105</v>
      </c>
      <c r="E910">
        <v>19</v>
      </c>
    </row>
    <row r="911" spans="1:5" x14ac:dyDescent="0.2">
      <c r="A911" s="23">
        <v>44025</v>
      </c>
      <c r="B911">
        <v>44025</v>
      </c>
      <c r="C911" t="s">
        <v>613</v>
      </c>
      <c r="D911" s="25">
        <f>VLOOKUP(Pag_Inicio_Corr_mas_casos[[#This Row],[Corregimiento]],Hoja3!$A$2:$D$676,4,0)</f>
        <v>81006</v>
      </c>
      <c r="E911">
        <v>17</v>
      </c>
    </row>
    <row r="912" spans="1:5" x14ac:dyDescent="0.2">
      <c r="A912" s="23">
        <v>44025</v>
      </c>
      <c r="B912">
        <v>44025</v>
      </c>
      <c r="C912" t="s">
        <v>681</v>
      </c>
      <c r="D912" s="25">
        <f>VLOOKUP(Pag_Inicio_Corr_mas_casos[[#This Row],[Corregimiento]],Hoja3!$A$2:$D$676,4,0)</f>
        <v>30103</v>
      </c>
      <c r="E912">
        <v>17</v>
      </c>
    </row>
    <row r="913" spans="1:5" x14ac:dyDescent="0.2">
      <c r="A913" s="23">
        <v>44025</v>
      </c>
      <c r="B913">
        <v>44025</v>
      </c>
      <c r="C913" t="s">
        <v>629</v>
      </c>
      <c r="D913" s="25">
        <f>VLOOKUP(Pag_Inicio_Corr_mas_casos[[#This Row],[Corregimiento]],Hoja3!$A$2:$D$676,4,0)</f>
        <v>80815</v>
      </c>
      <c r="E913">
        <v>17</v>
      </c>
    </row>
    <row r="914" spans="1:5" x14ac:dyDescent="0.2">
      <c r="A914" s="23">
        <v>44025</v>
      </c>
      <c r="B914">
        <v>44025</v>
      </c>
      <c r="C914" t="s">
        <v>619</v>
      </c>
      <c r="D914" s="25">
        <f>VLOOKUP(Pag_Inicio_Corr_mas_casos[[#This Row],[Corregimiento]],Hoja3!$A$2:$D$676,4,0)</f>
        <v>80810</v>
      </c>
      <c r="E914">
        <v>17</v>
      </c>
    </row>
    <row r="915" spans="1:5" x14ac:dyDescent="0.2">
      <c r="A915" s="23">
        <v>44025</v>
      </c>
      <c r="B915">
        <v>44025</v>
      </c>
      <c r="C915" t="s">
        <v>602</v>
      </c>
      <c r="D915" s="25">
        <f>VLOOKUP(Pag_Inicio_Corr_mas_casos[[#This Row],[Corregimiento]],Hoja3!$A$2:$D$676,4,0)</f>
        <v>130102</v>
      </c>
      <c r="E915">
        <v>16</v>
      </c>
    </row>
    <row r="916" spans="1:5" x14ac:dyDescent="0.2">
      <c r="A916" s="23">
        <v>44025</v>
      </c>
      <c r="B916">
        <v>44025</v>
      </c>
      <c r="C916" t="s">
        <v>645</v>
      </c>
      <c r="D916" s="25">
        <f>VLOOKUP(Pag_Inicio_Corr_mas_casos[[#This Row],[Corregimiento]],Hoja3!$A$2:$D$676,4,0)</f>
        <v>30104</v>
      </c>
      <c r="E916">
        <v>15</v>
      </c>
    </row>
    <row r="917" spans="1:5" x14ac:dyDescent="0.2">
      <c r="A917" s="23">
        <v>44025</v>
      </c>
      <c r="B917">
        <v>44025</v>
      </c>
      <c r="C917" t="s">
        <v>591</v>
      </c>
      <c r="D917" s="25">
        <f>VLOOKUP(Pag_Inicio_Corr_mas_casos[[#This Row],[Corregimiento]],Hoja3!$A$2:$D$676,4,0)</f>
        <v>130709</v>
      </c>
      <c r="E917">
        <v>15</v>
      </c>
    </row>
    <row r="918" spans="1:5" x14ac:dyDescent="0.2">
      <c r="A918" s="23">
        <v>44025</v>
      </c>
      <c r="B918">
        <v>44025</v>
      </c>
      <c r="C918" t="s">
        <v>688</v>
      </c>
      <c r="D918" s="25">
        <f>VLOOKUP(Pag_Inicio_Corr_mas_casos[[#This Row],[Corregimiento]],Hoja3!$A$2:$D$676,4,0)</f>
        <v>30110</v>
      </c>
      <c r="E918">
        <v>15</v>
      </c>
    </row>
    <row r="919" spans="1:5" x14ac:dyDescent="0.2">
      <c r="A919" s="23">
        <v>44025</v>
      </c>
      <c r="B919">
        <v>44025</v>
      </c>
      <c r="C919" t="s">
        <v>617</v>
      </c>
      <c r="D919" s="25">
        <f>VLOOKUP(Pag_Inicio_Corr_mas_casos[[#This Row],[Corregimiento]],Hoja3!$A$2:$D$676,4,0)</f>
        <v>80806</v>
      </c>
      <c r="E919">
        <v>14</v>
      </c>
    </row>
    <row r="920" spans="1:5" x14ac:dyDescent="0.2">
      <c r="A920" s="23">
        <v>44025</v>
      </c>
      <c r="B920">
        <v>44025</v>
      </c>
      <c r="C920" t="s">
        <v>636</v>
      </c>
      <c r="D920" s="25">
        <f>VLOOKUP(Pag_Inicio_Corr_mas_casos[[#This Row],[Corregimiento]],Hoja3!$A$2:$D$676,4,0)</f>
        <v>80803</v>
      </c>
      <c r="E920">
        <v>14</v>
      </c>
    </row>
    <row r="921" spans="1:5" x14ac:dyDescent="0.2">
      <c r="A921" s="23">
        <v>44025</v>
      </c>
      <c r="B921">
        <v>44025</v>
      </c>
      <c r="C921" t="s">
        <v>615</v>
      </c>
      <c r="D921" s="25">
        <f>VLOOKUP(Pag_Inicio_Corr_mas_casos[[#This Row],[Corregimiento]],Hoja3!$A$2:$D$676,4,0)</f>
        <v>130702</v>
      </c>
      <c r="E921">
        <v>13</v>
      </c>
    </row>
    <row r="922" spans="1:5" x14ac:dyDescent="0.2">
      <c r="A922" s="23">
        <v>44025</v>
      </c>
      <c r="B922">
        <v>44025</v>
      </c>
      <c r="C922" t="s">
        <v>649</v>
      </c>
      <c r="D922" s="25">
        <f>VLOOKUP(Pag_Inicio_Corr_mas_casos[[#This Row],[Corregimiento]],Hoja3!$A$2:$D$676,4,0)</f>
        <v>80807</v>
      </c>
      <c r="E922">
        <v>13</v>
      </c>
    </row>
    <row r="923" spans="1:5" x14ac:dyDescent="0.2">
      <c r="A923" s="23">
        <v>44025</v>
      </c>
      <c r="B923">
        <v>44025</v>
      </c>
      <c r="C923" t="s">
        <v>631</v>
      </c>
      <c r="D923" s="25">
        <f>VLOOKUP(Pag_Inicio_Corr_mas_casos[[#This Row],[Corregimiento]],Hoja3!$A$2:$D$676,4,0)</f>
        <v>80811</v>
      </c>
      <c r="E923">
        <v>13</v>
      </c>
    </row>
    <row r="924" spans="1:5" x14ac:dyDescent="0.2">
      <c r="A924" s="23">
        <v>44025</v>
      </c>
      <c r="B924">
        <v>44025</v>
      </c>
      <c r="C924" t="s">
        <v>650</v>
      </c>
      <c r="D924" s="25">
        <f>VLOOKUP(Pag_Inicio_Corr_mas_casos[[#This Row],[Corregimiento]],Hoja3!$A$2:$D$676,4,0)</f>
        <v>80814</v>
      </c>
      <c r="E924">
        <v>12</v>
      </c>
    </row>
    <row r="925" spans="1:5" x14ac:dyDescent="0.2">
      <c r="A925" s="23">
        <v>44025</v>
      </c>
      <c r="B925">
        <v>44025</v>
      </c>
      <c r="C925" t="s">
        <v>680</v>
      </c>
      <c r="D925" s="25">
        <f>VLOOKUP(Pag_Inicio_Corr_mas_casos[[#This Row],[Corregimiento]],Hoja3!$A$2:$D$676,4,0)</f>
        <v>30101</v>
      </c>
      <c r="E925">
        <v>12</v>
      </c>
    </row>
    <row r="926" spans="1:5" x14ac:dyDescent="0.2">
      <c r="A926" s="23">
        <v>44025</v>
      </c>
      <c r="B926">
        <v>44025</v>
      </c>
      <c r="C926" t="s">
        <v>673</v>
      </c>
      <c r="D926" s="25">
        <f>VLOOKUP(Pag_Inicio_Corr_mas_casos[[#This Row],[Corregimiento]],Hoja3!$A$2:$D$676,4,0)</f>
        <v>81004</v>
      </c>
      <c r="E926">
        <v>12</v>
      </c>
    </row>
    <row r="927" spans="1:5" x14ac:dyDescent="0.2">
      <c r="A927" s="23">
        <v>44025</v>
      </c>
      <c r="B927">
        <v>44025</v>
      </c>
      <c r="C927" t="s">
        <v>621</v>
      </c>
      <c r="D927" s="25">
        <f>VLOOKUP(Pag_Inicio_Corr_mas_casos[[#This Row],[Corregimiento]],Hoja3!$A$2:$D$676,4,0)</f>
        <v>30113</v>
      </c>
      <c r="E927">
        <v>12</v>
      </c>
    </row>
    <row r="928" spans="1:5" x14ac:dyDescent="0.2">
      <c r="A928" s="23">
        <v>44025</v>
      </c>
      <c r="B928">
        <v>44025</v>
      </c>
      <c r="C928" t="s">
        <v>660</v>
      </c>
      <c r="D928" s="25">
        <f>VLOOKUP(Pag_Inicio_Corr_mas_casos[[#This Row],[Corregimiento]],Hoja3!$A$2:$D$676,4,0)</f>
        <v>81005</v>
      </c>
      <c r="E928">
        <v>12</v>
      </c>
    </row>
    <row r="929" spans="1:5" x14ac:dyDescent="0.2">
      <c r="A929" s="23">
        <v>44025</v>
      </c>
      <c r="B929">
        <v>44025</v>
      </c>
      <c r="C929" t="s">
        <v>670</v>
      </c>
      <c r="D929" s="25">
        <f>VLOOKUP(Pag_Inicio_Corr_mas_casos[[#This Row],[Corregimiento]],Hoja3!$A$2:$D$676,4,0)</f>
        <v>10401</v>
      </c>
      <c r="E929">
        <v>11</v>
      </c>
    </row>
    <row r="930" spans="1:5" x14ac:dyDescent="0.2">
      <c r="A930" s="23">
        <v>44025</v>
      </c>
      <c r="B930">
        <v>44025</v>
      </c>
      <c r="C930" t="s">
        <v>609</v>
      </c>
      <c r="D930" s="25">
        <f>VLOOKUP(Pag_Inicio_Corr_mas_casos[[#This Row],[Corregimiento]],Hoja3!$A$2:$D$676,4,0)</f>
        <v>80823</v>
      </c>
      <c r="E930">
        <v>11</v>
      </c>
    </row>
    <row r="931" spans="1:5" x14ac:dyDescent="0.2">
      <c r="A931" s="23">
        <v>44025</v>
      </c>
      <c r="B931">
        <v>44025</v>
      </c>
      <c r="C931" t="s">
        <v>643</v>
      </c>
      <c r="D931" s="25">
        <f>VLOOKUP(Pag_Inicio_Corr_mas_casos[[#This Row],[Corregimiento]],Hoja3!$A$2:$D$676,4,0)</f>
        <v>81003</v>
      </c>
      <c r="E931">
        <v>11</v>
      </c>
    </row>
    <row r="932" spans="1:5" x14ac:dyDescent="0.2">
      <c r="A932" s="23">
        <v>44026</v>
      </c>
      <c r="B932">
        <v>44026</v>
      </c>
      <c r="C932" t="s">
        <v>603</v>
      </c>
      <c r="D932" s="25">
        <f>VLOOKUP(Pag_Inicio_Corr_mas_casos[[#This Row],[Corregimiento]],Hoja3!$A$2:$D$676,4,0)</f>
        <v>80821</v>
      </c>
      <c r="E932">
        <v>38</v>
      </c>
    </row>
    <row r="933" spans="1:5" x14ac:dyDescent="0.2">
      <c r="A933" s="23">
        <v>44026</v>
      </c>
      <c r="B933">
        <v>44026</v>
      </c>
      <c r="C933" t="s">
        <v>607</v>
      </c>
      <c r="D933" s="25">
        <f>VLOOKUP(Pag_Inicio_Corr_mas_casos[[#This Row],[Corregimiento]],Hoja3!$A$2:$D$676,4,0)</f>
        <v>80817</v>
      </c>
      <c r="E933">
        <v>34</v>
      </c>
    </row>
    <row r="934" spans="1:5" x14ac:dyDescent="0.2">
      <c r="A934" s="23">
        <v>44026</v>
      </c>
      <c r="B934">
        <v>44026</v>
      </c>
      <c r="C934" t="s">
        <v>611</v>
      </c>
      <c r="D934" s="25">
        <f>VLOOKUP(Pag_Inicio_Corr_mas_casos[[#This Row],[Corregimiento]],Hoja3!$A$2:$D$676,4,0)</f>
        <v>80819</v>
      </c>
      <c r="E934">
        <v>32</v>
      </c>
    </row>
    <row r="935" spans="1:5" x14ac:dyDescent="0.2">
      <c r="A935" s="23">
        <v>44026</v>
      </c>
      <c r="B935">
        <v>44026</v>
      </c>
      <c r="C935" t="s">
        <v>628</v>
      </c>
      <c r="D935" s="25">
        <f>VLOOKUP(Pag_Inicio_Corr_mas_casos[[#This Row],[Corregimiento]],Hoja3!$A$2:$D$676,4,0)</f>
        <v>80820</v>
      </c>
      <c r="E935">
        <v>29</v>
      </c>
    </row>
    <row r="936" spans="1:5" x14ac:dyDescent="0.2">
      <c r="A936" s="23">
        <v>44026</v>
      </c>
      <c r="B936">
        <v>44026</v>
      </c>
      <c r="C936" t="s">
        <v>614</v>
      </c>
      <c r="D936" s="25">
        <f>VLOOKUP(Pag_Inicio_Corr_mas_casos[[#This Row],[Corregimiento]],Hoja3!$A$2:$D$676,4,0)</f>
        <v>80812</v>
      </c>
      <c r="E936">
        <v>26</v>
      </c>
    </row>
    <row r="937" spans="1:5" x14ac:dyDescent="0.2">
      <c r="A937" s="23">
        <v>44026</v>
      </c>
      <c r="B937">
        <v>44026</v>
      </c>
      <c r="C937" t="s">
        <v>599</v>
      </c>
      <c r="D937" s="25">
        <f>VLOOKUP(Pag_Inicio_Corr_mas_casos[[#This Row],[Corregimiento]],Hoja3!$A$2:$D$676,4,0)</f>
        <v>81002</v>
      </c>
      <c r="E937">
        <v>25</v>
      </c>
    </row>
    <row r="938" spans="1:5" x14ac:dyDescent="0.2">
      <c r="A938" s="23">
        <v>44026</v>
      </c>
      <c r="B938">
        <v>44026</v>
      </c>
      <c r="C938" t="s">
        <v>605</v>
      </c>
      <c r="D938" s="25">
        <f>VLOOKUP(Pag_Inicio_Corr_mas_casos[[#This Row],[Corregimiento]],Hoja3!$A$2:$D$676,4,0)</f>
        <v>81008</v>
      </c>
      <c r="E938">
        <v>25</v>
      </c>
    </row>
    <row r="939" spans="1:5" x14ac:dyDescent="0.2">
      <c r="A939" s="23">
        <v>44026</v>
      </c>
      <c r="B939">
        <v>44026</v>
      </c>
      <c r="C939" t="s">
        <v>598</v>
      </c>
      <c r="D939" s="25">
        <f>VLOOKUP(Pag_Inicio_Corr_mas_casos[[#This Row],[Corregimiento]],Hoja3!$A$2:$D$676,4,0)</f>
        <v>130101</v>
      </c>
      <c r="E939">
        <v>23</v>
      </c>
    </row>
    <row r="940" spans="1:5" x14ac:dyDescent="0.2">
      <c r="A940" s="23">
        <v>44026</v>
      </c>
      <c r="B940">
        <v>44026</v>
      </c>
      <c r="C940" t="s">
        <v>604</v>
      </c>
      <c r="D940" s="25">
        <f>VLOOKUP(Pag_Inicio_Corr_mas_casos[[#This Row],[Corregimiento]],Hoja3!$A$2:$D$676,4,0)</f>
        <v>81007</v>
      </c>
      <c r="E940">
        <v>23</v>
      </c>
    </row>
    <row r="941" spans="1:5" x14ac:dyDescent="0.2">
      <c r="A941" s="23">
        <v>44026</v>
      </c>
      <c r="B941">
        <v>44026</v>
      </c>
      <c r="C941" t="s">
        <v>610</v>
      </c>
      <c r="D941" s="25">
        <f>VLOOKUP(Pag_Inicio_Corr_mas_casos[[#This Row],[Corregimiento]],Hoja3!$A$2:$D$676,4,0)</f>
        <v>81001</v>
      </c>
      <c r="E941">
        <v>22</v>
      </c>
    </row>
    <row r="942" spans="1:5" x14ac:dyDescent="0.2">
      <c r="A942" s="23">
        <v>44026</v>
      </c>
      <c r="B942">
        <v>44026</v>
      </c>
      <c r="C942" t="s">
        <v>606</v>
      </c>
      <c r="D942" s="25">
        <f>VLOOKUP(Pag_Inicio_Corr_mas_casos[[#This Row],[Corregimiento]],Hoja3!$A$2:$D$676,4,0)</f>
        <v>80816</v>
      </c>
      <c r="E942">
        <v>22</v>
      </c>
    </row>
    <row r="943" spans="1:5" x14ac:dyDescent="0.2">
      <c r="A943" s="23">
        <v>44026</v>
      </c>
      <c r="B943">
        <v>44026</v>
      </c>
      <c r="C943" t="s">
        <v>600</v>
      </c>
      <c r="D943" s="25">
        <f>VLOOKUP(Pag_Inicio_Corr_mas_casos[[#This Row],[Corregimiento]],Hoja3!$A$2:$D$676,4,0)</f>
        <v>130106</v>
      </c>
      <c r="E943">
        <v>22</v>
      </c>
    </row>
    <row r="944" spans="1:5" x14ac:dyDescent="0.2">
      <c r="A944" s="23">
        <v>44026</v>
      </c>
      <c r="B944">
        <v>44026</v>
      </c>
      <c r="C944" t="s">
        <v>626</v>
      </c>
      <c r="D944" s="25">
        <f>VLOOKUP(Pag_Inicio_Corr_mas_casos[[#This Row],[Corregimiento]],Hoja3!$A$2:$D$676,4,0)</f>
        <v>80501</v>
      </c>
      <c r="E944">
        <v>16</v>
      </c>
    </row>
    <row r="945" spans="1:5" x14ac:dyDescent="0.2">
      <c r="A945" s="23">
        <v>44026</v>
      </c>
      <c r="B945">
        <v>44026</v>
      </c>
      <c r="C945" t="s">
        <v>608</v>
      </c>
      <c r="D945" s="25">
        <f>VLOOKUP(Pag_Inicio_Corr_mas_casos[[#This Row],[Corregimiento]],Hoja3!$A$2:$D$676,4,0)</f>
        <v>80822</v>
      </c>
      <c r="E945">
        <v>15</v>
      </c>
    </row>
    <row r="946" spans="1:5" x14ac:dyDescent="0.2">
      <c r="A946" s="23">
        <v>44026</v>
      </c>
      <c r="B946">
        <v>44026</v>
      </c>
      <c r="C946" t="s">
        <v>609</v>
      </c>
      <c r="D946" s="25">
        <f>VLOOKUP(Pag_Inicio_Corr_mas_casos[[#This Row],[Corregimiento]],Hoja3!$A$2:$D$676,4,0)</f>
        <v>80823</v>
      </c>
      <c r="E946">
        <v>15</v>
      </c>
    </row>
    <row r="947" spans="1:5" x14ac:dyDescent="0.2">
      <c r="A947" s="23">
        <v>44026</v>
      </c>
      <c r="B947">
        <v>44026</v>
      </c>
      <c r="C947" t="s">
        <v>620</v>
      </c>
      <c r="D947" s="25">
        <f>VLOOKUP(Pag_Inicio_Corr_mas_casos[[#This Row],[Corregimiento]],Hoja3!$A$2:$D$676,4,0)</f>
        <v>30107</v>
      </c>
      <c r="E947">
        <v>13</v>
      </c>
    </row>
    <row r="948" spans="1:5" x14ac:dyDescent="0.2">
      <c r="A948" s="23">
        <v>44026</v>
      </c>
      <c r="B948">
        <v>44026</v>
      </c>
      <c r="C948" t="s">
        <v>612</v>
      </c>
      <c r="D948" s="25">
        <f>VLOOKUP(Pag_Inicio_Corr_mas_casos[[#This Row],[Corregimiento]],Hoja3!$A$2:$D$676,4,0)</f>
        <v>130107</v>
      </c>
      <c r="E948">
        <v>12</v>
      </c>
    </row>
    <row r="949" spans="1:5" x14ac:dyDescent="0.2">
      <c r="A949" s="23">
        <v>44026</v>
      </c>
      <c r="B949">
        <v>44026</v>
      </c>
      <c r="C949" t="s">
        <v>689</v>
      </c>
      <c r="D949" s="25">
        <f>VLOOKUP(Pag_Inicio_Corr_mas_casos[[#This Row],[Corregimiento]],Hoja3!$A$2:$D$676,4,0)</f>
        <v>120805</v>
      </c>
      <c r="E949">
        <v>12</v>
      </c>
    </row>
    <row r="950" spans="1:5" x14ac:dyDescent="0.2">
      <c r="A950" s="23">
        <v>44026</v>
      </c>
      <c r="B950">
        <v>44026</v>
      </c>
      <c r="C950" t="s">
        <v>624</v>
      </c>
      <c r="D950" s="25">
        <f>VLOOKUP(Pag_Inicio_Corr_mas_casos[[#This Row],[Corregimiento]],Hoja3!$A$2:$D$676,4,0)</f>
        <v>80813</v>
      </c>
      <c r="E950">
        <v>12</v>
      </c>
    </row>
    <row r="951" spans="1:5" x14ac:dyDescent="0.2">
      <c r="A951" s="23">
        <v>44026</v>
      </c>
      <c r="B951">
        <v>44026</v>
      </c>
      <c r="C951" t="s">
        <v>613</v>
      </c>
      <c r="D951" s="25">
        <f>VLOOKUP(Pag_Inicio_Corr_mas_casos[[#This Row],[Corregimiento]],Hoja3!$A$2:$D$676,4,0)</f>
        <v>81006</v>
      </c>
      <c r="E951">
        <v>11</v>
      </c>
    </row>
    <row r="952" spans="1:5" x14ac:dyDescent="0.2">
      <c r="A952" s="23">
        <v>44026</v>
      </c>
      <c r="B952">
        <v>44026</v>
      </c>
      <c r="C952" t="s">
        <v>690</v>
      </c>
      <c r="D952" s="25">
        <f>VLOOKUP(Pag_Inicio_Corr_mas_casos[[#This Row],[Corregimiento]],Hoja3!$A$2:$D$676,4,0)</f>
        <v>91014</v>
      </c>
      <c r="E952">
        <v>11</v>
      </c>
    </row>
    <row r="953" spans="1:5" x14ac:dyDescent="0.2">
      <c r="A953" s="23">
        <v>44026</v>
      </c>
      <c r="B953">
        <v>44026</v>
      </c>
      <c r="C953" t="s">
        <v>644</v>
      </c>
      <c r="D953" s="25">
        <f>VLOOKUP(Pag_Inicio_Corr_mas_casos[[#This Row],[Corregimiento]],Hoja3!$A$2:$D$676,4,0)</f>
        <v>81009</v>
      </c>
      <c r="E953">
        <v>11</v>
      </c>
    </row>
    <row r="954" spans="1:5" x14ac:dyDescent="0.2">
      <c r="A954" s="23">
        <v>44026</v>
      </c>
      <c r="B954">
        <v>44026</v>
      </c>
      <c r="C954" t="s">
        <v>648</v>
      </c>
      <c r="D954" s="25">
        <f>VLOOKUP(Pag_Inicio_Corr_mas_casos[[#This Row],[Corregimiento]],Hoja3!$A$2:$D$676,4,0)</f>
        <v>80508</v>
      </c>
      <c r="E954">
        <v>11</v>
      </c>
    </row>
    <row r="955" spans="1:5" x14ac:dyDescent="0.2">
      <c r="A955" s="23">
        <v>44027</v>
      </c>
      <c r="B955">
        <v>44027</v>
      </c>
      <c r="C955" t="s">
        <v>624</v>
      </c>
      <c r="D955" s="25">
        <f>VLOOKUP(Pag_Inicio_Corr_mas_casos[[#This Row],[Corregimiento]],Hoja3!$A$2:$D$676,4,0)</f>
        <v>80813</v>
      </c>
      <c r="E955">
        <v>60</v>
      </c>
    </row>
    <row r="956" spans="1:5" x14ac:dyDescent="0.2">
      <c r="A956" s="23">
        <v>44027</v>
      </c>
      <c r="B956">
        <v>44027</v>
      </c>
      <c r="C956" t="s">
        <v>614</v>
      </c>
      <c r="D956" s="25">
        <f>VLOOKUP(Pag_Inicio_Corr_mas_casos[[#This Row],[Corregimiento]],Hoja3!$A$2:$D$676,4,0)</f>
        <v>80812</v>
      </c>
      <c r="E956">
        <v>42</v>
      </c>
    </row>
    <row r="957" spans="1:5" x14ac:dyDescent="0.2">
      <c r="A957" s="23">
        <v>44027</v>
      </c>
      <c r="B957">
        <v>44027</v>
      </c>
      <c r="C957" t="s">
        <v>628</v>
      </c>
      <c r="D957" s="25">
        <f>VLOOKUP(Pag_Inicio_Corr_mas_casos[[#This Row],[Corregimiento]],Hoja3!$A$2:$D$676,4,0)</f>
        <v>80820</v>
      </c>
      <c r="E957">
        <v>42</v>
      </c>
    </row>
    <row r="958" spans="1:5" x14ac:dyDescent="0.2">
      <c r="A958" s="23">
        <v>44027</v>
      </c>
      <c r="B958">
        <v>44027</v>
      </c>
      <c r="C958" t="s">
        <v>603</v>
      </c>
      <c r="D958" s="25">
        <f>VLOOKUP(Pag_Inicio_Corr_mas_casos[[#This Row],[Corregimiento]],Hoja3!$A$2:$D$676,4,0)</f>
        <v>80821</v>
      </c>
      <c r="E958">
        <v>38</v>
      </c>
    </row>
    <row r="959" spans="1:5" x14ac:dyDescent="0.2">
      <c r="A959" s="23">
        <v>44027</v>
      </c>
      <c r="B959">
        <v>44027</v>
      </c>
      <c r="C959" t="s">
        <v>611</v>
      </c>
      <c r="D959" s="25">
        <f>VLOOKUP(Pag_Inicio_Corr_mas_casos[[#This Row],[Corregimiento]],Hoja3!$A$2:$D$676,4,0)</f>
        <v>80819</v>
      </c>
      <c r="E959">
        <v>32</v>
      </c>
    </row>
    <row r="960" spans="1:5" x14ac:dyDescent="0.2">
      <c r="A960" s="23">
        <v>44027</v>
      </c>
      <c r="B960">
        <v>44027</v>
      </c>
      <c r="C960" t="s">
        <v>604</v>
      </c>
      <c r="D960" s="25">
        <f>VLOOKUP(Pag_Inicio_Corr_mas_casos[[#This Row],[Corregimiento]],Hoja3!$A$2:$D$676,4,0)</f>
        <v>81007</v>
      </c>
      <c r="E960">
        <v>29</v>
      </c>
    </row>
    <row r="961" spans="1:5" x14ac:dyDescent="0.2">
      <c r="A961" s="23">
        <v>44027</v>
      </c>
      <c r="B961">
        <v>44027</v>
      </c>
      <c r="C961" t="s">
        <v>599</v>
      </c>
      <c r="D961" s="25">
        <f>VLOOKUP(Pag_Inicio_Corr_mas_casos[[#This Row],[Corregimiento]],Hoja3!$A$2:$D$676,4,0)</f>
        <v>81002</v>
      </c>
      <c r="E961">
        <v>27</v>
      </c>
    </row>
    <row r="962" spans="1:5" x14ac:dyDescent="0.2">
      <c r="A962" s="23">
        <v>44027</v>
      </c>
      <c r="B962">
        <v>44027</v>
      </c>
      <c r="C962" t="s">
        <v>639</v>
      </c>
      <c r="D962" s="25">
        <f>VLOOKUP(Pag_Inicio_Corr_mas_casos[[#This Row],[Corregimiento]],Hoja3!$A$2:$D$676,4,0)</f>
        <v>80809</v>
      </c>
      <c r="E962">
        <v>24</v>
      </c>
    </row>
    <row r="963" spans="1:5" x14ac:dyDescent="0.2">
      <c r="A963" s="23">
        <v>44027</v>
      </c>
      <c r="B963">
        <v>44027</v>
      </c>
      <c r="C963" t="s">
        <v>610</v>
      </c>
      <c r="D963" s="25">
        <f>VLOOKUP(Pag_Inicio_Corr_mas_casos[[#This Row],[Corregimiento]],Hoja3!$A$2:$D$676,4,0)</f>
        <v>81001</v>
      </c>
      <c r="E963">
        <v>23</v>
      </c>
    </row>
    <row r="964" spans="1:5" x14ac:dyDescent="0.2">
      <c r="A964" s="23">
        <v>44027</v>
      </c>
      <c r="B964">
        <v>44027</v>
      </c>
      <c r="C964" t="s">
        <v>616</v>
      </c>
      <c r="D964" s="25">
        <f>VLOOKUP(Pag_Inicio_Corr_mas_casos[[#This Row],[Corregimiento]],Hoja3!$A$2:$D$676,4,0)</f>
        <v>40601</v>
      </c>
      <c r="E964">
        <v>23</v>
      </c>
    </row>
    <row r="965" spans="1:5" x14ac:dyDescent="0.2">
      <c r="A965" s="23">
        <v>44027</v>
      </c>
      <c r="B965">
        <v>44027</v>
      </c>
      <c r="C965" t="s">
        <v>631</v>
      </c>
      <c r="D965" s="25">
        <f>VLOOKUP(Pag_Inicio_Corr_mas_casos[[#This Row],[Corregimiento]],Hoja3!$A$2:$D$676,4,0)</f>
        <v>80811</v>
      </c>
      <c r="E965">
        <v>21</v>
      </c>
    </row>
    <row r="966" spans="1:5" x14ac:dyDescent="0.2">
      <c r="A966" s="23">
        <v>44027</v>
      </c>
      <c r="B966">
        <v>44027</v>
      </c>
      <c r="C966" t="s">
        <v>607</v>
      </c>
      <c r="D966" s="25">
        <f>VLOOKUP(Pag_Inicio_Corr_mas_casos[[#This Row],[Corregimiento]],Hoja3!$A$2:$D$676,4,0)</f>
        <v>80817</v>
      </c>
      <c r="E966">
        <v>18</v>
      </c>
    </row>
    <row r="967" spans="1:5" x14ac:dyDescent="0.2">
      <c r="A967" s="23">
        <v>44027</v>
      </c>
      <c r="B967">
        <v>44027</v>
      </c>
      <c r="C967" t="s">
        <v>629</v>
      </c>
      <c r="D967" s="25">
        <f>VLOOKUP(Pag_Inicio_Corr_mas_casos[[#This Row],[Corregimiento]],Hoja3!$A$2:$D$676,4,0)</f>
        <v>80815</v>
      </c>
      <c r="E967">
        <v>17</v>
      </c>
    </row>
    <row r="968" spans="1:5" x14ac:dyDescent="0.2">
      <c r="A968" s="23">
        <v>44027</v>
      </c>
      <c r="B968">
        <v>44027</v>
      </c>
      <c r="C968" t="s">
        <v>642</v>
      </c>
      <c r="D968" s="25">
        <f>VLOOKUP(Pag_Inicio_Corr_mas_casos[[#This Row],[Corregimiento]],Hoja3!$A$2:$D$676,4,0)</f>
        <v>130717</v>
      </c>
      <c r="E968">
        <v>17</v>
      </c>
    </row>
    <row r="969" spans="1:5" x14ac:dyDescent="0.2">
      <c r="A969" s="23">
        <v>44027</v>
      </c>
      <c r="B969">
        <v>44027</v>
      </c>
      <c r="C969" t="s">
        <v>644</v>
      </c>
      <c r="D969" s="25">
        <f>VLOOKUP(Pag_Inicio_Corr_mas_casos[[#This Row],[Corregimiento]],Hoja3!$A$2:$D$676,4,0)</f>
        <v>81009</v>
      </c>
      <c r="E969">
        <v>17</v>
      </c>
    </row>
    <row r="970" spans="1:5" x14ac:dyDescent="0.2">
      <c r="A970" s="23">
        <v>44027</v>
      </c>
      <c r="B970">
        <v>44027</v>
      </c>
      <c r="C970" t="s">
        <v>598</v>
      </c>
      <c r="D970" s="25">
        <f>VLOOKUP(Pag_Inicio_Corr_mas_casos[[#This Row],[Corregimiento]],Hoja3!$A$2:$D$676,4,0)</f>
        <v>130101</v>
      </c>
      <c r="E970">
        <v>16</v>
      </c>
    </row>
    <row r="971" spans="1:5" x14ac:dyDescent="0.2">
      <c r="A971" s="23">
        <v>44027</v>
      </c>
      <c r="B971">
        <v>44027</v>
      </c>
      <c r="C971" t="s">
        <v>613</v>
      </c>
      <c r="D971" s="25">
        <f>VLOOKUP(Pag_Inicio_Corr_mas_casos[[#This Row],[Corregimiento]],Hoja3!$A$2:$D$676,4,0)</f>
        <v>81006</v>
      </c>
      <c r="E971">
        <v>15</v>
      </c>
    </row>
    <row r="972" spans="1:5" x14ac:dyDescent="0.2">
      <c r="A972" s="23">
        <v>44027</v>
      </c>
      <c r="B972">
        <v>44027</v>
      </c>
      <c r="C972" t="s">
        <v>617</v>
      </c>
      <c r="D972" s="25">
        <f>VLOOKUP(Pag_Inicio_Corr_mas_casos[[#This Row],[Corregimiento]],Hoja3!$A$2:$D$676,4,0)</f>
        <v>80806</v>
      </c>
      <c r="E972">
        <v>15</v>
      </c>
    </row>
    <row r="973" spans="1:5" x14ac:dyDescent="0.2">
      <c r="A973" s="23">
        <v>44027</v>
      </c>
      <c r="B973">
        <v>44027</v>
      </c>
      <c r="C973" t="s">
        <v>612</v>
      </c>
      <c r="D973" s="25">
        <f>VLOOKUP(Pag_Inicio_Corr_mas_casos[[#This Row],[Corregimiento]],Hoja3!$A$2:$D$676,4,0)</f>
        <v>130107</v>
      </c>
      <c r="E973">
        <v>15</v>
      </c>
    </row>
    <row r="974" spans="1:5" x14ac:dyDescent="0.2">
      <c r="A974" s="23">
        <v>44027</v>
      </c>
      <c r="B974">
        <v>44027</v>
      </c>
      <c r="C974" t="s">
        <v>620</v>
      </c>
      <c r="D974" s="25">
        <f>VLOOKUP(Pag_Inicio_Corr_mas_casos[[#This Row],[Corregimiento]],Hoja3!$A$2:$D$676,4,0)</f>
        <v>30107</v>
      </c>
      <c r="E974">
        <v>15</v>
      </c>
    </row>
    <row r="975" spans="1:5" x14ac:dyDescent="0.2">
      <c r="A975" s="23">
        <v>44027</v>
      </c>
      <c r="B975">
        <v>44027</v>
      </c>
      <c r="C975" t="s">
        <v>626</v>
      </c>
      <c r="D975" s="25">
        <f>VLOOKUP(Pag_Inicio_Corr_mas_casos[[#This Row],[Corregimiento]],Hoja3!$A$2:$D$676,4,0)</f>
        <v>80501</v>
      </c>
      <c r="E975">
        <v>14</v>
      </c>
    </row>
    <row r="976" spans="1:5" x14ac:dyDescent="0.2">
      <c r="A976" s="23">
        <v>44027</v>
      </c>
      <c r="B976">
        <v>44027</v>
      </c>
      <c r="C976" t="s">
        <v>609</v>
      </c>
      <c r="D976" s="25">
        <f>VLOOKUP(Pag_Inicio_Corr_mas_casos[[#This Row],[Corregimiento]],Hoja3!$A$2:$D$676,4,0)</f>
        <v>80823</v>
      </c>
      <c r="E976">
        <v>14</v>
      </c>
    </row>
    <row r="977" spans="1:5" x14ac:dyDescent="0.2">
      <c r="A977" s="23">
        <v>44027</v>
      </c>
      <c r="B977">
        <v>44027</v>
      </c>
      <c r="C977" t="s">
        <v>643</v>
      </c>
      <c r="D977" s="25">
        <f>VLOOKUP(Pag_Inicio_Corr_mas_casos[[#This Row],[Corregimiento]],Hoja3!$A$2:$D$676,4,0)</f>
        <v>81003</v>
      </c>
      <c r="E977">
        <v>14</v>
      </c>
    </row>
    <row r="978" spans="1:5" x14ac:dyDescent="0.2">
      <c r="A978" s="23">
        <v>44027</v>
      </c>
      <c r="B978">
        <v>44027</v>
      </c>
      <c r="C978" t="s">
        <v>673</v>
      </c>
      <c r="D978" s="25">
        <f>VLOOKUP(Pag_Inicio_Corr_mas_casos[[#This Row],[Corregimiento]],Hoja3!$A$2:$D$676,4,0)</f>
        <v>81004</v>
      </c>
      <c r="E978">
        <v>14</v>
      </c>
    </row>
    <row r="979" spans="1:5" x14ac:dyDescent="0.2">
      <c r="A979" s="23">
        <v>44027</v>
      </c>
      <c r="B979">
        <v>44027</v>
      </c>
      <c r="C979" t="s">
        <v>619</v>
      </c>
      <c r="D979" s="25">
        <f>VLOOKUP(Pag_Inicio_Corr_mas_casos[[#This Row],[Corregimiento]],Hoja3!$A$2:$D$676,4,0)</f>
        <v>80810</v>
      </c>
      <c r="E979">
        <v>14</v>
      </c>
    </row>
    <row r="980" spans="1:5" x14ac:dyDescent="0.2">
      <c r="A980" s="23">
        <v>44027</v>
      </c>
      <c r="B980">
        <v>44027</v>
      </c>
      <c r="C980" t="s">
        <v>637</v>
      </c>
      <c r="D980" s="25">
        <f>VLOOKUP(Pag_Inicio_Corr_mas_casos[[#This Row],[Corregimiento]],Hoja3!$A$2:$D$676,4,0)</f>
        <v>130105</v>
      </c>
      <c r="E980">
        <v>14</v>
      </c>
    </row>
    <row r="981" spans="1:5" x14ac:dyDescent="0.2">
      <c r="A981" s="23">
        <v>44027</v>
      </c>
      <c r="B981">
        <v>44027</v>
      </c>
      <c r="C981" t="s">
        <v>600</v>
      </c>
      <c r="D981" s="25">
        <f>VLOOKUP(Pag_Inicio_Corr_mas_casos[[#This Row],[Corregimiento]],Hoja3!$A$2:$D$676,4,0)</f>
        <v>130106</v>
      </c>
      <c r="E981">
        <v>14</v>
      </c>
    </row>
    <row r="982" spans="1:5" x14ac:dyDescent="0.2">
      <c r="A982" s="23">
        <v>44027</v>
      </c>
      <c r="B982">
        <v>44027</v>
      </c>
      <c r="C982" t="s">
        <v>652</v>
      </c>
      <c r="D982" s="25">
        <f>VLOOKUP(Pag_Inicio_Corr_mas_casos[[#This Row],[Corregimiento]],Hoja3!$A$2:$D$676,4,0)</f>
        <v>30111</v>
      </c>
      <c r="E982">
        <v>13</v>
      </c>
    </row>
    <row r="983" spans="1:5" x14ac:dyDescent="0.2">
      <c r="A983" s="23">
        <v>44027</v>
      </c>
      <c r="B983">
        <v>44027</v>
      </c>
      <c r="C983" t="s">
        <v>650</v>
      </c>
      <c r="D983" s="25">
        <f>VLOOKUP(Pag_Inicio_Corr_mas_casos[[#This Row],[Corregimiento]],Hoja3!$A$2:$D$676,4,0)</f>
        <v>80814</v>
      </c>
      <c r="E983">
        <v>12</v>
      </c>
    </row>
    <row r="984" spans="1:5" x14ac:dyDescent="0.2">
      <c r="A984" s="23">
        <v>44027</v>
      </c>
      <c r="B984">
        <v>44027</v>
      </c>
      <c r="C984" t="s">
        <v>646</v>
      </c>
      <c r="D984" s="25">
        <f>VLOOKUP(Pag_Inicio_Corr_mas_casos[[#This Row],[Corregimiento]],Hoja3!$A$2:$D$676,4,0)</f>
        <v>130701</v>
      </c>
      <c r="E984">
        <v>12</v>
      </c>
    </row>
    <row r="985" spans="1:5" x14ac:dyDescent="0.2">
      <c r="A985" s="23">
        <v>44027</v>
      </c>
      <c r="B985">
        <v>44027</v>
      </c>
      <c r="C985" t="s">
        <v>602</v>
      </c>
      <c r="D985" s="25">
        <f>VLOOKUP(Pag_Inicio_Corr_mas_casos[[#This Row],[Corregimiento]],Hoja3!$A$2:$D$676,4,0)</f>
        <v>130102</v>
      </c>
      <c r="E985">
        <v>12</v>
      </c>
    </row>
    <row r="986" spans="1:5" x14ac:dyDescent="0.2">
      <c r="A986" s="23">
        <v>44027</v>
      </c>
      <c r="B986">
        <v>44027</v>
      </c>
      <c r="C986" t="s">
        <v>606</v>
      </c>
      <c r="D986" s="25">
        <f>VLOOKUP(Pag_Inicio_Corr_mas_casos[[#This Row],[Corregimiento]],Hoja3!$A$2:$D$676,4,0)</f>
        <v>80816</v>
      </c>
      <c r="E986">
        <v>12</v>
      </c>
    </row>
    <row r="987" spans="1:5" x14ac:dyDescent="0.2">
      <c r="A987" s="23">
        <v>44027</v>
      </c>
      <c r="B987">
        <v>44027</v>
      </c>
      <c r="C987" t="s">
        <v>636</v>
      </c>
      <c r="D987" s="25">
        <f>VLOOKUP(Pag_Inicio_Corr_mas_casos[[#This Row],[Corregimiento]],Hoja3!$A$2:$D$676,4,0)</f>
        <v>80803</v>
      </c>
      <c r="E987">
        <v>12</v>
      </c>
    </row>
    <row r="988" spans="1:5" x14ac:dyDescent="0.2">
      <c r="A988" s="23">
        <v>44027</v>
      </c>
      <c r="B988">
        <v>44027</v>
      </c>
      <c r="C988" t="s">
        <v>670</v>
      </c>
      <c r="D988" s="25">
        <f>VLOOKUP(Pag_Inicio_Corr_mas_casos[[#This Row],[Corregimiento]],Hoja3!$A$2:$D$676,4,0)</f>
        <v>10401</v>
      </c>
      <c r="E988">
        <v>11</v>
      </c>
    </row>
    <row r="989" spans="1:5" x14ac:dyDescent="0.2">
      <c r="A989" s="23">
        <v>44027</v>
      </c>
      <c r="B989">
        <v>44027</v>
      </c>
      <c r="C989" t="s">
        <v>615</v>
      </c>
      <c r="D989" s="25">
        <f>VLOOKUP(Pag_Inicio_Corr_mas_casos[[#This Row],[Corregimiento]],Hoja3!$A$2:$D$676,4,0)</f>
        <v>130702</v>
      </c>
      <c r="E989">
        <v>11</v>
      </c>
    </row>
    <row r="990" spans="1:5" x14ac:dyDescent="0.2">
      <c r="A990" s="23">
        <v>44027</v>
      </c>
      <c r="B990">
        <v>44027</v>
      </c>
      <c r="C990" t="s">
        <v>649</v>
      </c>
      <c r="D990" s="25">
        <f>VLOOKUP(Pag_Inicio_Corr_mas_casos[[#This Row],[Corregimiento]],Hoja3!$A$2:$D$676,4,0)</f>
        <v>80807</v>
      </c>
      <c r="E990">
        <v>11</v>
      </c>
    </row>
    <row r="991" spans="1:5" x14ac:dyDescent="0.2">
      <c r="A991" s="23">
        <v>44027</v>
      </c>
      <c r="B991">
        <v>44027</v>
      </c>
      <c r="C991" t="s">
        <v>605</v>
      </c>
      <c r="D991" s="25">
        <f>VLOOKUP(Pag_Inicio_Corr_mas_casos[[#This Row],[Corregimiento]],Hoja3!$A$2:$D$676,4,0)</f>
        <v>81008</v>
      </c>
      <c r="E991">
        <v>11</v>
      </c>
    </row>
    <row r="992" spans="1:5" x14ac:dyDescent="0.2">
      <c r="A992" s="23">
        <v>44028</v>
      </c>
      <c r="B992">
        <v>44028</v>
      </c>
      <c r="C992" t="s">
        <v>603</v>
      </c>
      <c r="D992" s="25">
        <f>VLOOKUP(Pag_Inicio_Corr_mas_casos[[#This Row],[Corregimiento]],Hoja3!$A$2:$D$676,4,0)</f>
        <v>80821</v>
      </c>
      <c r="E992">
        <v>20</v>
      </c>
    </row>
    <row r="993" spans="1:5" x14ac:dyDescent="0.2">
      <c r="A993" s="23">
        <v>44028</v>
      </c>
      <c r="B993">
        <v>44028</v>
      </c>
      <c r="C993" t="s">
        <v>608</v>
      </c>
      <c r="D993" s="25">
        <f>VLOOKUP(Pag_Inicio_Corr_mas_casos[[#This Row],[Corregimiento]],Hoja3!$A$2:$D$676,4,0)</f>
        <v>80822</v>
      </c>
      <c r="E993">
        <v>50</v>
      </c>
    </row>
    <row r="994" spans="1:5" x14ac:dyDescent="0.2">
      <c r="A994" s="23">
        <v>44028</v>
      </c>
      <c r="B994">
        <v>44028</v>
      </c>
      <c r="C994" t="s">
        <v>610</v>
      </c>
      <c r="D994" s="25">
        <f>VLOOKUP(Pag_Inicio_Corr_mas_casos[[#This Row],[Corregimiento]],Hoja3!$A$2:$D$676,4,0)</f>
        <v>81001</v>
      </c>
      <c r="E994">
        <v>13</v>
      </c>
    </row>
    <row r="995" spans="1:5" x14ac:dyDescent="0.2">
      <c r="A995" s="23">
        <v>44028</v>
      </c>
      <c r="B995">
        <v>44028</v>
      </c>
      <c r="C995" t="s">
        <v>613</v>
      </c>
      <c r="D995" s="25">
        <f>VLOOKUP(Pag_Inicio_Corr_mas_casos[[#This Row],[Corregimiento]],Hoja3!$A$2:$D$676,4,0)</f>
        <v>81006</v>
      </c>
      <c r="E995">
        <v>12</v>
      </c>
    </row>
    <row r="996" spans="1:5" x14ac:dyDescent="0.2">
      <c r="A996" s="23">
        <v>44028</v>
      </c>
      <c r="B996">
        <v>44028</v>
      </c>
      <c r="C996" t="s">
        <v>598</v>
      </c>
      <c r="D996" s="25">
        <f>VLOOKUP(Pag_Inicio_Corr_mas_casos[[#This Row],[Corregimiento]],Hoja3!$A$2:$D$676,4,0)</f>
        <v>130101</v>
      </c>
      <c r="E996">
        <v>43</v>
      </c>
    </row>
    <row r="997" spans="1:5" x14ac:dyDescent="0.2">
      <c r="A997" s="23">
        <v>44028</v>
      </c>
      <c r="B997">
        <v>44028</v>
      </c>
      <c r="C997" t="s">
        <v>646</v>
      </c>
      <c r="D997" s="25">
        <f>VLOOKUP(Pag_Inicio_Corr_mas_casos[[#This Row],[Corregimiento]],Hoja3!$A$2:$D$676,4,0)</f>
        <v>130701</v>
      </c>
      <c r="E997">
        <v>15</v>
      </c>
    </row>
    <row r="998" spans="1:5" x14ac:dyDescent="0.2">
      <c r="A998" s="23">
        <v>44028</v>
      </c>
      <c r="B998">
        <v>44028</v>
      </c>
      <c r="C998" t="s">
        <v>615</v>
      </c>
      <c r="D998" s="25">
        <f>VLOOKUP(Pag_Inicio_Corr_mas_casos[[#This Row],[Corregimiento]],Hoja3!$A$2:$D$676,4,0)</f>
        <v>130702</v>
      </c>
      <c r="E998">
        <v>15</v>
      </c>
    </row>
    <row r="999" spans="1:5" x14ac:dyDescent="0.2">
      <c r="A999" s="23">
        <v>44028</v>
      </c>
      <c r="B999">
        <v>44028</v>
      </c>
      <c r="C999" t="s">
        <v>615</v>
      </c>
      <c r="D999" s="25">
        <f>VLOOKUP(Pag_Inicio_Corr_mas_casos[[#This Row],[Corregimiento]],Hoja3!$A$2:$D$676,4,0)</f>
        <v>130702</v>
      </c>
      <c r="E999">
        <v>14</v>
      </c>
    </row>
    <row r="1000" spans="1:5" x14ac:dyDescent="0.2">
      <c r="A1000" s="23">
        <v>44028</v>
      </c>
      <c r="B1000">
        <v>44028</v>
      </c>
      <c r="C1000" t="s">
        <v>604</v>
      </c>
      <c r="D1000" s="25">
        <f>VLOOKUP(Pag_Inicio_Corr_mas_casos[[#This Row],[Corregimiento]],Hoja3!$A$2:$D$676,4,0)</f>
        <v>81007</v>
      </c>
      <c r="E1000">
        <v>39</v>
      </c>
    </row>
    <row r="1001" spans="1:5" x14ac:dyDescent="0.2">
      <c r="A1001" s="23">
        <v>44028</v>
      </c>
      <c r="B1001">
        <v>44028</v>
      </c>
      <c r="C1001" t="s">
        <v>599</v>
      </c>
      <c r="D1001" s="25">
        <f>VLOOKUP(Pag_Inicio_Corr_mas_casos[[#This Row],[Corregimiento]],Hoja3!$A$2:$D$676,4,0)</f>
        <v>81002</v>
      </c>
      <c r="E1001">
        <v>23</v>
      </c>
    </row>
    <row r="1002" spans="1:5" x14ac:dyDescent="0.2">
      <c r="A1002" s="23">
        <v>44028</v>
      </c>
      <c r="B1002">
        <v>44028</v>
      </c>
      <c r="C1002" t="s">
        <v>617</v>
      </c>
      <c r="D1002" s="25">
        <f>VLOOKUP(Pag_Inicio_Corr_mas_casos[[#This Row],[Corregimiento]],Hoja3!$A$2:$D$676,4,0)</f>
        <v>80806</v>
      </c>
      <c r="E1002">
        <v>13</v>
      </c>
    </row>
    <row r="1003" spans="1:5" x14ac:dyDescent="0.2">
      <c r="A1003" s="23">
        <v>44028</v>
      </c>
      <c r="B1003">
        <v>44028</v>
      </c>
      <c r="C1003" t="s">
        <v>668</v>
      </c>
      <c r="D1003" s="25">
        <f>VLOOKUP(Pag_Inicio_Corr_mas_casos[[#This Row],[Corregimiento]],Hoja3!$A$2:$D$676,4,0)</f>
        <v>40503</v>
      </c>
      <c r="E1003">
        <v>15</v>
      </c>
    </row>
    <row r="1004" spans="1:5" x14ac:dyDescent="0.2">
      <c r="A1004" s="23">
        <v>44028</v>
      </c>
      <c r="B1004">
        <v>44028</v>
      </c>
      <c r="C1004" t="s">
        <v>629</v>
      </c>
      <c r="D1004" s="25">
        <f>VLOOKUP(Pag_Inicio_Corr_mas_casos[[#This Row],[Corregimiento]],Hoja3!$A$2:$D$676,4,0)</f>
        <v>80815</v>
      </c>
      <c r="E1004">
        <v>30</v>
      </c>
    </row>
    <row r="1005" spans="1:5" x14ac:dyDescent="0.2">
      <c r="A1005" s="23">
        <v>44028</v>
      </c>
      <c r="B1005">
        <v>44028</v>
      </c>
      <c r="C1005" t="s">
        <v>683</v>
      </c>
      <c r="D1005" s="25">
        <f>VLOOKUP(Pag_Inicio_Corr_mas_casos[[#This Row],[Corregimiento]],Hoja3!$A$2:$D$676,4,0)</f>
        <v>41402</v>
      </c>
      <c r="E1005">
        <v>28</v>
      </c>
    </row>
    <row r="1006" spans="1:5" x14ac:dyDescent="0.2">
      <c r="A1006" s="23">
        <v>44028</v>
      </c>
      <c r="B1006">
        <v>44028</v>
      </c>
      <c r="C1006" t="s">
        <v>626</v>
      </c>
      <c r="D1006" s="25">
        <f>VLOOKUP(Pag_Inicio_Corr_mas_casos[[#This Row],[Corregimiento]],Hoja3!$A$2:$D$676,4,0)</f>
        <v>80501</v>
      </c>
      <c r="E1006">
        <v>24</v>
      </c>
    </row>
    <row r="1007" spans="1:5" x14ac:dyDescent="0.2">
      <c r="A1007" s="23">
        <v>44028</v>
      </c>
      <c r="B1007">
        <v>44028</v>
      </c>
      <c r="C1007" t="s">
        <v>676</v>
      </c>
      <c r="D1007" s="25">
        <f>VLOOKUP(Pag_Inicio_Corr_mas_casos[[#This Row],[Corregimiento]],Hoja3!$A$2:$D$676,4,0)</f>
        <v>120301</v>
      </c>
      <c r="E1007">
        <v>11</v>
      </c>
    </row>
    <row r="1008" spans="1:5" x14ac:dyDescent="0.2">
      <c r="A1008" s="23">
        <v>44028</v>
      </c>
      <c r="B1008">
        <v>44028</v>
      </c>
      <c r="C1008" t="s">
        <v>616</v>
      </c>
      <c r="D1008" s="25">
        <f>VLOOKUP(Pag_Inicio_Corr_mas_casos[[#This Row],[Corregimiento]],Hoja3!$A$2:$D$676,4,0)</f>
        <v>40601</v>
      </c>
      <c r="E1008">
        <v>19</v>
      </c>
    </row>
    <row r="1009" spans="1:5" x14ac:dyDescent="0.2">
      <c r="A1009" s="23">
        <v>44028</v>
      </c>
      <c r="B1009">
        <v>44028</v>
      </c>
      <c r="C1009" t="s">
        <v>601</v>
      </c>
      <c r="D1009" s="25">
        <f>VLOOKUP(Pag_Inicio_Corr_mas_casos[[#This Row],[Corregimiento]],Hoja3!$A$2:$D$676,4,0)</f>
        <v>80802</v>
      </c>
      <c r="E1009">
        <v>14</v>
      </c>
    </row>
    <row r="1010" spans="1:5" x14ac:dyDescent="0.2">
      <c r="A1010" s="23">
        <v>44028</v>
      </c>
      <c r="B1010">
        <v>44028</v>
      </c>
      <c r="C1010" t="s">
        <v>609</v>
      </c>
      <c r="D1010" s="25">
        <f>VLOOKUP(Pag_Inicio_Corr_mas_casos[[#This Row],[Corregimiento]],Hoja3!$A$2:$D$676,4,0)</f>
        <v>80823</v>
      </c>
      <c r="E1010">
        <v>27</v>
      </c>
    </row>
    <row r="1011" spans="1:5" x14ac:dyDescent="0.2">
      <c r="A1011" s="23">
        <v>44028</v>
      </c>
      <c r="B1011">
        <v>44028</v>
      </c>
      <c r="C1011" t="s">
        <v>633</v>
      </c>
      <c r="D1011" s="25">
        <f>VLOOKUP(Pag_Inicio_Corr_mas_casos[[#This Row],[Corregimiento]],Hoja3!$A$2:$D$676,4,0)</f>
        <v>130708</v>
      </c>
      <c r="E1011">
        <v>15</v>
      </c>
    </row>
    <row r="1012" spans="1:5" x14ac:dyDescent="0.2">
      <c r="A1012" s="23">
        <v>44028</v>
      </c>
      <c r="B1012">
        <v>44028</v>
      </c>
      <c r="C1012" t="s">
        <v>691</v>
      </c>
      <c r="D1012" s="25">
        <f>VLOOKUP(Pag_Inicio_Corr_mas_casos[[#This Row],[Corregimiento]],Hoja3!$A$2:$D$676,4,0)</f>
        <v>40801</v>
      </c>
      <c r="E1012">
        <v>12</v>
      </c>
    </row>
    <row r="1013" spans="1:5" x14ac:dyDescent="0.2">
      <c r="A1013" s="23">
        <v>44028</v>
      </c>
      <c r="B1013">
        <v>44028</v>
      </c>
      <c r="C1013" t="s">
        <v>591</v>
      </c>
      <c r="D1013" s="25">
        <f>VLOOKUP(Pag_Inicio_Corr_mas_casos[[#This Row],[Corregimiento]],Hoja3!$A$2:$D$676,4,0)</f>
        <v>130709</v>
      </c>
      <c r="E1013">
        <v>13</v>
      </c>
    </row>
    <row r="1014" spans="1:5" x14ac:dyDescent="0.2">
      <c r="A1014" s="23">
        <v>44028</v>
      </c>
      <c r="B1014">
        <v>44028</v>
      </c>
      <c r="C1014" t="s">
        <v>643</v>
      </c>
      <c r="D1014" s="25">
        <f>VLOOKUP(Pag_Inicio_Corr_mas_casos[[#This Row],[Corregimiento]],Hoja3!$A$2:$D$676,4,0)</f>
        <v>81003</v>
      </c>
      <c r="E1014">
        <v>15</v>
      </c>
    </row>
    <row r="1015" spans="1:5" x14ac:dyDescent="0.2">
      <c r="A1015" s="23">
        <v>44028</v>
      </c>
      <c r="B1015">
        <v>44028</v>
      </c>
      <c r="C1015" t="s">
        <v>602</v>
      </c>
      <c r="D1015" s="25">
        <f>VLOOKUP(Pag_Inicio_Corr_mas_casos[[#This Row],[Corregimiento]],Hoja3!$A$2:$D$676,4,0)</f>
        <v>130102</v>
      </c>
      <c r="E1015">
        <v>25</v>
      </c>
    </row>
    <row r="1016" spans="1:5" x14ac:dyDescent="0.2">
      <c r="A1016" s="23">
        <v>44028</v>
      </c>
      <c r="B1016">
        <v>44028</v>
      </c>
      <c r="C1016" t="s">
        <v>614</v>
      </c>
      <c r="D1016" s="25">
        <f>VLOOKUP(Pag_Inicio_Corr_mas_casos[[#This Row],[Corregimiento]],Hoja3!$A$2:$D$676,4,0)</f>
        <v>80812</v>
      </c>
      <c r="E1016">
        <v>42</v>
      </c>
    </row>
    <row r="1017" spans="1:5" x14ac:dyDescent="0.2">
      <c r="A1017" s="23">
        <v>44028</v>
      </c>
      <c r="B1017">
        <v>44028</v>
      </c>
      <c r="C1017" t="s">
        <v>606</v>
      </c>
      <c r="D1017" s="25">
        <f>VLOOKUP(Pag_Inicio_Corr_mas_casos[[#This Row],[Corregimiento]],Hoja3!$A$2:$D$676,4,0)</f>
        <v>80816</v>
      </c>
      <c r="E1017">
        <v>23</v>
      </c>
    </row>
    <row r="1018" spans="1:5" x14ac:dyDescent="0.2">
      <c r="A1018" s="23">
        <v>44028</v>
      </c>
      <c r="B1018">
        <v>44028</v>
      </c>
      <c r="C1018" t="s">
        <v>605</v>
      </c>
      <c r="D1018" s="25">
        <f>VLOOKUP(Pag_Inicio_Corr_mas_casos[[#This Row],[Corregimiento]],Hoja3!$A$2:$D$676,4,0)</f>
        <v>81008</v>
      </c>
      <c r="E1018">
        <v>13</v>
      </c>
    </row>
    <row r="1019" spans="1:5" x14ac:dyDescent="0.2">
      <c r="A1019" s="23">
        <v>44028</v>
      </c>
      <c r="B1019">
        <v>44028</v>
      </c>
      <c r="C1019" t="s">
        <v>607</v>
      </c>
      <c r="D1019" s="25">
        <f>VLOOKUP(Pag_Inicio_Corr_mas_casos[[#This Row],[Corregimiento]],Hoja3!$A$2:$D$676,4,0)</f>
        <v>80817</v>
      </c>
      <c r="E1019">
        <v>23</v>
      </c>
    </row>
    <row r="1020" spans="1:5" x14ac:dyDescent="0.2">
      <c r="A1020" s="23">
        <v>44028</v>
      </c>
      <c r="B1020">
        <v>44028</v>
      </c>
      <c r="C1020" t="s">
        <v>624</v>
      </c>
      <c r="D1020" s="25">
        <f>VLOOKUP(Pag_Inicio_Corr_mas_casos[[#This Row],[Corregimiento]],Hoja3!$A$2:$D$676,4,0)</f>
        <v>80813</v>
      </c>
      <c r="E1020">
        <v>14</v>
      </c>
    </row>
    <row r="1021" spans="1:5" x14ac:dyDescent="0.2">
      <c r="A1021" s="23">
        <v>44028</v>
      </c>
      <c r="B1021">
        <v>44028</v>
      </c>
      <c r="C1021" t="s">
        <v>642</v>
      </c>
      <c r="D1021" s="25">
        <f>VLOOKUP(Pag_Inicio_Corr_mas_casos[[#This Row],[Corregimiento]],Hoja3!$A$2:$D$676,4,0)</f>
        <v>130717</v>
      </c>
      <c r="E1021">
        <v>26</v>
      </c>
    </row>
    <row r="1022" spans="1:5" x14ac:dyDescent="0.2">
      <c r="A1022" s="23">
        <v>44028</v>
      </c>
      <c r="B1022">
        <v>44028</v>
      </c>
      <c r="C1022" t="s">
        <v>652</v>
      </c>
      <c r="D1022" s="25">
        <f>VLOOKUP(Pag_Inicio_Corr_mas_casos[[#This Row],[Corregimiento]],Hoja3!$A$2:$D$676,4,0)</f>
        <v>30111</v>
      </c>
      <c r="E1022">
        <v>31</v>
      </c>
    </row>
    <row r="1023" spans="1:5" x14ac:dyDescent="0.2">
      <c r="A1023" s="23">
        <v>44028</v>
      </c>
      <c r="B1023">
        <v>44028</v>
      </c>
      <c r="C1023" t="s">
        <v>639</v>
      </c>
      <c r="D1023" s="25">
        <f>VLOOKUP(Pag_Inicio_Corr_mas_casos[[#This Row],[Corregimiento]],Hoja3!$A$2:$D$676,4,0)</f>
        <v>80809</v>
      </c>
      <c r="E1023">
        <v>31</v>
      </c>
    </row>
    <row r="1024" spans="1:5" x14ac:dyDescent="0.2">
      <c r="A1024" s="23">
        <v>44028</v>
      </c>
      <c r="B1024">
        <v>44028</v>
      </c>
      <c r="C1024" t="s">
        <v>611</v>
      </c>
      <c r="D1024" s="25">
        <f>VLOOKUP(Pag_Inicio_Corr_mas_casos[[#This Row],[Corregimiento]],Hoja3!$A$2:$D$676,4,0)</f>
        <v>80819</v>
      </c>
      <c r="E1024">
        <v>31</v>
      </c>
    </row>
    <row r="1025" spans="1:5" x14ac:dyDescent="0.2">
      <c r="A1025" s="23">
        <v>44028</v>
      </c>
      <c r="B1025">
        <v>44028</v>
      </c>
      <c r="C1025" t="s">
        <v>660</v>
      </c>
      <c r="D1025" s="25">
        <f>VLOOKUP(Pag_Inicio_Corr_mas_casos[[#This Row],[Corregimiento]],Hoja3!$A$2:$D$676,4,0)</f>
        <v>81005</v>
      </c>
      <c r="E1025">
        <v>14</v>
      </c>
    </row>
    <row r="1026" spans="1:5" x14ac:dyDescent="0.2">
      <c r="A1026" s="23">
        <v>44028</v>
      </c>
      <c r="B1026">
        <v>44028</v>
      </c>
      <c r="C1026" t="s">
        <v>600</v>
      </c>
      <c r="D1026" s="25">
        <f>VLOOKUP(Pag_Inicio_Corr_mas_casos[[#This Row],[Corregimiento]],Hoja3!$A$2:$D$676,4,0)</f>
        <v>130106</v>
      </c>
      <c r="E1026">
        <v>37</v>
      </c>
    </row>
    <row r="1027" spans="1:5" x14ac:dyDescent="0.2">
      <c r="A1027" s="23">
        <v>44029</v>
      </c>
      <c r="B1027">
        <v>44029</v>
      </c>
      <c r="C1027" t="s">
        <v>692</v>
      </c>
      <c r="D1027" s="25">
        <f>VLOOKUP(Pag_Inicio_Corr_mas_casos[[#This Row],[Corregimiento]],Hoja3!$A$2:$D$676,4,0)</f>
        <v>80821</v>
      </c>
      <c r="E1027">
        <v>43</v>
      </c>
    </row>
    <row r="1028" spans="1:5" x14ac:dyDescent="0.2">
      <c r="A1028" s="23">
        <v>44029</v>
      </c>
      <c r="B1028">
        <v>44029</v>
      </c>
      <c r="C1028" t="s">
        <v>608</v>
      </c>
      <c r="D1028" s="25">
        <f>VLOOKUP(Pag_Inicio_Corr_mas_casos[[#This Row],[Corregimiento]],Hoja3!$A$2:$D$676,4,0)</f>
        <v>80822</v>
      </c>
      <c r="E1028">
        <v>25</v>
      </c>
    </row>
    <row r="1029" spans="1:5" x14ac:dyDescent="0.2">
      <c r="A1029" s="23">
        <v>44029</v>
      </c>
      <c r="B1029">
        <v>44029</v>
      </c>
      <c r="C1029" t="s">
        <v>610</v>
      </c>
      <c r="D1029" s="25">
        <f>VLOOKUP(Pag_Inicio_Corr_mas_casos[[#This Row],[Corregimiento]],Hoja3!$A$2:$D$676,4,0)</f>
        <v>81001</v>
      </c>
      <c r="E1029">
        <v>17</v>
      </c>
    </row>
    <row r="1030" spans="1:5" x14ac:dyDescent="0.2">
      <c r="A1030" s="23">
        <v>44029</v>
      </c>
      <c r="B1030">
        <v>44029</v>
      </c>
      <c r="C1030" t="s">
        <v>613</v>
      </c>
      <c r="D1030" s="25">
        <f>VLOOKUP(Pag_Inicio_Corr_mas_casos[[#This Row],[Corregimiento]],Hoja3!$A$2:$D$676,4,0)</f>
        <v>81006</v>
      </c>
      <c r="E1030">
        <v>12</v>
      </c>
    </row>
    <row r="1031" spans="1:5" x14ac:dyDescent="0.2">
      <c r="A1031" s="23">
        <v>44029</v>
      </c>
      <c r="B1031">
        <v>44029</v>
      </c>
      <c r="C1031" t="s">
        <v>598</v>
      </c>
      <c r="D1031" s="25">
        <f>VLOOKUP(Pag_Inicio_Corr_mas_casos[[#This Row],[Corregimiento]],Hoja3!$A$2:$D$676,4,0)</f>
        <v>130101</v>
      </c>
      <c r="E1031">
        <v>22</v>
      </c>
    </row>
    <row r="1032" spans="1:5" x14ac:dyDescent="0.2">
      <c r="A1032" s="23">
        <v>44029</v>
      </c>
      <c r="B1032">
        <v>44029</v>
      </c>
      <c r="C1032" t="s">
        <v>615</v>
      </c>
      <c r="D1032" s="25">
        <f>VLOOKUP(Pag_Inicio_Corr_mas_casos[[#This Row],[Corregimiento]],Hoja3!$A$2:$D$676,4,0)</f>
        <v>130702</v>
      </c>
      <c r="E1032">
        <v>16</v>
      </c>
    </row>
    <row r="1033" spans="1:5" x14ac:dyDescent="0.2">
      <c r="A1033" s="23">
        <v>44029</v>
      </c>
      <c r="B1033">
        <v>44029</v>
      </c>
      <c r="C1033" t="s">
        <v>604</v>
      </c>
      <c r="D1033" s="25">
        <f>VLOOKUP(Pag_Inicio_Corr_mas_casos[[#This Row],[Corregimiento]],Hoja3!$A$2:$D$676,4,0)</f>
        <v>81007</v>
      </c>
      <c r="E1033">
        <v>23</v>
      </c>
    </row>
    <row r="1034" spans="1:5" x14ac:dyDescent="0.2">
      <c r="A1034" s="23">
        <v>44029</v>
      </c>
      <c r="B1034">
        <v>44029</v>
      </c>
      <c r="C1034" t="s">
        <v>599</v>
      </c>
      <c r="D1034" s="25">
        <f>VLOOKUP(Pag_Inicio_Corr_mas_casos[[#This Row],[Corregimiento]],Hoja3!$A$2:$D$676,4,0)</f>
        <v>81002</v>
      </c>
      <c r="E1034">
        <v>32</v>
      </c>
    </row>
    <row r="1035" spans="1:5" x14ac:dyDescent="0.2">
      <c r="A1035" s="23">
        <v>44029</v>
      </c>
      <c r="B1035">
        <v>44029</v>
      </c>
      <c r="C1035" t="s">
        <v>649</v>
      </c>
      <c r="D1035" s="25">
        <f>VLOOKUP(Pag_Inicio_Corr_mas_casos[[#This Row],[Corregimiento]],Hoja3!$A$2:$D$676,4,0)</f>
        <v>80807</v>
      </c>
      <c r="E1035">
        <v>13</v>
      </c>
    </row>
    <row r="1036" spans="1:5" x14ac:dyDescent="0.2">
      <c r="A1036" s="23">
        <v>44029</v>
      </c>
      <c r="B1036">
        <v>44029</v>
      </c>
      <c r="C1036" t="s">
        <v>617</v>
      </c>
      <c r="D1036" s="25">
        <f>VLOOKUP(Pag_Inicio_Corr_mas_casos[[#This Row],[Corregimiento]],Hoja3!$A$2:$D$676,4,0)</f>
        <v>80806</v>
      </c>
      <c r="E1036">
        <v>11</v>
      </c>
    </row>
    <row r="1037" spans="1:5" x14ac:dyDescent="0.2">
      <c r="A1037" s="23">
        <v>44029</v>
      </c>
      <c r="B1037">
        <v>44029</v>
      </c>
      <c r="C1037" t="s">
        <v>612</v>
      </c>
      <c r="D1037" s="25">
        <f>VLOOKUP(Pag_Inicio_Corr_mas_casos[[#This Row],[Corregimiento]],Hoja3!$A$2:$D$676,4,0)</f>
        <v>130107</v>
      </c>
      <c r="E1037">
        <v>11</v>
      </c>
    </row>
    <row r="1038" spans="1:5" x14ac:dyDescent="0.2">
      <c r="A1038" s="23">
        <v>44029</v>
      </c>
      <c r="B1038">
        <v>44029</v>
      </c>
      <c r="C1038" t="s">
        <v>629</v>
      </c>
      <c r="D1038" s="25">
        <f>VLOOKUP(Pag_Inicio_Corr_mas_casos[[#This Row],[Corregimiento]],Hoja3!$A$2:$D$676,4,0)</f>
        <v>80815</v>
      </c>
      <c r="E1038">
        <v>15</v>
      </c>
    </row>
    <row r="1039" spans="1:5" x14ac:dyDescent="0.2">
      <c r="A1039" s="23">
        <v>44029</v>
      </c>
      <c r="B1039">
        <v>44029</v>
      </c>
      <c r="C1039" t="s">
        <v>645</v>
      </c>
      <c r="D1039" s="25">
        <f>VLOOKUP(Pag_Inicio_Corr_mas_casos[[#This Row],[Corregimiento]],Hoja3!$A$2:$D$676,4,0)</f>
        <v>30104</v>
      </c>
      <c r="E1039">
        <v>17</v>
      </c>
    </row>
    <row r="1040" spans="1:5" x14ac:dyDescent="0.2">
      <c r="A1040" s="23">
        <v>44029</v>
      </c>
      <c r="B1040">
        <v>44029</v>
      </c>
      <c r="C1040" t="s">
        <v>618</v>
      </c>
      <c r="D1040" s="25">
        <f>VLOOKUP(Pag_Inicio_Corr_mas_casos[[#This Row],[Corregimiento]],Hoja3!$A$2:$D$676,4,0)</f>
        <v>130108</v>
      </c>
      <c r="E1040">
        <v>13</v>
      </c>
    </row>
    <row r="1041" spans="1:5" x14ac:dyDescent="0.2">
      <c r="A1041" s="23">
        <v>44029</v>
      </c>
      <c r="B1041">
        <v>44029</v>
      </c>
      <c r="C1041" t="s">
        <v>622</v>
      </c>
      <c r="D1041" s="25">
        <f>VLOOKUP(Pag_Inicio_Corr_mas_casos[[#This Row],[Corregimiento]],Hoja3!$A$2:$D$676,4,0)</f>
        <v>10201</v>
      </c>
      <c r="E1041">
        <v>38</v>
      </c>
    </row>
    <row r="1042" spans="1:5" x14ac:dyDescent="0.2">
      <c r="A1042" s="23">
        <v>44029</v>
      </c>
      <c r="B1042">
        <v>44029</v>
      </c>
      <c r="C1042" t="s">
        <v>620</v>
      </c>
      <c r="D1042" s="25">
        <f>VLOOKUP(Pag_Inicio_Corr_mas_casos[[#This Row],[Corregimiento]],Hoja3!$A$2:$D$676,4,0)</f>
        <v>30107</v>
      </c>
      <c r="E1042">
        <v>19</v>
      </c>
    </row>
    <row r="1043" spans="1:5" x14ac:dyDescent="0.2">
      <c r="A1043" s="23">
        <v>44029</v>
      </c>
      <c r="B1043">
        <v>44029</v>
      </c>
      <c r="C1043" t="s">
        <v>674</v>
      </c>
      <c r="D1043" s="25">
        <f>VLOOKUP(Pag_Inicio_Corr_mas_casos[[#This Row],[Corregimiento]],Hoja3!$A$2:$D$676,4,0)</f>
        <v>30115</v>
      </c>
      <c r="E1043">
        <v>18</v>
      </c>
    </row>
    <row r="1044" spans="1:5" x14ac:dyDescent="0.2">
      <c r="A1044" s="23">
        <v>44029</v>
      </c>
      <c r="B1044">
        <v>44029</v>
      </c>
      <c r="C1044" t="s">
        <v>634</v>
      </c>
      <c r="D1044" s="25">
        <f>VLOOKUP(Pag_Inicio_Corr_mas_casos[[#This Row],[Corregimiento]],Hoja3!$A$2:$D$676,4,0)</f>
        <v>80826</v>
      </c>
      <c r="E1044">
        <v>16</v>
      </c>
    </row>
    <row r="1045" spans="1:5" x14ac:dyDescent="0.2">
      <c r="A1045" s="23">
        <v>44029</v>
      </c>
      <c r="B1045">
        <v>44029</v>
      </c>
      <c r="C1045" t="s">
        <v>653</v>
      </c>
      <c r="D1045" s="25">
        <f>VLOOKUP(Pag_Inicio_Corr_mas_casos[[#This Row],[Corregimiento]],Hoja3!$A$2:$D$676,4,0)</f>
        <v>130706</v>
      </c>
      <c r="E1045">
        <v>11</v>
      </c>
    </row>
    <row r="1046" spans="1:5" x14ac:dyDescent="0.2">
      <c r="A1046" s="23">
        <v>44029</v>
      </c>
      <c r="B1046">
        <v>44029</v>
      </c>
      <c r="C1046" t="s">
        <v>609</v>
      </c>
      <c r="D1046" s="25">
        <f>VLOOKUP(Pag_Inicio_Corr_mas_casos[[#This Row],[Corregimiento]],Hoja3!$A$2:$D$676,4,0)</f>
        <v>80823</v>
      </c>
      <c r="E1046">
        <v>17</v>
      </c>
    </row>
    <row r="1047" spans="1:5" x14ac:dyDescent="0.2">
      <c r="A1047" s="23">
        <v>44029</v>
      </c>
      <c r="B1047">
        <v>44029</v>
      </c>
      <c r="C1047" t="s">
        <v>643</v>
      </c>
      <c r="D1047" s="25">
        <f>VLOOKUP(Pag_Inicio_Corr_mas_casos[[#This Row],[Corregimiento]],Hoja3!$A$2:$D$676,4,0)</f>
        <v>81003</v>
      </c>
      <c r="E1047">
        <v>18</v>
      </c>
    </row>
    <row r="1048" spans="1:5" x14ac:dyDescent="0.2">
      <c r="A1048" s="23">
        <v>44029</v>
      </c>
      <c r="B1048">
        <v>44029</v>
      </c>
      <c r="C1048" t="s">
        <v>602</v>
      </c>
      <c r="D1048" s="25">
        <f>VLOOKUP(Pag_Inicio_Corr_mas_casos[[#This Row],[Corregimiento]],Hoja3!$A$2:$D$676,4,0)</f>
        <v>130102</v>
      </c>
      <c r="E1048">
        <v>24</v>
      </c>
    </row>
    <row r="1049" spans="1:5" x14ac:dyDescent="0.2">
      <c r="A1049" s="23">
        <v>44029</v>
      </c>
      <c r="B1049">
        <v>44029</v>
      </c>
      <c r="C1049" t="s">
        <v>614</v>
      </c>
      <c r="D1049" s="25">
        <f>VLOOKUP(Pag_Inicio_Corr_mas_casos[[#This Row],[Corregimiento]],Hoja3!$A$2:$D$676,4,0)</f>
        <v>80812</v>
      </c>
      <c r="E1049">
        <v>18</v>
      </c>
    </row>
    <row r="1050" spans="1:5" x14ac:dyDescent="0.2">
      <c r="A1050" s="23">
        <v>44029</v>
      </c>
      <c r="B1050">
        <v>44029</v>
      </c>
      <c r="C1050" t="s">
        <v>606</v>
      </c>
      <c r="D1050" s="25">
        <f>VLOOKUP(Pag_Inicio_Corr_mas_casos[[#This Row],[Corregimiento]],Hoja3!$A$2:$D$676,4,0)</f>
        <v>80816</v>
      </c>
      <c r="E1050">
        <v>23</v>
      </c>
    </row>
    <row r="1051" spans="1:5" x14ac:dyDescent="0.2">
      <c r="A1051" s="23">
        <v>44029</v>
      </c>
      <c r="B1051">
        <v>44029</v>
      </c>
      <c r="C1051" t="s">
        <v>628</v>
      </c>
      <c r="D1051" s="25">
        <f>VLOOKUP(Pag_Inicio_Corr_mas_casos[[#This Row],[Corregimiento]],Hoja3!$A$2:$D$676,4,0)</f>
        <v>80820</v>
      </c>
      <c r="E1051">
        <v>20</v>
      </c>
    </row>
    <row r="1052" spans="1:5" x14ac:dyDescent="0.2">
      <c r="A1052" s="23">
        <v>44029</v>
      </c>
      <c r="B1052">
        <v>44029</v>
      </c>
      <c r="C1052" t="s">
        <v>607</v>
      </c>
      <c r="D1052" s="25">
        <f>VLOOKUP(Pag_Inicio_Corr_mas_casos[[#This Row],[Corregimiento]],Hoja3!$A$2:$D$676,4,0)</f>
        <v>80817</v>
      </c>
      <c r="E1052">
        <v>36</v>
      </c>
    </row>
    <row r="1053" spans="1:5" x14ac:dyDescent="0.2">
      <c r="A1053" s="23">
        <v>44029</v>
      </c>
      <c r="B1053">
        <v>44029</v>
      </c>
      <c r="C1053" t="s">
        <v>624</v>
      </c>
      <c r="D1053" s="25">
        <f>VLOOKUP(Pag_Inicio_Corr_mas_casos[[#This Row],[Corregimiento]],Hoja3!$A$2:$D$676,4,0)</f>
        <v>80813</v>
      </c>
      <c r="E1053">
        <v>45</v>
      </c>
    </row>
    <row r="1054" spans="1:5" x14ac:dyDescent="0.2">
      <c r="A1054" s="23">
        <v>44029</v>
      </c>
      <c r="B1054">
        <v>44029</v>
      </c>
      <c r="C1054" t="s">
        <v>642</v>
      </c>
      <c r="D1054" s="25">
        <f>VLOOKUP(Pag_Inicio_Corr_mas_casos[[#This Row],[Corregimiento]],Hoja3!$A$2:$D$676,4,0)</f>
        <v>130717</v>
      </c>
      <c r="E1054">
        <v>12</v>
      </c>
    </row>
    <row r="1055" spans="1:5" x14ac:dyDescent="0.2">
      <c r="A1055" s="23">
        <v>44029</v>
      </c>
      <c r="B1055">
        <v>44029</v>
      </c>
      <c r="C1055" t="s">
        <v>693</v>
      </c>
      <c r="D1055" s="25">
        <f>VLOOKUP(Pag_Inicio_Corr_mas_casos[[#This Row],[Corregimiento]],Hoja3!$A$2:$D$676,4,0)</f>
        <v>81009</v>
      </c>
      <c r="E1055">
        <v>19</v>
      </c>
    </row>
    <row r="1056" spans="1:5" x14ac:dyDescent="0.2">
      <c r="A1056" s="23">
        <v>44029</v>
      </c>
      <c r="B1056">
        <v>44029</v>
      </c>
      <c r="C1056" t="s">
        <v>639</v>
      </c>
      <c r="D1056" s="25">
        <f>VLOOKUP(Pag_Inicio_Corr_mas_casos[[#This Row],[Corregimiento]],Hoja3!$A$2:$D$676,4,0)</f>
        <v>80809</v>
      </c>
      <c r="E1056">
        <v>26</v>
      </c>
    </row>
    <row r="1057" spans="1:5" x14ac:dyDescent="0.2">
      <c r="A1057" s="23">
        <v>44029</v>
      </c>
      <c r="B1057">
        <v>44029</v>
      </c>
      <c r="C1057" t="s">
        <v>611</v>
      </c>
      <c r="D1057" s="25">
        <f>VLOOKUP(Pag_Inicio_Corr_mas_casos[[#This Row],[Corregimiento]],Hoja3!$A$2:$D$676,4,0)</f>
        <v>80819</v>
      </c>
      <c r="E1057">
        <v>31</v>
      </c>
    </row>
    <row r="1058" spans="1:5" x14ac:dyDescent="0.2">
      <c r="A1058" s="23">
        <v>44029</v>
      </c>
      <c r="B1058">
        <v>44029</v>
      </c>
      <c r="C1058" t="s">
        <v>637</v>
      </c>
      <c r="D1058" s="25">
        <f>VLOOKUP(Pag_Inicio_Corr_mas_casos[[#This Row],[Corregimiento]],Hoja3!$A$2:$D$676,4,0)</f>
        <v>130105</v>
      </c>
      <c r="E1058">
        <v>15</v>
      </c>
    </row>
    <row r="1059" spans="1:5" x14ac:dyDescent="0.2">
      <c r="A1059" s="23">
        <v>44029</v>
      </c>
      <c r="B1059">
        <v>44029</v>
      </c>
      <c r="C1059" t="s">
        <v>600</v>
      </c>
      <c r="D1059" s="25">
        <f>VLOOKUP(Pag_Inicio_Corr_mas_casos[[#This Row],[Corregimiento]],Hoja3!$A$2:$D$676,4,0)</f>
        <v>130106</v>
      </c>
      <c r="E1059">
        <v>40</v>
      </c>
    </row>
    <row r="1060" spans="1:5" x14ac:dyDescent="0.2">
      <c r="A1060" s="23">
        <v>44030</v>
      </c>
      <c r="B1060">
        <v>44030</v>
      </c>
      <c r="C1060" t="s">
        <v>603</v>
      </c>
      <c r="D1060" s="25">
        <f>VLOOKUP(Pag_Inicio_Corr_mas_casos[[#This Row],[Corregimiento]],Hoja3!$A$2:$D$676,4,0)</f>
        <v>80821</v>
      </c>
      <c r="E1060">
        <v>17</v>
      </c>
    </row>
    <row r="1061" spans="1:5" x14ac:dyDescent="0.2">
      <c r="A1061" s="23">
        <v>44030</v>
      </c>
      <c r="B1061">
        <v>44030</v>
      </c>
      <c r="C1061" t="s">
        <v>598</v>
      </c>
      <c r="D1061" s="25">
        <f>VLOOKUP(Pag_Inicio_Corr_mas_casos[[#This Row],[Corregimiento]],Hoja3!$A$2:$D$676,4,0)</f>
        <v>130101</v>
      </c>
      <c r="E1061">
        <v>32</v>
      </c>
    </row>
    <row r="1062" spans="1:5" x14ac:dyDescent="0.2">
      <c r="A1062" s="23">
        <v>44030</v>
      </c>
      <c r="B1062">
        <v>44030</v>
      </c>
      <c r="C1062" t="s">
        <v>694</v>
      </c>
      <c r="D1062" s="25">
        <f>VLOOKUP(Pag_Inicio_Corr_mas_casos[[#This Row],[Corregimiento]],Hoja3!$A$2:$D$676,4,0)</f>
        <v>10403</v>
      </c>
      <c r="E1062">
        <v>12</v>
      </c>
    </row>
    <row r="1063" spans="1:5" x14ac:dyDescent="0.2">
      <c r="A1063" s="23">
        <v>44030</v>
      </c>
      <c r="B1063">
        <v>44030</v>
      </c>
      <c r="C1063" t="s">
        <v>604</v>
      </c>
      <c r="D1063" s="25">
        <f>VLOOKUP(Pag_Inicio_Corr_mas_casos[[#This Row],[Corregimiento]],Hoja3!$A$2:$D$676,4,0)</f>
        <v>81007</v>
      </c>
      <c r="E1063">
        <v>12</v>
      </c>
    </row>
    <row r="1064" spans="1:5" x14ac:dyDescent="0.2">
      <c r="A1064" s="23">
        <v>44030</v>
      </c>
      <c r="B1064">
        <v>44030</v>
      </c>
      <c r="C1064" t="s">
        <v>671</v>
      </c>
      <c r="D1064" s="25">
        <f>VLOOKUP(Pag_Inicio_Corr_mas_casos[[#This Row],[Corregimiento]],Hoja3!$A$2:$D$676,4,0)</f>
        <v>120601</v>
      </c>
      <c r="E1064">
        <v>15</v>
      </c>
    </row>
    <row r="1065" spans="1:5" x14ac:dyDescent="0.2">
      <c r="A1065" s="23">
        <v>44030</v>
      </c>
      <c r="B1065">
        <v>44030</v>
      </c>
      <c r="C1065" t="s">
        <v>681</v>
      </c>
      <c r="D1065" s="25">
        <f>VLOOKUP(Pag_Inicio_Corr_mas_casos[[#This Row],[Corregimiento]],Hoja3!$A$2:$D$676,4,0)</f>
        <v>30103</v>
      </c>
      <c r="E1065">
        <v>17</v>
      </c>
    </row>
    <row r="1066" spans="1:5" x14ac:dyDescent="0.2">
      <c r="A1066" s="23">
        <v>44030</v>
      </c>
      <c r="B1066">
        <v>44030</v>
      </c>
      <c r="C1066" t="s">
        <v>626</v>
      </c>
      <c r="D1066" s="25">
        <f>VLOOKUP(Pag_Inicio_Corr_mas_casos[[#This Row],[Corregimiento]],Hoja3!$A$2:$D$676,4,0)</f>
        <v>80501</v>
      </c>
      <c r="E1066">
        <v>26</v>
      </c>
    </row>
    <row r="1067" spans="1:5" x14ac:dyDescent="0.2">
      <c r="A1067" s="23">
        <v>44030</v>
      </c>
      <c r="B1067">
        <v>44030</v>
      </c>
      <c r="C1067" t="s">
        <v>620</v>
      </c>
      <c r="D1067" s="25">
        <f>VLOOKUP(Pag_Inicio_Corr_mas_casos[[#This Row],[Corregimiento]],Hoja3!$A$2:$D$676,4,0)</f>
        <v>30107</v>
      </c>
      <c r="E1067">
        <v>13</v>
      </c>
    </row>
    <row r="1068" spans="1:5" x14ac:dyDescent="0.2">
      <c r="A1068" s="23">
        <v>44030</v>
      </c>
      <c r="B1068">
        <v>44030</v>
      </c>
      <c r="C1068" t="s">
        <v>634</v>
      </c>
      <c r="D1068" s="25">
        <f>VLOOKUP(Pag_Inicio_Corr_mas_casos[[#This Row],[Corregimiento]],Hoja3!$A$2:$D$676,4,0)</f>
        <v>80826</v>
      </c>
      <c r="E1068">
        <v>14</v>
      </c>
    </row>
    <row r="1069" spans="1:5" x14ac:dyDescent="0.2">
      <c r="A1069" s="23">
        <v>44030</v>
      </c>
      <c r="B1069">
        <v>44030</v>
      </c>
      <c r="C1069" t="s">
        <v>609</v>
      </c>
      <c r="D1069" s="25">
        <f>VLOOKUP(Pag_Inicio_Corr_mas_casos[[#This Row],[Corregimiento]],Hoja3!$A$2:$D$676,4,0)</f>
        <v>80823</v>
      </c>
      <c r="E1069">
        <v>12</v>
      </c>
    </row>
    <row r="1070" spans="1:5" x14ac:dyDescent="0.2">
      <c r="A1070" s="23">
        <v>44030</v>
      </c>
      <c r="B1070">
        <v>44030</v>
      </c>
      <c r="C1070" t="s">
        <v>602</v>
      </c>
      <c r="D1070" s="25">
        <f>VLOOKUP(Pag_Inicio_Corr_mas_casos[[#This Row],[Corregimiento]],Hoja3!$A$2:$D$676,4,0)</f>
        <v>130102</v>
      </c>
      <c r="E1070">
        <v>14</v>
      </c>
    </row>
    <row r="1071" spans="1:5" x14ac:dyDescent="0.2">
      <c r="A1071" s="23">
        <v>44030</v>
      </c>
      <c r="B1071">
        <v>44030</v>
      </c>
      <c r="C1071" t="s">
        <v>614</v>
      </c>
      <c r="D1071" s="25">
        <f>VLOOKUP(Pag_Inicio_Corr_mas_casos[[#This Row],[Corregimiento]],Hoja3!$A$2:$D$676,4,0)</f>
        <v>80812</v>
      </c>
      <c r="E1071">
        <v>13</v>
      </c>
    </row>
    <row r="1072" spans="1:5" x14ac:dyDescent="0.2">
      <c r="A1072" s="23">
        <v>44030</v>
      </c>
      <c r="B1072">
        <v>44030</v>
      </c>
      <c r="C1072" t="s">
        <v>695</v>
      </c>
      <c r="D1072" s="25">
        <f>VLOOKUP(Pag_Inicio_Corr_mas_casos[[#This Row],[Corregimiento]],Hoja3!$A$2:$D$676,4,0)</f>
        <v>10207</v>
      </c>
      <c r="E1072">
        <v>14</v>
      </c>
    </row>
    <row r="1073" spans="1:5" x14ac:dyDescent="0.2">
      <c r="A1073" s="23">
        <v>44030</v>
      </c>
      <c r="B1073">
        <v>44030</v>
      </c>
      <c r="C1073" t="s">
        <v>607</v>
      </c>
      <c r="D1073" s="25">
        <f>VLOOKUP(Pag_Inicio_Corr_mas_casos[[#This Row],[Corregimiento]],Hoja3!$A$2:$D$676,4,0)</f>
        <v>80817</v>
      </c>
      <c r="E1073">
        <v>28</v>
      </c>
    </row>
    <row r="1074" spans="1:5" x14ac:dyDescent="0.2">
      <c r="A1074" s="23">
        <v>44030</v>
      </c>
      <c r="B1074">
        <v>44030</v>
      </c>
      <c r="C1074" t="s">
        <v>624</v>
      </c>
      <c r="D1074" s="25">
        <f>VLOOKUP(Pag_Inicio_Corr_mas_casos[[#This Row],[Corregimiento]],Hoja3!$A$2:$D$676,4,0)</f>
        <v>80813</v>
      </c>
      <c r="E1074">
        <v>14</v>
      </c>
    </row>
    <row r="1075" spans="1:5" x14ac:dyDescent="0.2">
      <c r="A1075" s="23">
        <v>44030</v>
      </c>
      <c r="B1075">
        <v>44030</v>
      </c>
      <c r="C1075" t="s">
        <v>642</v>
      </c>
      <c r="D1075" s="25">
        <f>VLOOKUP(Pag_Inicio_Corr_mas_casos[[#This Row],[Corregimiento]],Hoja3!$A$2:$D$676,4,0)</f>
        <v>130717</v>
      </c>
      <c r="E1075">
        <v>14</v>
      </c>
    </row>
    <row r="1076" spans="1:5" x14ac:dyDescent="0.2">
      <c r="A1076" s="23">
        <v>44030</v>
      </c>
      <c r="B1076">
        <v>44030</v>
      </c>
      <c r="C1076" t="s">
        <v>631</v>
      </c>
      <c r="D1076" s="25">
        <f>VLOOKUP(Pag_Inicio_Corr_mas_casos[[#This Row],[Corregimiento]],Hoja3!$A$2:$D$676,4,0)</f>
        <v>80811</v>
      </c>
      <c r="E1076">
        <v>11</v>
      </c>
    </row>
    <row r="1077" spans="1:5" x14ac:dyDescent="0.2">
      <c r="A1077" s="23">
        <v>44030</v>
      </c>
      <c r="B1077">
        <v>44030</v>
      </c>
      <c r="C1077" t="s">
        <v>652</v>
      </c>
      <c r="D1077" s="25">
        <f>VLOOKUP(Pag_Inicio_Corr_mas_casos[[#This Row],[Corregimiento]],Hoja3!$A$2:$D$676,4,0)</f>
        <v>30111</v>
      </c>
      <c r="E1077">
        <v>16</v>
      </c>
    </row>
    <row r="1078" spans="1:5" x14ac:dyDescent="0.2">
      <c r="A1078" s="23">
        <v>44030</v>
      </c>
      <c r="B1078">
        <v>44030</v>
      </c>
      <c r="C1078" t="s">
        <v>639</v>
      </c>
      <c r="D1078" s="25">
        <f>VLOOKUP(Pag_Inicio_Corr_mas_casos[[#This Row],[Corregimiento]],Hoja3!$A$2:$D$676,4,0)</f>
        <v>80809</v>
      </c>
      <c r="E1078">
        <v>19</v>
      </c>
    </row>
    <row r="1079" spans="1:5" x14ac:dyDescent="0.2">
      <c r="A1079" s="23">
        <v>44030</v>
      </c>
      <c r="B1079">
        <v>44030</v>
      </c>
      <c r="C1079" t="s">
        <v>611</v>
      </c>
      <c r="D1079" s="25">
        <f>VLOOKUP(Pag_Inicio_Corr_mas_casos[[#This Row],[Corregimiento]],Hoja3!$A$2:$D$676,4,0)</f>
        <v>80819</v>
      </c>
      <c r="E1079">
        <v>40</v>
      </c>
    </row>
    <row r="1080" spans="1:5" x14ac:dyDescent="0.2">
      <c r="A1080" s="23">
        <v>44030</v>
      </c>
      <c r="B1080">
        <v>44030</v>
      </c>
      <c r="C1080" t="s">
        <v>600</v>
      </c>
      <c r="D1080" s="25">
        <f>VLOOKUP(Pag_Inicio_Corr_mas_casos[[#This Row],[Corregimiento]],Hoja3!$A$2:$D$676,4,0)</f>
        <v>130106</v>
      </c>
      <c r="E1080">
        <v>44</v>
      </c>
    </row>
    <row r="1081" spans="1:5" x14ac:dyDescent="0.2">
      <c r="A1081" s="23">
        <v>44031</v>
      </c>
      <c r="B1081">
        <v>44031</v>
      </c>
      <c r="C1081" t="s">
        <v>603</v>
      </c>
      <c r="D1081" s="25">
        <f>VLOOKUP(Pag_Inicio_Corr_mas_casos[[#This Row],[Corregimiento]],Hoja3!$A$2:$D$676,4,0)</f>
        <v>80821</v>
      </c>
      <c r="E1081">
        <v>28</v>
      </c>
    </row>
    <row r="1082" spans="1:5" x14ac:dyDescent="0.2">
      <c r="A1082" s="23">
        <v>44031</v>
      </c>
      <c r="B1082">
        <v>44031</v>
      </c>
      <c r="C1082" t="s">
        <v>608</v>
      </c>
      <c r="D1082" s="25">
        <f>VLOOKUP(Pag_Inicio_Corr_mas_casos[[#This Row],[Corregimiento]],Hoja3!$A$2:$D$676,4,0)</f>
        <v>80822</v>
      </c>
      <c r="E1082">
        <v>25</v>
      </c>
    </row>
    <row r="1083" spans="1:5" x14ac:dyDescent="0.2">
      <c r="A1083" s="23">
        <v>44031</v>
      </c>
      <c r="B1083">
        <v>44031</v>
      </c>
      <c r="C1083" t="s">
        <v>610</v>
      </c>
      <c r="D1083" s="25">
        <f>VLOOKUP(Pag_Inicio_Corr_mas_casos[[#This Row],[Corregimiento]],Hoja3!$A$2:$D$676,4,0)</f>
        <v>81001</v>
      </c>
      <c r="E1083">
        <v>19</v>
      </c>
    </row>
    <row r="1084" spans="1:5" x14ac:dyDescent="0.2">
      <c r="A1084" s="23">
        <v>44031</v>
      </c>
      <c r="B1084">
        <v>44031</v>
      </c>
      <c r="C1084" t="s">
        <v>650</v>
      </c>
      <c r="D1084" s="25">
        <f>VLOOKUP(Pag_Inicio_Corr_mas_casos[[#This Row],[Corregimiento]],Hoja3!$A$2:$D$676,4,0)</f>
        <v>80814</v>
      </c>
      <c r="E1084">
        <v>13</v>
      </c>
    </row>
    <row r="1085" spans="1:5" x14ac:dyDescent="0.2">
      <c r="A1085" s="23">
        <v>44031</v>
      </c>
      <c r="B1085">
        <v>44031</v>
      </c>
      <c r="C1085" t="s">
        <v>613</v>
      </c>
      <c r="D1085" s="25">
        <f>VLOOKUP(Pag_Inicio_Corr_mas_casos[[#This Row],[Corregimiento]],Hoja3!$A$2:$D$676,4,0)</f>
        <v>81006</v>
      </c>
      <c r="E1085">
        <v>18</v>
      </c>
    </row>
    <row r="1086" spans="1:5" x14ac:dyDescent="0.2">
      <c r="A1086" s="23">
        <v>44031</v>
      </c>
      <c r="B1086">
        <v>44031</v>
      </c>
      <c r="C1086" t="s">
        <v>598</v>
      </c>
      <c r="D1086" s="25">
        <f>VLOOKUP(Pag_Inicio_Corr_mas_casos[[#This Row],[Corregimiento]],Hoja3!$A$2:$D$676,4,0)</f>
        <v>130101</v>
      </c>
      <c r="E1086">
        <v>55</v>
      </c>
    </row>
    <row r="1087" spans="1:5" x14ac:dyDescent="0.2">
      <c r="A1087" s="23">
        <v>44031</v>
      </c>
      <c r="B1087">
        <v>44031</v>
      </c>
      <c r="C1087" t="s">
        <v>615</v>
      </c>
      <c r="D1087" s="25">
        <f>VLOOKUP(Pag_Inicio_Corr_mas_casos[[#This Row],[Corregimiento]],Hoja3!$A$2:$D$676,4,0)</f>
        <v>130702</v>
      </c>
      <c r="E1087">
        <v>20</v>
      </c>
    </row>
    <row r="1088" spans="1:5" x14ac:dyDescent="0.2">
      <c r="A1088" s="23">
        <v>44031</v>
      </c>
      <c r="B1088">
        <v>44031</v>
      </c>
      <c r="C1088" t="s">
        <v>604</v>
      </c>
      <c r="D1088" s="25">
        <f>VLOOKUP(Pag_Inicio_Corr_mas_casos[[#This Row],[Corregimiento]],Hoja3!$A$2:$D$676,4,0)</f>
        <v>81007</v>
      </c>
      <c r="E1088">
        <v>21</v>
      </c>
    </row>
    <row r="1089" spans="1:5" x14ac:dyDescent="0.2">
      <c r="A1089" s="23">
        <v>44031</v>
      </c>
      <c r="B1089">
        <v>44031</v>
      </c>
      <c r="C1089" t="s">
        <v>599</v>
      </c>
      <c r="D1089" s="25">
        <f>VLOOKUP(Pag_Inicio_Corr_mas_casos[[#This Row],[Corregimiento]],Hoja3!$A$2:$D$676,4,0)</f>
        <v>81002</v>
      </c>
      <c r="E1089">
        <v>19</v>
      </c>
    </row>
    <row r="1090" spans="1:5" x14ac:dyDescent="0.2">
      <c r="A1090" s="23">
        <v>44031</v>
      </c>
      <c r="B1090">
        <v>44031</v>
      </c>
      <c r="C1090" t="s">
        <v>617</v>
      </c>
      <c r="D1090" s="25">
        <f>VLOOKUP(Pag_Inicio_Corr_mas_casos[[#This Row],[Corregimiento]],Hoja3!$A$2:$D$676,4,0)</f>
        <v>80806</v>
      </c>
      <c r="E1090">
        <v>15</v>
      </c>
    </row>
    <row r="1091" spans="1:5" x14ac:dyDescent="0.2">
      <c r="A1091" s="23">
        <v>44031</v>
      </c>
      <c r="B1091">
        <v>44031</v>
      </c>
      <c r="C1091" t="s">
        <v>612</v>
      </c>
      <c r="D1091" s="25">
        <f>VLOOKUP(Pag_Inicio_Corr_mas_casos[[#This Row],[Corregimiento]],Hoja3!$A$2:$D$676,4,0)</f>
        <v>130107</v>
      </c>
      <c r="E1091">
        <v>13</v>
      </c>
    </row>
    <row r="1092" spans="1:5" x14ac:dyDescent="0.2">
      <c r="A1092" s="23">
        <v>44031</v>
      </c>
      <c r="B1092">
        <v>44031</v>
      </c>
      <c r="C1092" t="s">
        <v>629</v>
      </c>
      <c r="D1092" s="25">
        <f>VLOOKUP(Pag_Inicio_Corr_mas_casos[[#This Row],[Corregimiento]],Hoja3!$A$2:$D$676,4,0)</f>
        <v>80815</v>
      </c>
      <c r="E1092">
        <v>21</v>
      </c>
    </row>
    <row r="1093" spans="1:5" x14ac:dyDescent="0.2">
      <c r="A1093" s="23">
        <v>44031</v>
      </c>
      <c r="B1093">
        <v>44031</v>
      </c>
      <c r="C1093" t="s">
        <v>645</v>
      </c>
      <c r="D1093" s="25">
        <f>VLOOKUP(Pag_Inicio_Corr_mas_casos[[#This Row],[Corregimiento]],Hoja3!$A$2:$D$676,4,0)</f>
        <v>30104</v>
      </c>
      <c r="E1093">
        <v>14</v>
      </c>
    </row>
    <row r="1094" spans="1:5" x14ac:dyDescent="0.2">
      <c r="A1094" s="23">
        <v>44031</v>
      </c>
      <c r="B1094">
        <v>44031</v>
      </c>
      <c r="C1094" t="s">
        <v>622</v>
      </c>
      <c r="D1094" s="25">
        <f>VLOOKUP(Pag_Inicio_Corr_mas_casos[[#This Row],[Corregimiento]],Hoja3!$A$2:$D$676,4,0)</f>
        <v>10201</v>
      </c>
      <c r="E1094">
        <v>11</v>
      </c>
    </row>
    <row r="1095" spans="1:5" x14ac:dyDescent="0.2">
      <c r="A1095" s="23">
        <v>44031</v>
      </c>
      <c r="B1095">
        <v>44031</v>
      </c>
      <c r="C1095" t="s">
        <v>626</v>
      </c>
      <c r="D1095" s="25">
        <f>VLOOKUP(Pag_Inicio_Corr_mas_casos[[#This Row],[Corregimiento]],Hoja3!$A$2:$D$676,4,0)</f>
        <v>80501</v>
      </c>
      <c r="E1095">
        <v>19</v>
      </c>
    </row>
    <row r="1096" spans="1:5" x14ac:dyDescent="0.2">
      <c r="A1096" s="23">
        <v>44031</v>
      </c>
      <c r="B1096">
        <v>44031</v>
      </c>
      <c r="C1096" t="s">
        <v>620</v>
      </c>
      <c r="D1096" s="25">
        <f>VLOOKUP(Pag_Inicio_Corr_mas_casos[[#This Row],[Corregimiento]],Hoja3!$A$2:$D$676,4,0)</f>
        <v>30107</v>
      </c>
      <c r="E1096">
        <v>23</v>
      </c>
    </row>
    <row r="1097" spans="1:5" x14ac:dyDescent="0.2">
      <c r="A1097" s="23">
        <v>44031</v>
      </c>
      <c r="B1097">
        <v>44031</v>
      </c>
      <c r="C1097" t="s">
        <v>674</v>
      </c>
      <c r="D1097" s="25">
        <f>VLOOKUP(Pag_Inicio_Corr_mas_casos[[#This Row],[Corregimiento]],Hoja3!$A$2:$D$676,4,0)</f>
        <v>30115</v>
      </c>
      <c r="E1097">
        <v>15</v>
      </c>
    </row>
    <row r="1098" spans="1:5" x14ac:dyDescent="0.2">
      <c r="A1098" s="23">
        <v>44031</v>
      </c>
      <c r="B1098">
        <v>44031</v>
      </c>
      <c r="C1098" t="s">
        <v>634</v>
      </c>
      <c r="D1098" s="25">
        <f>VLOOKUP(Pag_Inicio_Corr_mas_casos[[#This Row],[Corregimiento]],Hoja3!$A$2:$D$676,4,0)</f>
        <v>80826</v>
      </c>
      <c r="E1098">
        <v>20</v>
      </c>
    </row>
    <row r="1099" spans="1:5" x14ac:dyDescent="0.2">
      <c r="A1099" s="23">
        <v>44031</v>
      </c>
      <c r="B1099">
        <v>44031</v>
      </c>
      <c r="C1099" t="s">
        <v>601</v>
      </c>
      <c r="D1099" s="25">
        <f>VLOOKUP(Pag_Inicio_Corr_mas_casos[[#This Row],[Corregimiento]],Hoja3!$A$2:$D$676,4,0)</f>
        <v>80802</v>
      </c>
      <c r="E1099">
        <v>12</v>
      </c>
    </row>
    <row r="1100" spans="1:5" x14ac:dyDescent="0.2">
      <c r="A1100" s="23">
        <v>44031</v>
      </c>
      <c r="B1100">
        <v>44031</v>
      </c>
      <c r="C1100" t="s">
        <v>609</v>
      </c>
      <c r="D1100" s="25">
        <f>VLOOKUP(Pag_Inicio_Corr_mas_casos[[#This Row],[Corregimiento]],Hoja3!$A$2:$D$676,4,0)</f>
        <v>80823</v>
      </c>
      <c r="E1100">
        <v>36</v>
      </c>
    </row>
    <row r="1101" spans="1:5" x14ac:dyDescent="0.2">
      <c r="A1101" s="23">
        <v>44031</v>
      </c>
      <c r="B1101">
        <v>44031</v>
      </c>
      <c r="C1101" t="s">
        <v>633</v>
      </c>
      <c r="D1101" s="25">
        <f>VLOOKUP(Pag_Inicio_Corr_mas_casos[[#This Row],[Corregimiento]],Hoja3!$A$2:$D$676,4,0)</f>
        <v>130708</v>
      </c>
      <c r="E1101">
        <v>19</v>
      </c>
    </row>
    <row r="1102" spans="1:5" x14ac:dyDescent="0.2">
      <c r="A1102" s="23">
        <v>44031</v>
      </c>
      <c r="B1102">
        <v>44031</v>
      </c>
      <c r="C1102" t="s">
        <v>643</v>
      </c>
      <c r="D1102" s="25">
        <f>VLOOKUP(Pag_Inicio_Corr_mas_casos[[#This Row],[Corregimiento]],Hoja3!$A$2:$D$676,4,0)</f>
        <v>81003</v>
      </c>
      <c r="E1102">
        <v>17</v>
      </c>
    </row>
    <row r="1103" spans="1:5" x14ac:dyDescent="0.2">
      <c r="A1103" s="23">
        <v>44031</v>
      </c>
      <c r="B1103">
        <v>44031</v>
      </c>
      <c r="C1103" t="s">
        <v>602</v>
      </c>
      <c r="D1103" s="25">
        <f>VLOOKUP(Pag_Inicio_Corr_mas_casos[[#This Row],[Corregimiento]],Hoja3!$A$2:$D$676,4,0)</f>
        <v>130102</v>
      </c>
      <c r="E1103">
        <v>23</v>
      </c>
    </row>
    <row r="1104" spans="1:5" x14ac:dyDescent="0.2">
      <c r="A1104" s="23">
        <v>44031</v>
      </c>
      <c r="B1104">
        <v>44031</v>
      </c>
      <c r="C1104" t="s">
        <v>614</v>
      </c>
      <c r="D1104" s="25">
        <f>VLOOKUP(Pag_Inicio_Corr_mas_casos[[#This Row],[Corregimiento]],Hoja3!$A$2:$D$676,4,0)</f>
        <v>80812</v>
      </c>
      <c r="E1104">
        <v>24</v>
      </c>
    </row>
    <row r="1105" spans="1:5" x14ac:dyDescent="0.2">
      <c r="A1105" s="23">
        <v>44031</v>
      </c>
      <c r="B1105">
        <v>44031</v>
      </c>
      <c r="C1105" t="s">
        <v>606</v>
      </c>
      <c r="D1105" s="25">
        <f>VLOOKUP(Pag_Inicio_Corr_mas_casos[[#This Row],[Corregimiento]],Hoja3!$A$2:$D$676,4,0)</f>
        <v>80816</v>
      </c>
      <c r="E1105">
        <v>25</v>
      </c>
    </row>
    <row r="1106" spans="1:5" x14ac:dyDescent="0.2">
      <c r="A1106" s="23">
        <v>44031</v>
      </c>
      <c r="B1106">
        <v>44031</v>
      </c>
      <c r="C1106" t="s">
        <v>628</v>
      </c>
      <c r="D1106" s="25">
        <f>VLOOKUP(Pag_Inicio_Corr_mas_casos[[#This Row],[Corregimiento]],Hoja3!$A$2:$D$676,4,0)</f>
        <v>80820</v>
      </c>
      <c r="E1106">
        <v>25</v>
      </c>
    </row>
    <row r="1107" spans="1:5" x14ac:dyDescent="0.2">
      <c r="A1107" s="23">
        <v>44031</v>
      </c>
      <c r="B1107">
        <v>44031</v>
      </c>
      <c r="C1107" t="s">
        <v>605</v>
      </c>
      <c r="D1107" s="25">
        <f>VLOOKUP(Pag_Inicio_Corr_mas_casos[[#This Row],[Corregimiento]],Hoja3!$A$2:$D$676,4,0)</f>
        <v>81008</v>
      </c>
      <c r="E1107">
        <v>27</v>
      </c>
    </row>
    <row r="1108" spans="1:5" x14ac:dyDescent="0.2">
      <c r="A1108" s="23">
        <v>44031</v>
      </c>
      <c r="B1108">
        <v>44031</v>
      </c>
      <c r="C1108" t="s">
        <v>607</v>
      </c>
      <c r="D1108" s="25">
        <f>VLOOKUP(Pag_Inicio_Corr_mas_casos[[#This Row],[Corregimiento]],Hoja3!$A$2:$D$676,4,0)</f>
        <v>80817</v>
      </c>
      <c r="E1108">
        <v>24</v>
      </c>
    </row>
    <row r="1109" spans="1:5" x14ac:dyDescent="0.2">
      <c r="A1109" s="23">
        <v>44031</v>
      </c>
      <c r="B1109">
        <v>44031</v>
      </c>
      <c r="C1109" t="s">
        <v>624</v>
      </c>
      <c r="D1109" s="25">
        <f>VLOOKUP(Pag_Inicio_Corr_mas_casos[[#This Row],[Corregimiento]],Hoja3!$A$2:$D$676,4,0)</f>
        <v>80813</v>
      </c>
      <c r="E1109">
        <v>44</v>
      </c>
    </row>
    <row r="1110" spans="1:5" x14ac:dyDescent="0.2">
      <c r="A1110" s="23">
        <v>44031</v>
      </c>
      <c r="B1110">
        <v>44031</v>
      </c>
      <c r="C1110" t="s">
        <v>642</v>
      </c>
      <c r="D1110" s="25">
        <f>VLOOKUP(Pag_Inicio_Corr_mas_casos[[#This Row],[Corregimiento]],Hoja3!$A$2:$D$676,4,0)</f>
        <v>130717</v>
      </c>
      <c r="E1110">
        <v>18</v>
      </c>
    </row>
    <row r="1111" spans="1:5" x14ac:dyDescent="0.2">
      <c r="A1111" s="23">
        <v>44031</v>
      </c>
      <c r="B1111">
        <v>44031</v>
      </c>
      <c r="C1111" t="s">
        <v>639</v>
      </c>
      <c r="D1111" s="25">
        <f>VLOOKUP(Pag_Inicio_Corr_mas_casos[[#This Row],[Corregimiento]],Hoja3!$A$2:$D$676,4,0)</f>
        <v>80809</v>
      </c>
      <c r="E1111">
        <v>13</v>
      </c>
    </row>
    <row r="1112" spans="1:5" x14ac:dyDescent="0.2">
      <c r="A1112" s="23">
        <v>44031</v>
      </c>
      <c r="B1112">
        <v>44031</v>
      </c>
      <c r="C1112" t="s">
        <v>621</v>
      </c>
      <c r="D1112" s="25">
        <f>VLOOKUP(Pag_Inicio_Corr_mas_casos[[#This Row],[Corregimiento]],Hoja3!$A$2:$D$676,4,0)</f>
        <v>30113</v>
      </c>
      <c r="E1112">
        <v>21</v>
      </c>
    </row>
    <row r="1113" spans="1:5" x14ac:dyDescent="0.2">
      <c r="A1113" s="23">
        <v>44031</v>
      </c>
      <c r="B1113">
        <v>44031</v>
      </c>
      <c r="C1113" t="s">
        <v>611</v>
      </c>
      <c r="D1113" s="25">
        <f>VLOOKUP(Pag_Inicio_Corr_mas_casos[[#This Row],[Corregimiento]],Hoja3!$A$2:$D$676,4,0)</f>
        <v>80819</v>
      </c>
      <c r="E1113">
        <v>31</v>
      </c>
    </row>
    <row r="1114" spans="1:5" x14ac:dyDescent="0.2">
      <c r="A1114" s="23">
        <v>44031</v>
      </c>
      <c r="B1114">
        <v>44031</v>
      </c>
      <c r="C1114" t="s">
        <v>689</v>
      </c>
      <c r="D1114" s="25">
        <f>VLOOKUP(Pag_Inicio_Corr_mas_casos[[#This Row],[Corregimiento]],Hoja3!$A$2:$D$676,4,0)</f>
        <v>120805</v>
      </c>
      <c r="E1114">
        <v>11</v>
      </c>
    </row>
    <row r="1115" spans="1:5" x14ac:dyDescent="0.2">
      <c r="A1115" s="23">
        <v>44031</v>
      </c>
      <c r="B1115">
        <v>44031</v>
      </c>
      <c r="C1115" t="s">
        <v>600</v>
      </c>
      <c r="D1115" s="25">
        <f>VLOOKUP(Pag_Inicio_Corr_mas_casos[[#This Row],[Corregimiento]],Hoja3!$A$2:$D$676,4,0)</f>
        <v>130106</v>
      </c>
      <c r="E1115">
        <v>64</v>
      </c>
    </row>
    <row r="1116" spans="1:5" x14ac:dyDescent="0.2">
      <c r="A1116" s="23">
        <v>44032</v>
      </c>
      <c r="B1116">
        <v>44032</v>
      </c>
      <c r="C1116" t="s">
        <v>603</v>
      </c>
      <c r="D1116" s="25">
        <f>VLOOKUP(Pag_Inicio_Corr_mas_casos[[#This Row],[Corregimiento]],Hoja3!$A$2:$D$676,4,0)</f>
        <v>80821</v>
      </c>
      <c r="E1116">
        <v>42</v>
      </c>
    </row>
    <row r="1117" spans="1:5" x14ac:dyDescent="0.2">
      <c r="A1117" s="23">
        <v>44032</v>
      </c>
      <c r="B1117">
        <v>44032</v>
      </c>
      <c r="C1117" t="s">
        <v>608</v>
      </c>
      <c r="D1117" s="25">
        <f>VLOOKUP(Pag_Inicio_Corr_mas_casos[[#This Row],[Corregimiento]],Hoja3!$A$2:$D$676,4,0)</f>
        <v>80822</v>
      </c>
      <c r="E1117">
        <v>30</v>
      </c>
    </row>
    <row r="1118" spans="1:5" x14ac:dyDescent="0.2">
      <c r="A1118" s="23">
        <v>44032</v>
      </c>
      <c r="B1118">
        <v>44032</v>
      </c>
      <c r="C1118" t="s">
        <v>610</v>
      </c>
      <c r="D1118" s="25">
        <f>VLOOKUP(Pag_Inicio_Corr_mas_casos[[#This Row],[Corregimiento]],Hoja3!$A$2:$D$676,4,0)</f>
        <v>81001</v>
      </c>
      <c r="E1118">
        <v>18</v>
      </c>
    </row>
    <row r="1119" spans="1:5" x14ac:dyDescent="0.2">
      <c r="A1119" s="23">
        <v>44032</v>
      </c>
      <c r="B1119">
        <v>44032</v>
      </c>
      <c r="C1119" t="s">
        <v>650</v>
      </c>
      <c r="D1119" s="25">
        <f>VLOOKUP(Pag_Inicio_Corr_mas_casos[[#This Row],[Corregimiento]],Hoja3!$A$2:$D$676,4,0)</f>
        <v>80814</v>
      </c>
      <c r="E1119">
        <v>19</v>
      </c>
    </row>
    <row r="1120" spans="1:5" x14ac:dyDescent="0.2">
      <c r="A1120" s="23">
        <v>44032</v>
      </c>
      <c r="B1120">
        <v>44032</v>
      </c>
      <c r="C1120" t="s">
        <v>598</v>
      </c>
      <c r="D1120" s="25">
        <f>VLOOKUP(Pag_Inicio_Corr_mas_casos[[#This Row],[Corregimiento]],Hoja3!$A$2:$D$676,4,0)</f>
        <v>130101</v>
      </c>
      <c r="E1120">
        <v>33</v>
      </c>
    </row>
    <row r="1121" spans="1:5" x14ac:dyDescent="0.2">
      <c r="A1121" s="23">
        <v>44032</v>
      </c>
      <c r="B1121">
        <v>44032</v>
      </c>
      <c r="C1121" t="s">
        <v>646</v>
      </c>
      <c r="D1121" s="25">
        <f>VLOOKUP(Pag_Inicio_Corr_mas_casos[[#This Row],[Corregimiento]],Hoja3!$A$2:$D$676,4,0)</f>
        <v>130701</v>
      </c>
      <c r="E1121">
        <v>14</v>
      </c>
    </row>
    <row r="1122" spans="1:5" x14ac:dyDescent="0.2">
      <c r="A1122" s="23">
        <v>44032</v>
      </c>
      <c r="B1122">
        <v>44032</v>
      </c>
      <c r="C1122" t="s">
        <v>604</v>
      </c>
      <c r="D1122" s="25">
        <f>VLOOKUP(Pag_Inicio_Corr_mas_casos[[#This Row],[Corregimiento]],Hoja3!$A$2:$D$676,4,0)</f>
        <v>81007</v>
      </c>
      <c r="E1122">
        <v>26</v>
      </c>
    </row>
    <row r="1123" spans="1:5" x14ac:dyDescent="0.2">
      <c r="A1123" s="23">
        <v>44032</v>
      </c>
      <c r="B1123">
        <v>44032</v>
      </c>
      <c r="C1123" t="s">
        <v>599</v>
      </c>
      <c r="D1123" s="25">
        <f>VLOOKUP(Pag_Inicio_Corr_mas_casos[[#This Row],[Corregimiento]],Hoja3!$A$2:$D$676,4,0)</f>
        <v>81002</v>
      </c>
      <c r="E1123">
        <v>28</v>
      </c>
    </row>
    <row r="1124" spans="1:5" x14ac:dyDescent="0.2">
      <c r="A1124" s="23">
        <v>44032</v>
      </c>
      <c r="B1124">
        <v>44032</v>
      </c>
      <c r="C1124" t="s">
        <v>696</v>
      </c>
      <c r="D1124" s="25">
        <f>VLOOKUP(Pag_Inicio_Corr_mas_casos[[#This Row],[Corregimiento]],Hoja3!$A$2:$D$676,4,0)</f>
        <v>10101</v>
      </c>
      <c r="E1124">
        <v>12</v>
      </c>
    </row>
    <row r="1125" spans="1:5" x14ac:dyDescent="0.2">
      <c r="A1125" s="23">
        <v>44032</v>
      </c>
      <c r="B1125">
        <v>44032</v>
      </c>
      <c r="C1125" t="s">
        <v>612</v>
      </c>
      <c r="D1125" s="25">
        <f>VLOOKUP(Pag_Inicio_Corr_mas_casos[[#This Row],[Corregimiento]],Hoja3!$A$2:$D$676,4,0)</f>
        <v>130107</v>
      </c>
      <c r="E1125">
        <v>23</v>
      </c>
    </row>
    <row r="1126" spans="1:5" x14ac:dyDescent="0.2">
      <c r="A1126" s="23">
        <v>44032</v>
      </c>
      <c r="B1126">
        <v>44032</v>
      </c>
      <c r="C1126" t="s">
        <v>622</v>
      </c>
      <c r="D1126" s="25">
        <f>VLOOKUP(Pag_Inicio_Corr_mas_casos[[#This Row],[Corregimiento]],Hoja3!$A$2:$D$676,4,0)</f>
        <v>10201</v>
      </c>
      <c r="E1126">
        <v>14</v>
      </c>
    </row>
    <row r="1127" spans="1:5" x14ac:dyDescent="0.2">
      <c r="A1127" s="23">
        <v>44032</v>
      </c>
      <c r="B1127">
        <v>44032</v>
      </c>
      <c r="C1127" t="s">
        <v>626</v>
      </c>
      <c r="D1127" s="25">
        <f>VLOOKUP(Pag_Inicio_Corr_mas_casos[[#This Row],[Corregimiento]],Hoja3!$A$2:$D$676,4,0)</f>
        <v>80501</v>
      </c>
      <c r="E1127">
        <v>13</v>
      </c>
    </row>
    <row r="1128" spans="1:5" x14ac:dyDescent="0.2">
      <c r="A1128" s="23">
        <v>44032</v>
      </c>
      <c r="B1128">
        <v>44032</v>
      </c>
      <c r="C1128" t="s">
        <v>674</v>
      </c>
      <c r="D1128" s="25">
        <f>VLOOKUP(Pag_Inicio_Corr_mas_casos[[#This Row],[Corregimiento]],Hoja3!$A$2:$D$676,4,0)</f>
        <v>30115</v>
      </c>
      <c r="E1128">
        <v>11</v>
      </c>
    </row>
    <row r="1129" spans="1:5" x14ac:dyDescent="0.2">
      <c r="A1129" s="23">
        <v>44032</v>
      </c>
      <c r="B1129">
        <v>44032</v>
      </c>
      <c r="C1129" t="s">
        <v>616</v>
      </c>
      <c r="D1129" s="25">
        <f>VLOOKUP(Pag_Inicio_Corr_mas_casos[[#This Row],[Corregimiento]],Hoja3!$A$2:$D$676,4,0)</f>
        <v>40601</v>
      </c>
      <c r="E1129">
        <v>15</v>
      </c>
    </row>
    <row r="1130" spans="1:5" x14ac:dyDescent="0.2">
      <c r="A1130" s="23">
        <v>44032</v>
      </c>
      <c r="B1130">
        <v>44032</v>
      </c>
      <c r="C1130" t="s">
        <v>634</v>
      </c>
      <c r="D1130" s="25">
        <f>VLOOKUP(Pag_Inicio_Corr_mas_casos[[#This Row],[Corregimiento]],Hoja3!$A$2:$D$676,4,0)</f>
        <v>80826</v>
      </c>
      <c r="E1130">
        <v>18</v>
      </c>
    </row>
    <row r="1131" spans="1:5" x14ac:dyDescent="0.2">
      <c r="A1131" s="23">
        <v>44032</v>
      </c>
      <c r="B1131">
        <v>44032</v>
      </c>
      <c r="C1131" t="s">
        <v>653</v>
      </c>
      <c r="D1131" s="25">
        <f>VLOOKUP(Pag_Inicio_Corr_mas_casos[[#This Row],[Corregimiento]],Hoja3!$A$2:$D$676,4,0)</f>
        <v>130706</v>
      </c>
      <c r="E1131">
        <v>11</v>
      </c>
    </row>
    <row r="1132" spans="1:5" x14ac:dyDescent="0.2">
      <c r="A1132" s="23">
        <v>44032</v>
      </c>
      <c r="B1132">
        <v>44032</v>
      </c>
      <c r="C1132" t="s">
        <v>679</v>
      </c>
      <c r="D1132" s="25">
        <f>VLOOKUP(Pag_Inicio_Corr_mas_casos[[#This Row],[Corregimiento]],Hoja3!$A$2:$D$676,4,0)</f>
        <v>10206</v>
      </c>
      <c r="E1132">
        <v>30</v>
      </c>
    </row>
    <row r="1133" spans="1:5" x14ac:dyDescent="0.2">
      <c r="A1133" s="23">
        <v>44032</v>
      </c>
      <c r="B1133">
        <v>44032</v>
      </c>
      <c r="C1133" t="s">
        <v>609</v>
      </c>
      <c r="D1133" s="25">
        <f>VLOOKUP(Pag_Inicio_Corr_mas_casos[[#This Row],[Corregimiento]],Hoja3!$A$2:$D$676,4,0)</f>
        <v>80823</v>
      </c>
      <c r="E1133">
        <v>15</v>
      </c>
    </row>
    <row r="1134" spans="1:5" x14ac:dyDescent="0.2">
      <c r="A1134" s="23">
        <v>44032</v>
      </c>
      <c r="B1134">
        <v>44032</v>
      </c>
      <c r="C1134" t="s">
        <v>602</v>
      </c>
      <c r="D1134" s="25">
        <f>VLOOKUP(Pag_Inicio_Corr_mas_casos[[#This Row],[Corregimiento]],Hoja3!$A$2:$D$676,4,0)</f>
        <v>130102</v>
      </c>
      <c r="E1134">
        <v>11</v>
      </c>
    </row>
    <row r="1135" spans="1:5" x14ac:dyDescent="0.2">
      <c r="A1135" s="23">
        <v>44032</v>
      </c>
      <c r="B1135">
        <v>44032</v>
      </c>
      <c r="C1135" t="s">
        <v>614</v>
      </c>
      <c r="D1135" s="25">
        <f>VLOOKUP(Pag_Inicio_Corr_mas_casos[[#This Row],[Corregimiento]],Hoja3!$A$2:$D$676,4,0)</f>
        <v>80812</v>
      </c>
      <c r="E1135">
        <v>13</v>
      </c>
    </row>
    <row r="1136" spans="1:5" x14ac:dyDescent="0.2">
      <c r="A1136" s="23">
        <v>44032</v>
      </c>
      <c r="B1136">
        <v>44032</v>
      </c>
      <c r="C1136" t="s">
        <v>606</v>
      </c>
      <c r="D1136" s="25">
        <f>VLOOKUP(Pag_Inicio_Corr_mas_casos[[#This Row],[Corregimiento]],Hoja3!$A$2:$D$676,4,0)</f>
        <v>80816</v>
      </c>
      <c r="E1136">
        <v>21</v>
      </c>
    </row>
    <row r="1137" spans="1:5" x14ac:dyDescent="0.2">
      <c r="A1137" s="23">
        <v>44032</v>
      </c>
      <c r="B1137">
        <v>44032</v>
      </c>
      <c r="C1137" t="s">
        <v>628</v>
      </c>
      <c r="D1137" s="25">
        <f>VLOOKUP(Pag_Inicio_Corr_mas_casos[[#This Row],[Corregimiento]],Hoja3!$A$2:$D$676,4,0)</f>
        <v>80820</v>
      </c>
      <c r="E1137">
        <v>20</v>
      </c>
    </row>
    <row r="1138" spans="1:5" x14ac:dyDescent="0.2">
      <c r="A1138" s="23">
        <v>44032</v>
      </c>
      <c r="B1138">
        <v>44032</v>
      </c>
      <c r="C1138" t="s">
        <v>695</v>
      </c>
      <c r="D1138" s="25">
        <f>VLOOKUP(Pag_Inicio_Corr_mas_casos[[#This Row],[Corregimiento]],Hoja3!$A$2:$D$676,4,0)</f>
        <v>10207</v>
      </c>
      <c r="E1138">
        <v>13</v>
      </c>
    </row>
    <row r="1139" spans="1:5" x14ac:dyDescent="0.2">
      <c r="A1139" s="23">
        <v>44032</v>
      </c>
      <c r="B1139">
        <v>44032</v>
      </c>
      <c r="C1139" t="s">
        <v>605</v>
      </c>
      <c r="D1139" s="25">
        <f>VLOOKUP(Pag_Inicio_Corr_mas_casos[[#This Row],[Corregimiento]],Hoja3!$A$2:$D$676,4,0)</f>
        <v>81008</v>
      </c>
      <c r="E1139">
        <v>14</v>
      </c>
    </row>
    <row r="1140" spans="1:5" x14ac:dyDescent="0.2">
      <c r="A1140" s="23">
        <v>44032</v>
      </c>
      <c r="B1140">
        <v>44032</v>
      </c>
      <c r="C1140" t="s">
        <v>607</v>
      </c>
      <c r="D1140" s="25">
        <f>VLOOKUP(Pag_Inicio_Corr_mas_casos[[#This Row],[Corregimiento]],Hoja3!$A$2:$D$676,4,0)</f>
        <v>80817</v>
      </c>
      <c r="E1140">
        <v>25</v>
      </c>
    </row>
    <row r="1141" spans="1:5" x14ac:dyDescent="0.2">
      <c r="A1141" s="23">
        <v>44032</v>
      </c>
      <c r="B1141">
        <v>44032</v>
      </c>
      <c r="C1141" t="s">
        <v>624</v>
      </c>
      <c r="D1141" s="25">
        <f>VLOOKUP(Pag_Inicio_Corr_mas_casos[[#This Row],[Corregimiento]],Hoja3!$A$2:$D$676,4,0)</f>
        <v>80813</v>
      </c>
      <c r="E1141">
        <v>20</v>
      </c>
    </row>
    <row r="1142" spans="1:5" x14ac:dyDescent="0.2">
      <c r="A1142" s="23">
        <v>44032</v>
      </c>
      <c r="B1142">
        <v>44032</v>
      </c>
      <c r="C1142" t="s">
        <v>611</v>
      </c>
      <c r="D1142" s="25">
        <f>VLOOKUP(Pag_Inicio_Corr_mas_casos[[#This Row],[Corregimiento]],Hoja3!$A$2:$D$676,4,0)</f>
        <v>80819</v>
      </c>
      <c r="E1142">
        <v>34</v>
      </c>
    </row>
    <row r="1143" spans="1:5" x14ac:dyDescent="0.2">
      <c r="A1143" s="23">
        <v>44032</v>
      </c>
      <c r="B1143">
        <v>44032</v>
      </c>
      <c r="C1143" t="s">
        <v>600</v>
      </c>
      <c r="D1143" s="25">
        <f>VLOOKUP(Pag_Inicio_Corr_mas_casos[[#This Row],[Corregimiento]],Hoja3!$A$2:$D$676,4,0)</f>
        <v>130106</v>
      </c>
      <c r="E1143">
        <v>21</v>
      </c>
    </row>
    <row r="1144" spans="1:5" x14ac:dyDescent="0.2">
      <c r="A1144" s="23">
        <v>44033</v>
      </c>
      <c r="B1144">
        <v>44033</v>
      </c>
      <c r="C1144" t="s">
        <v>603</v>
      </c>
      <c r="D1144" s="25">
        <f>VLOOKUP(Pag_Inicio_Corr_mas_casos[[#This Row],[Corregimiento]],Hoja3!$A$2:$D$676,4,0)</f>
        <v>80821</v>
      </c>
      <c r="E1144">
        <v>13</v>
      </c>
    </row>
    <row r="1145" spans="1:5" x14ac:dyDescent="0.2">
      <c r="A1145" s="23">
        <v>44033</v>
      </c>
      <c r="B1145">
        <v>44033</v>
      </c>
      <c r="C1145" t="s">
        <v>697</v>
      </c>
      <c r="D1145" s="25">
        <f>VLOOKUP(Pag_Inicio_Corr_mas_casos[[#This Row],[Corregimiento]],Hoja3!$A$2:$D$676,4,0)</f>
        <v>100102</v>
      </c>
      <c r="E1145">
        <v>30</v>
      </c>
    </row>
    <row r="1146" spans="1:5" x14ac:dyDescent="0.2">
      <c r="A1146" s="23">
        <v>44033</v>
      </c>
      <c r="B1146">
        <v>44033</v>
      </c>
      <c r="C1146" t="s">
        <v>650</v>
      </c>
      <c r="D1146" s="25">
        <f>VLOOKUP(Pag_Inicio_Corr_mas_casos[[#This Row],[Corregimiento]],Hoja3!$A$2:$D$676,4,0)</f>
        <v>80814</v>
      </c>
      <c r="E1146">
        <v>12</v>
      </c>
    </row>
    <row r="1147" spans="1:5" x14ac:dyDescent="0.2">
      <c r="A1147" s="23">
        <v>44033</v>
      </c>
      <c r="B1147">
        <v>44033</v>
      </c>
      <c r="C1147" t="s">
        <v>598</v>
      </c>
      <c r="D1147" s="25">
        <f>VLOOKUP(Pag_Inicio_Corr_mas_casos[[#This Row],[Corregimiento]],Hoja3!$A$2:$D$676,4,0)</f>
        <v>130101</v>
      </c>
      <c r="E1147">
        <v>16</v>
      </c>
    </row>
    <row r="1148" spans="1:5" x14ac:dyDescent="0.2">
      <c r="A1148" s="23">
        <v>44033</v>
      </c>
      <c r="B1148">
        <v>44033</v>
      </c>
      <c r="C1148" t="s">
        <v>604</v>
      </c>
      <c r="D1148" s="25">
        <f>VLOOKUP(Pag_Inicio_Corr_mas_casos[[#This Row],[Corregimiento]],Hoja3!$A$2:$D$676,4,0)</f>
        <v>81007</v>
      </c>
      <c r="E1148">
        <v>12</v>
      </c>
    </row>
    <row r="1149" spans="1:5" x14ac:dyDescent="0.2">
      <c r="A1149" s="23">
        <v>44033</v>
      </c>
      <c r="B1149">
        <v>44033</v>
      </c>
      <c r="C1149" t="s">
        <v>599</v>
      </c>
      <c r="D1149" s="25">
        <f>VLOOKUP(Pag_Inicio_Corr_mas_casos[[#This Row],[Corregimiento]],Hoja3!$A$2:$D$676,4,0)</f>
        <v>81002</v>
      </c>
      <c r="E1149">
        <v>16</v>
      </c>
    </row>
    <row r="1150" spans="1:5" x14ac:dyDescent="0.2">
      <c r="A1150" s="23">
        <v>44033</v>
      </c>
      <c r="B1150">
        <v>44033</v>
      </c>
      <c r="C1150" t="s">
        <v>649</v>
      </c>
      <c r="D1150" s="25">
        <f>VLOOKUP(Pag_Inicio_Corr_mas_casos[[#This Row],[Corregimiento]],Hoja3!$A$2:$D$676,4,0)</f>
        <v>80807</v>
      </c>
      <c r="E1150">
        <v>28</v>
      </c>
    </row>
    <row r="1151" spans="1:5" x14ac:dyDescent="0.2">
      <c r="A1151" s="23">
        <v>44033</v>
      </c>
      <c r="B1151">
        <v>44033</v>
      </c>
      <c r="C1151" t="s">
        <v>629</v>
      </c>
      <c r="D1151" s="25">
        <f>VLOOKUP(Pag_Inicio_Corr_mas_casos[[#This Row],[Corregimiento]],Hoja3!$A$2:$D$676,4,0)</f>
        <v>80815</v>
      </c>
      <c r="E1151">
        <v>21</v>
      </c>
    </row>
    <row r="1152" spans="1:5" x14ac:dyDescent="0.2">
      <c r="A1152" s="23">
        <v>44033</v>
      </c>
      <c r="B1152">
        <v>44033</v>
      </c>
      <c r="C1152" t="s">
        <v>620</v>
      </c>
      <c r="D1152" s="25">
        <f>VLOOKUP(Pag_Inicio_Corr_mas_casos[[#This Row],[Corregimiento]],Hoja3!$A$2:$D$676,4,0)</f>
        <v>30107</v>
      </c>
      <c r="E1152">
        <v>15</v>
      </c>
    </row>
    <row r="1153" spans="1:5" x14ac:dyDescent="0.2">
      <c r="A1153" s="23">
        <v>44033</v>
      </c>
      <c r="B1153">
        <v>44033</v>
      </c>
      <c r="C1153" t="s">
        <v>674</v>
      </c>
      <c r="D1153" s="25">
        <f>VLOOKUP(Pag_Inicio_Corr_mas_casos[[#This Row],[Corregimiento]],Hoja3!$A$2:$D$676,4,0)</f>
        <v>30115</v>
      </c>
      <c r="E1153">
        <v>11</v>
      </c>
    </row>
    <row r="1154" spans="1:5" x14ac:dyDescent="0.2">
      <c r="A1154" s="23">
        <v>44033</v>
      </c>
      <c r="B1154">
        <v>44033</v>
      </c>
      <c r="C1154" t="s">
        <v>609</v>
      </c>
      <c r="D1154" s="25">
        <f>VLOOKUP(Pag_Inicio_Corr_mas_casos[[#This Row],[Corregimiento]],Hoja3!$A$2:$D$676,4,0)</f>
        <v>80823</v>
      </c>
      <c r="E1154">
        <v>10</v>
      </c>
    </row>
    <row r="1155" spans="1:5" x14ac:dyDescent="0.2">
      <c r="A1155" s="23">
        <v>44033</v>
      </c>
      <c r="B1155">
        <v>44033</v>
      </c>
      <c r="C1155" t="s">
        <v>614</v>
      </c>
      <c r="D1155" s="25">
        <f>VLOOKUP(Pag_Inicio_Corr_mas_casos[[#This Row],[Corregimiento]],Hoja3!$A$2:$D$676,4,0)</f>
        <v>80812</v>
      </c>
      <c r="E1155">
        <v>18</v>
      </c>
    </row>
    <row r="1156" spans="1:5" x14ac:dyDescent="0.2">
      <c r="A1156" s="23">
        <v>44033</v>
      </c>
      <c r="B1156">
        <v>44033</v>
      </c>
      <c r="C1156" t="s">
        <v>675</v>
      </c>
      <c r="D1156" s="25">
        <f>VLOOKUP(Pag_Inicio_Corr_mas_casos[[#This Row],[Corregimiento]],Hoja3!$A$2:$D$676,4,0)</f>
        <v>120701</v>
      </c>
      <c r="E1156">
        <v>10</v>
      </c>
    </row>
    <row r="1157" spans="1:5" x14ac:dyDescent="0.2">
      <c r="A1157" s="23">
        <v>44033</v>
      </c>
      <c r="B1157">
        <v>44033</v>
      </c>
      <c r="C1157" t="s">
        <v>606</v>
      </c>
      <c r="D1157" s="25">
        <f>VLOOKUP(Pag_Inicio_Corr_mas_casos[[#This Row],[Corregimiento]],Hoja3!$A$2:$D$676,4,0)</f>
        <v>80816</v>
      </c>
      <c r="E1157">
        <v>16</v>
      </c>
    </row>
    <row r="1158" spans="1:5" x14ac:dyDescent="0.2">
      <c r="A1158" s="23">
        <v>44033</v>
      </c>
      <c r="B1158">
        <v>44033</v>
      </c>
      <c r="C1158" t="s">
        <v>628</v>
      </c>
      <c r="D1158" s="25">
        <f>VLOOKUP(Pag_Inicio_Corr_mas_casos[[#This Row],[Corregimiento]],Hoja3!$A$2:$D$676,4,0)</f>
        <v>80820</v>
      </c>
      <c r="E1158">
        <v>10</v>
      </c>
    </row>
    <row r="1159" spans="1:5" x14ac:dyDescent="0.2">
      <c r="A1159" s="23">
        <v>44033</v>
      </c>
      <c r="B1159">
        <v>44033</v>
      </c>
      <c r="C1159" t="s">
        <v>605</v>
      </c>
      <c r="D1159" s="25">
        <f>VLOOKUP(Pag_Inicio_Corr_mas_casos[[#This Row],[Corregimiento]],Hoja3!$A$2:$D$676,4,0)</f>
        <v>81008</v>
      </c>
      <c r="E1159">
        <v>11</v>
      </c>
    </row>
    <row r="1160" spans="1:5" x14ac:dyDescent="0.2">
      <c r="A1160" s="23">
        <v>44033</v>
      </c>
      <c r="B1160">
        <v>44033</v>
      </c>
      <c r="C1160" t="s">
        <v>607</v>
      </c>
      <c r="D1160" s="25">
        <f>VLOOKUP(Pag_Inicio_Corr_mas_casos[[#This Row],[Corregimiento]],Hoja3!$A$2:$D$676,4,0)</f>
        <v>80817</v>
      </c>
      <c r="E1160">
        <v>34</v>
      </c>
    </row>
    <row r="1161" spans="1:5" x14ac:dyDescent="0.2">
      <c r="A1161" s="23">
        <v>44033</v>
      </c>
      <c r="B1161">
        <v>44033</v>
      </c>
      <c r="C1161" t="s">
        <v>611</v>
      </c>
      <c r="D1161" s="25">
        <f>VLOOKUP(Pag_Inicio_Corr_mas_casos[[#This Row],[Corregimiento]],Hoja3!$A$2:$D$676,4,0)</f>
        <v>80819</v>
      </c>
      <c r="E1161">
        <v>20</v>
      </c>
    </row>
    <row r="1162" spans="1:5" x14ac:dyDescent="0.2">
      <c r="A1162" s="23">
        <v>44033</v>
      </c>
      <c r="B1162">
        <v>44033</v>
      </c>
      <c r="C1162" t="s">
        <v>637</v>
      </c>
      <c r="D1162" s="25">
        <f>VLOOKUP(Pag_Inicio_Corr_mas_casos[[#This Row],[Corregimiento]],Hoja3!$A$2:$D$676,4,0)</f>
        <v>130105</v>
      </c>
      <c r="E1162">
        <v>45</v>
      </c>
    </row>
    <row r="1163" spans="1:5" x14ac:dyDescent="0.2">
      <c r="A1163" s="23">
        <v>44034</v>
      </c>
      <c r="B1163">
        <v>44034</v>
      </c>
      <c r="C1163" t="s">
        <v>608</v>
      </c>
      <c r="D1163" s="25">
        <f>VLOOKUP(Pag_Inicio_Corr_mas_casos[[#This Row],[Corregimiento]],Hoja3!$A$2:$D$676,4,0)</f>
        <v>80822</v>
      </c>
      <c r="E1163">
        <v>12</v>
      </c>
    </row>
    <row r="1164" spans="1:5" x14ac:dyDescent="0.2">
      <c r="A1164" s="23">
        <v>44034</v>
      </c>
      <c r="B1164">
        <v>44034</v>
      </c>
      <c r="C1164" t="s">
        <v>650</v>
      </c>
      <c r="D1164" s="25">
        <f>VLOOKUP(Pag_Inicio_Corr_mas_casos[[#This Row],[Corregimiento]],Hoja3!$A$2:$D$676,4,0)</f>
        <v>80814</v>
      </c>
      <c r="E1164">
        <v>11</v>
      </c>
    </row>
    <row r="1165" spans="1:5" x14ac:dyDescent="0.2">
      <c r="A1165" s="23">
        <v>44034</v>
      </c>
      <c r="B1165">
        <v>44034</v>
      </c>
      <c r="C1165" t="s">
        <v>598</v>
      </c>
      <c r="D1165" s="25">
        <f>VLOOKUP(Pag_Inicio_Corr_mas_casos[[#This Row],[Corregimiento]],Hoja3!$A$2:$D$676,4,0)</f>
        <v>130101</v>
      </c>
      <c r="E1165">
        <v>21</v>
      </c>
    </row>
    <row r="1166" spans="1:5" x14ac:dyDescent="0.2">
      <c r="A1166" s="23">
        <v>44034</v>
      </c>
      <c r="B1166">
        <v>44034</v>
      </c>
      <c r="C1166" t="s">
        <v>604</v>
      </c>
      <c r="D1166" s="25">
        <f>VLOOKUP(Pag_Inicio_Corr_mas_casos[[#This Row],[Corregimiento]],Hoja3!$A$2:$D$676,4,0)</f>
        <v>81007</v>
      </c>
      <c r="E1166">
        <v>20</v>
      </c>
    </row>
    <row r="1167" spans="1:5" x14ac:dyDescent="0.2">
      <c r="A1167" s="23">
        <v>44034</v>
      </c>
      <c r="B1167">
        <v>44034</v>
      </c>
      <c r="C1167" t="s">
        <v>599</v>
      </c>
      <c r="D1167" s="25">
        <f>VLOOKUP(Pag_Inicio_Corr_mas_casos[[#This Row],[Corregimiento]],Hoja3!$A$2:$D$676,4,0)</f>
        <v>81002</v>
      </c>
      <c r="E1167">
        <v>17</v>
      </c>
    </row>
    <row r="1168" spans="1:5" x14ac:dyDescent="0.2">
      <c r="A1168" s="23">
        <v>44034</v>
      </c>
      <c r="B1168">
        <v>44034</v>
      </c>
      <c r="C1168" t="s">
        <v>629</v>
      </c>
      <c r="D1168" s="25">
        <f>VLOOKUP(Pag_Inicio_Corr_mas_casos[[#This Row],[Corregimiento]],Hoja3!$A$2:$D$676,4,0)</f>
        <v>80815</v>
      </c>
      <c r="E1168">
        <v>13</v>
      </c>
    </row>
    <row r="1169" spans="1:5" x14ac:dyDescent="0.2">
      <c r="A1169" s="23">
        <v>44034</v>
      </c>
      <c r="B1169">
        <v>44034</v>
      </c>
      <c r="C1169" t="s">
        <v>645</v>
      </c>
      <c r="D1169" s="25">
        <f>VLOOKUP(Pag_Inicio_Corr_mas_casos[[#This Row],[Corregimiento]],Hoja3!$A$2:$D$676,4,0)</f>
        <v>30104</v>
      </c>
      <c r="E1169">
        <v>11</v>
      </c>
    </row>
    <row r="1170" spans="1:5" x14ac:dyDescent="0.2">
      <c r="A1170" s="23">
        <v>44034</v>
      </c>
      <c r="B1170">
        <v>44034</v>
      </c>
      <c r="C1170" t="s">
        <v>683</v>
      </c>
      <c r="D1170" s="25">
        <f>VLOOKUP(Pag_Inicio_Corr_mas_casos[[#This Row],[Corregimiento]],Hoja3!$A$2:$D$676,4,0)</f>
        <v>41402</v>
      </c>
      <c r="E1170">
        <v>27</v>
      </c>
    </row>
    <row r="1171" spans="1:5" x14ac:dyDescent="0.2">
      <c r="A1171" s="23">
        <v>44034</v>
      </c>
      <c r="B1171">
        <v>44034</v>
      </c>
      <c r="C1171" t="s">
        <v>622</v>
      </c>
      <c r="D1171" s="25">
        <f>VLOOKUP(Pag_Inicio_Corr_mas_casos[[#This Row],[Corregimiento]],Hoja3!$A$2:$D$676,4,0)</f>
        <v>10201</v>
      </c>
      <c r="E1171">
        <v>19</v>
      </c>
    </row>
    <row r="1172" spans="1:5" x14ac:dyDescent="0.2">
      <c r="A1172" s="23">
        <v>44034</v>
      </c>
      <c r="B1172">
        <v>44034</v>
      </c>
      <c r="C1172" t="s">
        <v>626</v>
      </c>
      <c r="D1172" s="25">
        <f>VLOOKUP(Pag_Inicio_Corr_mas_casos[[#This Row],[Corregimiento]],Hoja3!$A$2:$D$676,4,0)</f>
        <v>80501</v>
      </c>
      <c r="E1172">
        <v>11</v>
      </c>
    </row>
    <row r="1173" spans="1:5" x14ac:dyDescent="0.2">
      <c r="A1173" s="23">
        <v>44034</v>
      </c>
      <c r="B1173">
        <v>44034</v>
      </c>
      <c r="C1173" t="s">
        <v>674</v>
      </c>
      <c r="D1173" s="25">
        <f>VLOOKUP(Pag_Inicio_Corr_mas_casos[[#This Row],[Corregimiento]],Hoja3!$A$2:$D$676,4,0)</f>
        <v>30115</v>
      </c>
      <c r="E1173">
        <v>12</v>
      </c>
    </row>
    <row r="1174" spans="1:5" x14ac:dyDescent="0.2">
      <c r="A1174" s="23">
        <v>44034</v>
      </c>
      <c r="B1174">
        <v>44034</v>
      </c>
      <c r="C1174" t="s">
        <v>616</v>
      </c>
      <c r="D1174" s="25">
        <f>VLOOKUP(Pag_Inicio_Corr_mas_casos[[#This Row],[Corregimiento]],Hoja3!$A$2:$D$676,4,0)</f>
        <v>40601</v>
      </c>
      <c r="E1174">
        <v>18</v>
      </c>
    </row>
    <row r="1175" spans="1:5" x14ac:dyDescent="0.2">
      <c r="A1175" s="23">
        <v>44034</v>
      </c>
      <c r="B1175">
        <v>44034</v>
      </c>
      <c r="C1175" t="s">
        <v>609</v>
      </c>
      <c r="D1175" s="25">
        <f>VLOOKUP(Pag_Inicio_Corr_mas_casos[[#This Row],[Corregimiento]],Hoja3!$A$2:$D$676,4,0)</f>
        <v>80823</v>
      </c>
      <c r="E1175">
        <v>12</v>
      </c>
    </row>
    <row r="1176" spans="1:5" x14ac:dyDescent="0.2">
      <c r="A1176" s="23">
        <v>44034</v>
      </c>
      <c r="B1176">
        <v>44034</v>
      </c>
      <c r="C1176" t="s">
        <v>614</v>
      </c>
      <c r="D1176" s="25">
        <f>VLOOKUP(Pag_Inicio_Corr_mas_casos[[#This Row],[Corregimiento]],Hoja3!$A$2:$D$676,4,0)</f>
        <v>80812</v>
      </c>
      <c r="E1176">
        <v>22</v>
      </c>
    </row>
    <row r="1177" spans="1:5" x14ac:dyDescent="0.2">
      <c r="A1177" s="23">
        <v>44034</v>
      </c>
      <c r="B1177">
        <v>44034</v>
      </c>
      <c r="C1177" t="s">
        <v>606</v>
      </c>
      <c r="D1177" s="25">
        <f>VLOOKUP(Pag_Inicio_Corr_mas_casos[[#This Row],[Corregimiento]],Hoja3!$A$2:$D$676,4,0)</f>
        <v>80816</v>
      </c>
      <c r="E1177">
        <v>11</v>
      </c>
    </row>
    <row r="1178" spans="1:5" x14ac:dyDescent="0.2">
      <c r="A1178" s="23">
        <v>44034</v>
      </c>
      <c r="B1178">
        <v>44034</v>
      </c>
      <c r="C1178" t="s">
        <v>628</v>
      </c>
      <c r="D1178" s="25">
        <f>VLOOKUP(Pag_Inicio_Corr_mas_casos[[#This Row],[Corregimiento]],Hoja3!$A$2:$D$676,4,0)</f>
        <v>80820</v>
      </c>
      <c r="E1178">
        <v>13</v>
      </c>
    </row>
    <row r="1179" spans="1:5" x14ac:dyDescent="0.2">
      <c r="A1179" s="23">
        <v>44034</v>
      </c>
      <c r="B1179">
        <v>44034</v>
      </c>
      <c r="C1179" t="s">
        <v>605</v>
      </c>
      <c r="D1179" s="25">
        <f>VLOOKUP(Pag_Inicio_Corr_mas_casos[[#This Row],[Corregimiento]],Hoja3!$A$2:$D$676,4,0)</f>
        <v>81008</v>
      </c>
      <c r="E1179">
        <v>19</v>
      </c>
    </row>
    <row r="1180" spans="1:5" x14ac:dyDescent="0.2">
      <c r="A1180" s="23">
        <v>44034</v>
      </c>
      <c r="B1180">
        <v>44034</v>
      </c>
      <c r="C1180" t="s">
        <v>607</v>
      </c>
      <c r="D1180" s="25">
        <f>VLOOKUP(Pag_Inicio_Corr_mas_casos[[#This Row],[Corregimiento]],Hoja3!$A$2:$D$676,4,0)</f>
        <v>80817</v>
      </c>
      <c r="E1180">
        <v>14</v>
      </c>
    </row>
    <row r="1181" spans="1:5" x14ac:dyDescent="0.2">
      <c r="A1181" s="23">
        <v>44034</v>
      </c>
      <c r="B1181">
        <v>44034</v>
      </c>
      <c r="C1181" t="s">
        <v>640</v>
      </c>
      <c r="D1181" s="25">
        <f>VLOOKUP(Pag_Inicio_Corr_mas_casos[[#This Row],[Corregimiento]],Hoja3!$A$2:$D$676,4,0)</f>
        <v>40201</v>
      </c>
      <c r="E1181">
        <v>11</v>
      </c>
    </row>
    <row r="1182" spans="1:5" x14ac:dyDescent="0.2">
      <c r="A1182" s="23">
        <v>44034</v>
      </c>
      <c r="B1182">
        <v>44034</v>
      </c>
      <c r="C1182" t="s">
        <v>631</v>
      </c>
      <c r="D1182" s="25">
        <f>VLOOKUP(Pag_Inicio_Corr_mas_casos[[#This Row],[Corregimiento]],Hoja3!$A$2:$D$676,4,0)</f>
        <v>80811</v>
      </c>
      <c r="E1182">
        <v>15</v>
      </c>
    </row>
    <row r="1183" spans="1:5" x14ac:dyDescent="0.2">
      <c r="A1183" s="23">
        <v>44034</v>
      </c>
      <c r="B1183">
        <v>44034</v>
      </c>
      <c r="C1183" t="s">
        <v>639</v>
      </c>
      <c r="D1183" s="25">
        <f>VLOOKUP(Pag_Inicio_Corr_mas_casos[[#This Row],[Corregimiento]],Hoja3!$A$2:$D$676,4,0)</f>
        <v>80809</v>
      </c>
      <c r="E1183">
        <v>15</v>
      </c>
    </row>
    <row r="1184" spans="1:5" x14ac:dyDescent="0.2">
      <c r="A1184" s="23">
        <v>44034</v>
      </c>
      <c r="B1184">
        <v>44034</v>
      </c>
      <c r="C1184" t="s">
        <v>698</v>
      </c>
      <c r="D1184" s="25">
        <f>VLOOKUP(Pag_Inicio_Corr_mas_casos[[#This Row],[Corregimiento]],Hoja3!$A$2:$D$676,4,0)</f>
        <v>81101</v>
      </c>
      <c r="E1184">
        <v>12</v>
      </c>
    </row>
    <row r="1185" spans="1:5" x14ac:dyDescent="0.2">
      <c r="A1185" s="23">
        <v>44034</v>
      </c>
      <c r="B1185">
        <v>44034</v>
      </c>
      <c r="C1185" t="s">
        <v>611</v>
      </c>
      <c r="D1185" s="25">
        <f>VLOOKUP(Pag_Inicio_Corr_mas_casos[[#This Row],[Corregimiento]],Hoja3!$A$2:$D$676,4,0)</f>
        <v>80819</v>
      </c>
      <c r="E1185">
        <v>20</v>
      </c>
    </row>
    <row r="1186" spans="1:5" x14ac:dyDescent="0.2">
      <c r="A1186" s="23">
        <v>44034</v>
      </c>
      <c r="B1186">
        <v>44034</v>
      </c>
      <c r="C1186" t="s">
        <v>600</v>
      </c>
      <c r="D1186" s="25">
        <f>VLOOKUP(Pag_Inicio_Corr_mas_casos[[#This Row],[Corregimiento]],Hoja3!$A$2:$D$676,4,0)</f>
        <v>130106</v>
      </c>
      <c r="E1186">
        <v>20</v>
      </c>
    </row>
    <row r="1187" spans="1:5" x14ac:dyDescent="0.2">
      <c r="A1187" s="23">
        <v>44035</v>
      </c>
      <c r="B1187">
        <v>44035</v>
      </c>
      <c r="C1187" t="s">
        <v>603</v>
      </c>
      <c r="D1187" s="25">
        <f>VLOOKUP(Pag_Inicio_Corr_mas_casos[[#This Row],[Corregimiento]],Hoja3!$A$2:$D$676,4,0)</f>
        <v>80821</v>
      </c>
      <c r="E1187">
        <v>20</v>
      </c>
    </row>
    <row r="1188" spans="1:5" x14ac:dyDescent="0.2">
      <c r="A1188" s="23">
        <v>44035</v>
      </c>
      <c r="B1188">
        <v>44035</v>
      </c>
      <c r="C1188" t="s">
        <v>697</v>
      </c>
      <c r="D1188" s="25">
        <f>VLOOKUP(Pag_Inicio_Corr_mas_casos[[#This Row],[Corregimiento]],Hoja3!$A$2:$D$676,4,0)</f>
        <v>100102</v>
      </c>
      <c r="E1188">
        <v>25</v>
      </c>
    </row>
    <row r="1189" spans="1:5" x14ac:dyDescent="0.2">
      <c r="A1189" s="23">
        <v>44035</v>
      </c>
      <c r="B1189">
        <v>44035</v>
      </c>
      <c r="C1189" t="s">
        <v>650</v>
      </c>
      <c r="D1189" s="25">
        <f>VLOOKUP(Pag_Inicio_Corr_mas_casos[[#This Row],[Corregimiento]],Hoja3!$A$2:$D$676,4,0)</f>
        <v>80814</v>
      </c>
      <c r="E1189">
        <v>15</v>
      </c>
    </row>
    <row r="1190" spans="1:5" x14ac:dyDescent="0.2">
      <c r="A1190" s="23">
        <v>44035</v>
      </c>
      <c r="B1190">
        <v>44035</v>
      </c>
      <c r="C1190" t="s">
        <v>598</v>
      </c>
      <c r="D1190" s="25">
        <f>VLOOKUP(Pag_Inicio_Corr_mas_casos[[#This Row],[Corregimiento]],Hoja3!$A$2:$D$676,4,0)</f>
        <v>130101</v>
      </c>
      <c r="E1190">
        <v>19</v>
      </c>
    </row>
    <row r="1191" spans="1:5" x14ac:dyDescent="0.2">
      <c r="A1191" s="23">
        <v>44035</v>
      </c>
      <c r="B1191">
        <v>44035</v>
      </c>
      <c r="C1191" t="s">
        <v>699</v>
      </c>
      <c r="D1191" s="25">
        <f>VLOOKUP(Pag_Inicio_Corr_mas_casos[[#This Row],[Corregimiento]],Hoja3!$A$2:$D$676,4,0)</f>
        <v>91102</v>
      </c>
      <c r="E1191">
        <v>33</v>
      </c>
    </row>
    <row r="1192" spans="1:5" x14ac:dyDescent="0.2">
      <c r="A1192" s="23">
        <v>44035</v>
      </c>
      <c r="B1192">
        <v>44035</v>
      </c>
      <c r="C1192" t="s">
        <v>615</v>
      </c>
      <c r="D1192" s="25">
        <f>VLOOKUP(Pag_Inicio_Corr_mas_casos[[#This Row],[Corregimiento]],Hoja3!$A$2:$D$676,4,0)</f>
        <v>130702</v>
      </c>
      <c r="E1192">
        <v>13</v>
      </c>
    </row>
    <row r="1193" spans="1:5" x14ac:dyDescent="0.2">
      <c r="A1193" s="23">
        <v>44035</v>
      </c>
      <c r="B1193">
        <v>44035</v>
      </c>
      <c r="C1193" t="s">
        <v>604</v>
      </c>
      <c r="D1193" s="25">
        <f>VLOOKUP(Pag_Inicio_Corr_mas_casos[[#This Row],[Corregimiento]],Hoja3!$A$2:$D$676,4,0)</f>
        <v>81007</v>
      </c>
      <c r="E1193">
        <v>14</v>
      </c>
    </row>
    <row r="1194" spans="1:5" x14ac:dyDescent="0.2">
      <c r="A1194" s="23">
        <v>44035</v>
      </c>
      <c r="B1194">
        <v>44035</v>
      </c>
      <c r="C1194" t="s">
        <v>599</v>
      </c>
      <c r="D1194" s="25">
        <f>VLOOKUP(Pag_Inicio_Corr_mas_casos[[#This Row],[Corregimiento]],Hoja3!$A$2:$D$676,4,0)</f>
        <v>81002</v>
      </c>
      <c r="E1194">
        <v>27</v>
      </c>
    </row>
    <row r="1195" spans="1:5" x14ac:dyDescent="0.2">
      <c r="A1195" s="23">
        <v>44035</v>
      </c>
      <c r="B1195">
        <v>44035</v>
      </c>
      <c r="C1195" t="s">
        <v>629</v>
      </c>
      <c r="D1195" s="25">
        <f>VLOOKUP(Pag_Inicio_Corr_mas_casos[[#This Row],[Corregimiento]],Hoja3!$A$2:$D$676,4,0)</f>
        <v>80815</v>
      </c>
      <c r="E1195">
        <v>16</v>
      </c>
    </row>
    <row r="1196" spans="1:5" x14ac:dyDescent="0.2">
      <c r="A1196" s="23">
        <v>44035</v>
      </c>
      <c r="B1196">
        <v>44035</v>
      </c>
      <c r="C1196" t="s">
        <v>700</v>
      </c>
      <c r="D1196" s="25">
        <f>VLOOKUP(Pag_Inicio_Corr_mas_casos[[#This Row],[Corregimiento]],Hoja3!$A$2:$D$676,4,0)</f>
        <v>90301</v>
      </c>
      <c r="E1196">
        <v>11</v>
      </c>
    </row>
    <row r="1197" spans="1:5" x14ac:dyDescent="0.2">
      <c r="A1197" s="23">
        <v>44035</v>
      </c>
      <c r="B1197">
        <v>44035</v>
      </c>
      <c r="C1197" t="s">
        <v>626</v>
      </c>
      <c r="D1197" s="25">
        <f>VLOOKUP(Pag_Inicio_Corr_mas_casos[[#This Row],[Corregimiento]],Hoja3!$A$2:$D$676,4,0)</f>
        <v>80501</v>
      </c>
      <c r="E1197">
        <v>13</v>
      </c>
    </row>
    <row r="1198" spans="1:5" x14ac:dyDescent="0.2">
      <c r="A1198" s="23">
        <v>44035</v>
      </c>
      <c r="B1198">
        <v>44035</v>
      </c>
      <c r="C1198" t="s">
        <v>616</v>
      </c>
      <c r="D1198" s="25">
        <f>VLOOKUP(Pag_Inicio_Corr_mas_casos[[#This Row],[Corregimiento]],Hoja3!$A$2:$D$676,4,0)</f>
        <v>40601</v>
      </c>
      <c r="E1198">
        <v>27</v>
      </c>
    </row>
    <row r="1199" spans="1:5" x14ac:dyDescent="0.2">
      <c r="A1199" s="23">
        <v>44035</v>
      </c>
      <c r="B1199">
        <v>44035</v>
      </c>
      <c r="C1199" t="s">
        <v>682</v>
      </c>
      <c r="D1199" s="25">
        <f>VLOOKUP(Pag_Inicio_Corr_mas_casos[[#This Row],[Corregimiento]],Hoja3!$A$2:$D$676,4,0)</f>
        <v>40701</v>
      </c>
      <c r="E1199">
        <v>11</v>
      </c>
    </row>
    <row r="1200" spans="1:5" x14ac:dyDescent="0.2">
      <c r="A1200" s="23">
        <v>44035</v>
      </c>
      <c r="B1200">
        <v>44035</v>
      </c>
      <c r="C1200" t="s">
        <v>634</v>
      </c>
      <c r="D1200" s="25">
        <f>VLOOKUP(Pag_Inicio_Corr_mas_casos[[#This Row],[Corregimiento]],Hoja3!$A$2:$D$676,4,0)</f>
        <v>80826</v>
      </c>
      <c r="E1200">
        <v>15</v>
      </c>
    </row>
    <row r="1201" spans="1:5" x14ac:dyDescent="0.2">
      <c r="A1201" s="23">
        <v>44035</v>
      </c>
      <c r="B1201">
        <v>44035</v>
      </c>
      <c r="C1201" t="s">
        <v>601</v>
      </c>
      <c r="D1201" s="25">
        <f>VLOOKUP(Pag_Inicio_Corr_mas_casos[[#This Row],[Corregimiento]],Hoja3!$A$2:$D$676,4,0)</f>
        <v>80802</v>
      </c>
      <c r="E1201">
        <v>12</v>
      </c>
    </row>
    <row r="1202" spans="1:5" x14ac:dyDescent="0.2">
      <c r="A1202" s="23">
        <v>44035</v>
      </c>
      <c r="B1202">
        <v>44035</v>
      </c>
      <c r="C1202" t="s">
        <v>687</v>
      </c>
      <c r="D1202" s="25">
        <f>VLOOKUP(Pag_Inicio_Corr_mas_casos[[#This Row],[Corregimiento]],Hoja3!$A$2:$D$676,4,0)</f>
        <v>120507</v>
      </c>
      <c r="E1202">
        <v>11</v>
      </c>
    </row>
    <row r="1203" spans="1:5" x14ac:dyDescent="0.2">
      <c r="A1203" s="23">
        <v>44035</v>
      </c>
      <c r="B1203">
        <v>44035</v>
      </c>
      <c r="C1203" t="s">
        <v>609</v>
      </c>
      <c r="D1203" s="25">
        <f>VLOOKUP(Pag_Inicio_Corr_mas_casos[[#This Row],[Corregimiento]],Hoja3!$A$2:$D$676,4,0)</f>
        <v>80823</v>
      </c>
      <c r="E1203">
        <v>19</v>
      </c>
    </row>
    <row r="1204" spans="1:5" x14ac:dyDescent="0.2">
      <c r="A1204" s="23">
        <v>44035</v>
      </c>
      <c r="B1204">
        <v>44035</v>
      </c>
      <c r="C1204" t="s">
        <v>633</v>
      </c>
      <c r="D1204" s="25">
        <f>VLOOKUP(Pag_Inicio_Corr_mas_casos[[#This Row],[Corregimiento]],Hoja3!$A$2:$D$676,4,0)</f>
        <v>130708</v>
      </c>
      <c r="E1204">
        <v>11</v>
      </c>
    </row>
    <row r="1205" spans="1:5" x14ac:dyDescent="0.2">
      <c r="A1205" s="23">
        <v>44035</v>
      </c>
      <c r="B1205">
        <v>44035</v>
      </c>
      <c r="C1205" t="s">
        <v>591</v>
      </c>
      <c r="D1205" s="25">
        <f>VLOOKUP(Pag_Inicio_Corr_mas_casos[[#This Row],[Corregimiento]],Hoja3!$A$2:$D$676,4,0)</f>
        <v>130709</v>
      </c>
      <c r="E1205">
        <v>14</v>
      </c>
    </row>
    <row r="1206" spans="1:5" x14ac:dyDescent="0.2">
      <c r="A1206" s="23">
        <v>44035</v>
      </c>
      <c r="B1206">
        <v>44035</v>
      </c>
      <c r="C1206" t="s">
        <v>602</v>
      </c>
      <c r="D1206" s="25">
        <f>VLOOKUP(Pag_Inicio_Corr_mas_casos[[#This Row],[Corregimiento]],Hoja3!$A$2:$D$676,4,0)</f>
        <v>130102</v>
      </c>
      <c r="E1206">
        <v>15</v>
      </c>
    </row>
    <row r="1207" spans="1:5" x14ac:dyDescent="0.2">
      <c r="A1207" s="23">
        <v>44035</v>
      </c>
      <c r="B1207">
        <v>44035</v>
      </c>
      <c r="C1207" t="s">
        <v>614</v>
      </c>
      <c r="D1207" s="25">
        <f>VLOOKUP(Pag_Inicio_Corr_mas_casos[[#This Row],[Corregimiento]],Hoja3!$A$2:$D$676,4,0)</f>
        <v>80812</v>
      </c>
      <c r="E1207">
        <v>14</v>
      </c>
    </row>
    <row r="1208" spans="1:5" x14ac:dyDescent="0.2">
      <c r="A1208" s="23">
        <v>44035</v>
      </c>
      <c r="B1208">
        <v>44035</v>
      </c>
      <c r="C1208" t="s">
        <v>606</v>
      </c>
      <c r="D1208" s="25">
        <f>VLOOKUP(Pag_Inicio_Corr_mas_casos[[#This Row],[Corregimiento]],Hoja3!$A$2:$D$676,4,0)</f>
        <v>80816</v>
      </c>
      <c r="E1208">
        <v>15</v>
      </c>
    </row>
    <row r="1209" spans="1:5" x14ac:dyDescent="0.2">
      <c r="A1209" s="23">
        <v>44035</v>
      </c>
      <c r="B1209">
        <v>44035</v>
      </c>
      <c r="C1209" t="s">
        <v>701</v>
      </c>
      <c r="D1209" s="25">
        <f>VLOOKUP(Pag_Inicio_Corr_mas_casos[[#This Row],[Corregimiento]],Hoja3!$A$2:$D$676,4,0)</f>
        <v>40606</v>
      </c>
      <c r="E1209">
        <v>11</v>
      </c>
    </row>
    <row r="1210" spans="1:5" x14ac:dyDescent="0.2">
      <c r="A1210" s="23">
        <v>44035</v>
      </c>
      <c r="B1210">
        <v>44035</v>
      </c>
      <c r="C1210" t="s">
        <v>607</v>
      </c>
      <c r="D1210" s="25">
        <f>VLOOKUP(Pag_Inicio_Corr_mas_casos[[#This Row],[Corregimiento]],Hoja3!$A$2:$D$676,4,0)</f>
        <v>80817</v>
      </c>
      <c r="E1210">
        <v>19</v>
      </c>
    </row>
    <row r="1211" spans="1:5" x14ac:dyDescent="0.2">
      <c r="A1211" s="23">
        <v>44035</v>
      </c>
      <c r="B1211">
        <v>44035</v>
      </c>
      <c r="C1211" t="s">
        <v>624</v>
      </c>
      <c r="D1211" s="25">
        <f>VLOOKUP(Pag_Inicio_Corr_mas_casos[[#This Row],[Corregimiento]],Hoja3!$A$2:$D$676,4,0)</f>
        <v>80813</v>
      </c>
      <c r="E1211">
        <v>12</v>
      </c>
    </row>
    <row r="1212" spans="1:5" x14ac:dyDescent="0.2">
      <c r="A1212" s="23">
        <v>44035</v>
      </c>
      <c r="B1212">
        <v>44035</v>
      </c>
      <c r="C1212" t="s">
        <v>661</v>
      </c>
      <c r="D1212" s="25">
        <f>VLOOKUP(Pag_Inicio_Corr_mas_casos[[#This Row],[Corregimiento]],Hoja3!$A$2:$D$676,4,0)</f>
        <v>130716</v>
      </c>
      <c r="E1212">
        <v>11</v>
      </c>
    </row>
    <row r="1213" spans="1:5" x14ac:dyDescent="0.2">
      <c r="A1213" s="23">
        <v>44035</v>
      </c>
      <c r="B1213">
        <v>44035</v>
      </c>
      <c r="C1213" t="s">
        <v>684</v>
      </c>
      <c r="D1213" s="25">
        <f>VLOOKUP(Pag_Inicio_Corr_mas_casos[[#This Row],[Corregimiento]],Hoja3!$A$2:$D$676,4,0)</f>
        <v>40203</v>
      </c>
      <c r="E1213">
        <v>12</v>
      </c>
    </row>
    <row r="1214" spans="1:5" x14ac:dyDescent="0.2">
      <c r="A1214" s="23">
        <v>44035</v>
      </c>
      <c r="B1214">
        <v>44035</v>
      </c>
      <c r="C1214" t="s">
        <v>639</v>
      </c>
      <c r="D1214" s="25">
        <f>VLOOKUP(Pag_Inicio_Corr_mas_casos[[#This Row],[Corregimiento]],Hoja3!$A$2:$D$676,4,0)</f>
        <v>80809</v>
      </c>
      <c r="E1214">
        <v>14</v>
      </c>
    </row>
    <row r="1215" spans="1:5" x14ac:dyDescent="0.2">
      <c r="A1215" s="23">
        <v>44035</v>
      </c>
      <c r="B1215">
        <v>44035</v>
      </c>
      <c r="C1215" t="s">
        <v>654</v>
      </c>
      <c r="D1215" s="25">
        <f>VLOOKUP(Pag_Inicio_Corr_mas_casos[[#This Row],[Corregimiento]],Hoja3!$A$2:$D$676,4,0)</f>
        <v>91001</v>
      </c>
      <c r="E1215">
        <v>11</v>
      </c>
    </row>
    <row r="1216" spans="1:5" x14ac:dyDescent="0.2">
      <c r="A1216" s="23">
        <v>44035</v>
      </c>
      <c r="B1216">
        <v>44035</v>
      </c>
      <c r="C1216" t="s">
        <v>611</v>
      </c>
      <c r="D1216" s="25">
        <f>VLOOKUP(Pag_Inicio_Corr_mas_casos[[#This Row],[Corregimiento]],Hoja3!$A$2:$D$676,4,0)</f>
        <v>80819</v>
      </c>
      <c r="E1216">
        <v>25</v>
      </c>
    </row>
    <row r="1217" spans="1:5" x14ac:dyDescent="0.2">
      <c r="A1217" s="23">
        <v>44035</v>
      </c>
      <c r="B1217">
        <v>44035</v>
      </c>
      <c r="C1217" t="s">
        <v>600</v>
      </c>
      <c r="D1217" s="25">
        <f>VLOOKUP(Pag_Inicio_Corr_mas_casos[[#This Row],[Corregimiento]],Hoja3!$A$2:$D$676,4,0)</f>
        <v>130106</v>
      </c>
      <c r="E1217">
        <v>12</v>
      </c>
    </row>
    <row r="1218" spans="1:5" x14ac:dyDescent="0.2">
      <c r="A1218" s="23">
        <v>44036</v>
      </c>
      <c r="B1218">
        <v>44036</v>
      </c>
      <c r="C1218" t="s">
        <v>603</v>
      </c>
      <c r="D1218" s="25">
        <f>VLOOKUP(Pag_Inicio_Corr_mas_casos[[#This Row],[Corregimiento]],Hoja3!$A$2:$D$676,4,0)</f>
        <v>80821</v>
      </c>
      <c r="E1218">
        <v>40</v>
      </c>
    </row>
    <row r="1219" spans="1:5" x14ac:dyDescent="0.2">
      <c r="A1219" s="23">
        <v>44036</v>
      </c>
      <c r="B1219">
        <v>44036</v>
      </c>
      <c r="C1219" t="s">
        <v>608</v>
      </c>
      <c r="D1219" s="25">
        <f>VLOOKUP(Pag_Inicio_Corr_mas_casos[[#This Row],[Corregimiento]],Hoja3!$A$2:$D$676,4,0)</f>
        <v>80822</v>
      </c>
      <c r="E1219">
        <v>18</v>
      </c>
    </row>
    <row r="1220" spans="1:5" x14ac:dyDescent="0.2">
      <c r="A1220" s="23">
        <v>44036</v>
      </c>
      <c r="B1220">
        <v>44036</v>
      </c>
      <c r="C1220" t="s">
        <v>598</v>
      </c>
      <c r="D1220" s="25">
        <f>VLOOKUP(Pag_Inicio_Corr_mas_casos[[#This Row],[Corregimiento]],Hoja3!$A$2:$D$676,4,0)</f>
        <v>130101</v>
      </c>
      <c r="E1220">
        <v>30</v>
      </c>
    </row>
    <row r="1221" spans="1:5" x14ac:dyDescent="0.2">
      <c r="A1221" s="23">
        <v>44036</v>
      </c>
      <c r="B1221">
        <v>44036</v>
      </c>
      <c r="C1221" t="s">
        <v>646</v>
      </c>
      <c r="D1221" s="25">
        <f>VLOOKUP(Pag_Inicio_Corr_mas_casos[[#This Row],[Corregimiento]],Hoja3!$A$2:$D$676,4,0)</f>
        <v>130701</v>
      </c>
      <c r="E1221">
        <v>20</v>
      </c>
    </row>
    <row r="1222" spans="1:5" x14ac:dyDescent="0.2">
      <c r="A1222" s="23">
        <v>44036</v>
      </c>
      <c r="B1222">
        <v>44036</v>
      </c>
      <c r="C1222" t="s">
        <v>615</v>
      </c>
      <c r="D1222" s="25">
        <f>VLOOKUP(Pag_Inicio_Corr_mas_casos[[#This Row],[Corregimiento]],Hoja3!$A$2:$D$676,4,0)</f>
        <v>130702</v>
      </c>
      <c r="E1222">
        <v>13</v>
      </c>
    </row>
    <row r="1223" spans="1:5" x14ac:dyDescent="0.2">
      <c r="A1223" s="23">
        <v>44036</v>
      </c>
      <c r="B1223">
        <v>44036</v>
      </c>
      <c r="C1223" t="s">
        <v>680</v>
      </c>
      <c r="D1223" s="25">
        <f>VLOOKUP(Pag_Inicio_Corr_mas_casos[[#This Row],[Corregimiento]],Hoja3!$A$2:$D$676,4,0)</f>
        <v>30101</v>
      </c>
      <c r="E1223">
        <v>11</v>
      </c>
    </row>
    <row r="1224" spans="1:5" x14ac:dyDescent="0.2">
      <c r="A1224" s="23">
        <v>44036</v>
      </c>
      <c r="B1224">
        <v>44036</v>
      </c>
      <c r="C1224" t="s">
        <v>604</v>
      </c>
      <c r="D1224" s="25">
        <f>VLOOKUP(Pag_Inicio_Corr_mas_casos[[#This Row],[Corregimiento]],Hoja3!$A$2:$D$676,4,0)</f>
        <v>81007</v>
      </c>
      <c r="E1224">
        <v>15</v>
      </c>
    </row>
    <row r="1225" spans="1:5" x14ac:dyDescent="0.2">
      <c r="A1225" s="23">
        <v>44036</v>
      </c>
      <c r="B1225">
        <v>44036</v>
      </c>
      <c r="C1225" t="s">
        <v>599</v>
      </c>
      <c r="D1225" s="25">
        <f>VLOOKUP(Pag_Inicio_Corr_mas_casos[[#This Row],[Corregimiento]],Hoja3!$A$2:$D$676,4,0)</f>
        <v>81002</v>
      </c>
      <c r="E1225">
        <v>12</v>
      </c>
    </row>
    <row r="1226" spans="1:5" x14ac:dyDescent="0.2">
      <c r="A1226" s="23">
        <v>44036</v>
      </c>
      <c r="B1226">
        <v>44036</v>
      </c>
      <c r="C1226" t="s">
        <v>612</v>
      </c>
      <c r="D1226" s="25">
        <f>VLOOKUP(Pag_Inicio_Corr_mas_casos[[#This Row],[Corregimiento]],Hoja3!$A$2:$D$676,4,0)</f>
        <v>130107</v>
      </c>
      <c r="E1226">
        <v>27</v>
      </c>
    </row>
    <row r="1227" spans="1:5" x14ac:dyDescent="0.2">
      <c r="A1227" s="23">
        <v>44036</v>
      </c>
      <c r="B1227">
        <v>44036</v>
      </c>
      <c r="C1227" t="s">
        <v>629</v>
      </c>
      <c r="D1227" s="25">
        <f>VLOOKUP(Pag_Inicio_Corr_mas_casos[[#This Row],[Corregimiento]],Hoja3!$A$2:$D$676,4,0)</f>
        <v>80815</v>
      </c>
      <c r="E1227">
        <v>12</v>
      </c>
    </row>
    <row r="1228" spans="1:5" x14ac:dyDescent="0.2">
      <c r="A1228" s="23">
        <v>44036</v>
      </c>
      <c r="B1228">
        <v>44036</v>
      </c>
      <c r="C1228" t="s">
        <v>645</v>
      </c>
      <c r="D1228" s="25">
        <f>VLOOKUP(Pag_Inicio_Corr_mas_casos[[#This Row],[Corregimiento]],Hoja3!$A$2:$D$676,4,0)</f>
        <v>30104</v>
      </c>
      <c r="E1228">
        <v>23</v>
      </c>
    </row>
    <row r="1229" spans="1:5" x14ac:dyDescent="0.2">
      <c r="A1229" s="23">
        <v>44036</v>
      </c>
      <c r="B1229">
        <v>44036</v>
      </c>
      <c r="C1229" t="s">
        <v>626</v>
      </c>
      <c r="D1229" s="25">
        <f>VLOOKUP(Pag_Inicio_Corr_mas_casos[[#This Row],[Corregimiento]],Hoja3!$A$2:$D$676,4,0)</f>
        <v>80501</v>
      </c>
      <c r="E1229">
        <v>11</v>
      </c>
    </row>
    <row r="1230" spans="1:5" x14ac:dyDescent="0.2">
      <c r="A1230" s="23">
        <v>44036</v>
      </c>
      <c r="B1230">
        <v>44036</v>
      </c>
      <c r="C1230" t="s">
        <v>620</v>
      </c>
      <c r="D1230" s="25">
        <f>VLOOKUP(Pag_Inicio_Corr_mas_casos[[#This Row],[Corregimiento]],Hoja3!$A$2:$D$676,4,0)</f>
        <v>30107</v>
      </c>
      <c r="E1230">
        <v>25</v>
      </c>
    </row>
    <row r="1231" spans="1:5" x14ac:dyDescent="0.2">
      <c r="A1231" s="23">
        <v>44036</v>
      </c>
      <c r="B1231">
        <v>44036</v>
      </c>
      <c r="C1231" t="s">
        <v>674</v>
      </c>
      <c r="D1231" s="25">
        <f>VLOOKUP(Pag_Inicio_Corr_mas_casos[[#This Row],[Corregimiento]],Hoja3!$A$2:$D$676,4,0)</f>
        <v>30115</v>
      </c>
      <c r="E1231">
        <v>14</v>
      </c>
    </row>
    <row r="1232" spans="1:5" x14ac:dyDescent="0.2">
      <c r="A1232" s="23">
        <v>44036</v>
      </c>
      <c r="B1232">
        <v>44036</v>
      </c>
      <c r="C1232" t="s">
        <v>616</v>
      </c>
      <c r="D1232" s="25">
        <f>VLOOKUP(Pag_Inicio_Corr_mas_casos[[#This Row],[Corregimiento]],Hoja3!$A$2:$D$676,4,0)</f>
        <v>40601</v>
      </c>
      <c r="E1232">
        <v>14</v>
      </c>
    </row>
    <row r="1233" spans="1:5" x14ac:dyDescent="0.2">
      <c r="A1233" s="23">
        <v>44036</v>
      </c>
      <c r="B1233">
        <v>44036</v>
      </c>
      <c r="C1233" t="s">
        <v>634</v>
      </c>
      <c r="D1233" s="25">
        <f>VLOOKUP(Pag_Inicio_Corr_mas_casos[[#This Row],[Corregimiento]],Hoja3!$A$2:$D$676,4,0)</f>
        <v>80826</v>
      </c>
      <c r="E1233">
        <v>16</v>
      </c>
    </row>
    <row r="1234" spans="1:5" x14ac:dyDescent="0.2">
      <c r="A1234" s="23">
        <v>44036</v>
      </c>
      <c r="B1234">
        <v>44036</v>
      </c>
      <c r="C1234" t="s">
        <v>653</v>
      </c>
      <c r="D1234" s="25">
        <f>VLOOKUP(Pag_Inicio_Corr_mas_casos[[#This Row],[Corregimiento]],Hoja3!$A$2:$D$676,4,0)</f>
        <v>130706</v>
      </c>
      <c r="E1234">
        <v>12</v>
      </c>
    </row>
    <row r="1235" spans="1:5" x14ac:dyDescent="0.2">
      <c r="A1235" s="23">
        <v>44036</v>
      </c>
      <c r="B1235">
        <v>44036</v>
      </c>
      <c r="C1235" t="s">
        <v>609</v>
      </c>
      <c r="D1235" s="25">
        <f>VLOOKUP(Pag_Inicio_Corr_mas_casos[[#This Row],[Corregimiento]],Hoja3!$A$2:$D$676,4,0)</f>
        <v>80823</v>
      </c>
      <c r="E1235">
        <v>11</v>
      </c>
    </row>
    <row r="1236" spans="1:5" x14ac:dyDescent="0.2">
      <c r="A1236" s="23">
        <v>44036</v>
      </c>
      <c r="B1236">
        <v>44036</v>
      </c>
      <c r="C1236" t="s">
        <v>633</v>
      </c>
      <c r="D1236" s="25">
        <f>VLOOKUP(Pag_Inicio_Corr_mas_casos[[#This Row],[Corregimiento]],Hoja3!$A$2:$D$676,4,0)</f>
        <v>130708</v>
      </c>
      <c r="E1236">
        <v>20</v>
      </c>
    </row>
    <row r="1237" spans="1:5" x14ac:dyDescent="0.2">
      <c r="A1237" s="23">
        <v>44036</v>
      </c>
      <c r="B1237">
        <v>44036</v>
      </c>
      <c r="C1237" t="s">
        <v>591</v>
      </c>
      <c r="D1237" s="25">
        <f>VLOOKUP(Pag_Inicio_Corr_mas_casos[[#This Row],[Corregimiento]],Hoja3!$A$2:$D$676,4,0)</f>
        <v>130709</v>
      </c>
      <c r="E1237">
        <v>16</v>
      </c>
    </row>
    <row r="1238" spans="1:5" x14ac:dyDescent="0.2">
      <c r="A1238" s="23">
        <v>44036</v>
      </c>
      <c r="B1238">
        <v>44036</v>
      </c>
      <c r="C1238" t="s">
        <v>602</v>
      </c>
      <c r="D1238" s="25">
        <f>VLOOKUP(Pag_Inicio_Corr_mas_casos[[#This Row],[Corregimiento]],Hoja3!$A$2:$D$676,4,0)</f>
        <v>130102</v>
      </c>
      <c r="E1238">
        <v>24</v>
      </c>
    </row>
    <row r="1239" spans="1:5" x14ac:dyDescent="0.2">
      <c r="A1239" s="23">
        <v>44036</v>
      </c>
      <c r="B1239">
        <v>44036</v>
      </c>
      <c r="C1239" t="s">
        <v>614</v>
      </c>
      <c r="D1239" s="25">
        <f>VLOOKUP(Pag_Inicio_Corr_mas_casos[[#This Row],[Corregimiento]],Hoja3!$A$2:$D$676,4,0)</f>
        <v>80812</v>
      </c>
      <c r="E1239">
        <v>32</v>
      </c>
    </row>
    <row r="1240" spans="1:5" x14ac:dyDescent="0.2">
      <c r="A1240" s="23">
        <v>44036</v>
      </c>
      <c r="B1240">
        <v>44036</v>
      </c>
      <c r="C1240" t="s">
        <v>606</v>
      </c>
      <c r="D1240" s="25">
        <f>VLOOKUP(Pag_Inicio_Corr_mas_casos[[#This Row],[Corregimiento]],Hoja3!$A$2:$D$676,4,0)</f>
        <v>80816</v>
      </c>
      <c r="E1240">
        <v>21</v>
      </c>
    </row>
    <row r="1241" spans="1:5" x14ac:dyDescent="0.2">
      <c r="A1241" s="23">
        <v>44036</v>
      </c>
      <c r="B1241">
        <v>44036</v>
      </c>
      <c r="C1241" t="s">
        <v>628</v>
      </c>
      <c r="D1241" s="25">
        <f>VLOOKUP(Pag_Inicio_Corr_mas_casos[[#This Row],[Corregimiento]],Hoja3!$A$2:$D$676,4,0)</f>
        <v>80820</v>
      </c>
      <c r="E1241">
        <v>26</v>
      </c>
    </row>
    <row r="1242" spans="1:5" x14ac:dyDescent="0.2">
      <c r="A1242" s="23">
        <v>44036</v>
      </c>
      <c r="B1242">
        <v>44036</v>
      </c>
      <c r="C1242" t="s">
        <v>695</v>
      </c>
      <c r="D1242" s="25">
        <f>VLOOKUP(Pag_Inicio_Corr_mas_casos[[#This Row],[Corregimiento]],Hoja3!$A$2:$D$676,4,0)</f>
        <v>10207</v>
      </c>
      <c r="E1242">
        <v>12</v>
      </c>
    </row>
    <row r="1243" spans="1:5" x14ac:dyDescent="0.2">
      <c r="A1243" s="23">
        <v>44036</v>
      </c>
      <c r="B1243">
        <v>44036</v>
      </c>
      <c r="C1243" t="s">
        <v>607</v>
      </c>
      <c r="D1243" s="25">
        <f>VLOOKUP(Pag_Inicio_Corr_mas_casos[[#This Row],[Corregimiento]],Hoja3!$A$2:$D$676,4,0)</f>
        <v>80817</v>
      </c>
      <c r="E1243">
        <v>29</v>
      </c>
    </row>
    <row r="1244" spans="1:5" x14ac:dyDescent="0.2">
      <c r="A1244" s="23">
        <v>44036</v>
      </c>
      <c r="B1244">
        <v>44036</v>
      </c>
      <c r="C1244" t="s">
        <v>624</v>
      </c>
      <c r="D1244" s="25">
        <f>VLOOKUP(Pag_Inicio_Corr_mas_casos[[#This Row],[Corregimiento]],Hoja3!$A$2:$D$676,4,0)</f>
        <v>80813</v>
      </c>
      <c r="E1244">
        <v>33</v>
      </c>
    </row>
    <row r="1245" spans="1:5" x14ac:dyDescent="0.2">
      <c r="A1245" s="23">
        <v>44036</v>
      </c>
      <c r="B1245">
        <v>44036</v>
      </c>
      <c r="C1245" t="s">
        <v>642</v>
      </c>
      <c r="D1245" s="25">
        <f>VLOOKUP(Pag_Inicio_Corr_mas_casos[[#This Row],[Corregimiento]],Hoja3!$A$2:$D$676,4,0)</f>
        <v>130717</v>
      </c>
      <c r="E1245">
        <v>15</v>
      </c>
    </row>
    <row r="1246" spans="1:5" x14ac:dyDescent="0.2">
      <c r="A1246" s="23">
        <v>44036</v>
      </c>
      <c r="B1246">
        <v>44036</v>
      </c>
      <c r="C1246" t="s">
        <v>631</v>
      </c>
      <c r="D1246" s="25">
        <f>VLOOKUP(Pag_Inicio_Corr_mas_casos[[#This Row],[Corregimiento]],Hoja3!$A$2:$D$676,4,0)</f>
        <v>80811</v>
      </c>
      <c r="E1246">
        <v>35</v>
      </c>
    </row>
    <row r="1247" spans="1:5" x14ac:dyDescent="0.2">
      <c r="A1247" s="23">
        <v>44036</v>
      </c>
      <c r="B1247">
        <v>44036</v>
      </c>
      <c r="C1247" t="s">
        <v>652</v>
      </c>
      <c r="D1247" s="25">
        <f>VLOOKUP(Pag_Inicio_Corr_mas_casos[[#This Row],[Corregimiento]],Hoja3!$A$2:$D$676,4,0)</f>
        <v>30111</v>
      </c>
      <c r="E1247">
        <v>32</v>
      </c>
    </row>
    <row r="1248" spans="1:5" x14ac:dyDescent="0.2">
      <c r="A1248" s="23">
        <v>44036</v>
      </c>
      <c r="B1248">
        <v>44036</v>
      </c>
      <c r="C1248" t="s">
        <v>639</v>
      </c>
      <c r="D1248" s="25">
        <f>VLOOKUP(Pag_Inicio_Corr_mas_casos[[#This Row],[Corregimiento]],Hoja3!$A$2:$D$676,4,0)</f>
        <v>80809</v>
      </c>
      <c r="E1248">
        <v>11</v>
      </c>
    </row>
    <row r="1249" spans="1:5" x14ac:dyDescent="0.2">
      <c r="A1249" s="23">
        <v>44036</v>
      </c>
      <c r="B1249">
        <v>44036</v>
      </c>
      <c r="C1249" t="s">
        <v>659</v>
      </c>
      <c r="D1249" s="25">
        <f>VLOOKUP(Pag_Inicio_Corr_mas_casos[[#This Row],[Corregimiento]],Hoja3!$A$2:$D$676,4,0)</f>
        <v>80818</v>
      </c>
      <c r="E1249">
        <v>13</v>
      </c>
    </row>
    <row r="1250" spans="1:5" x14ac:dyDescent="0.2">
      <c r="A1250" s="23">
        <v>44036</v>
      </c>
      <c r="B1250">
        <v>44036</v>
      </c>
      <c r="C1250" t="s">
        <v>611</v>
      </c>
      <c r="D1250" s="25">
        <f>VLOOKUP(Pag_Inicio_Corr_mas_casos[[#This Row],[Corregimiento]],Hoja3!$A$2:$D$676,4,0)</f>
        <v>80819</v>
      </c>
      <c r="E1250">
        <v>46</v>
      </c>
    </row>
    <row r="1251" spans="1:5" x14ac:dyDescent="0.2">
      <c r="A1251" s="23">
        <v>44036</v>
      </c>
      <c r="B1251">
        <v>44036</v>
      </c>
      <c r="C1251" t="s">
        <v>637</v>
      </c>
      <c r="D1251" s="25">
        <f>VLOOKUP(Pag_Inicio_Corr_mas_casos[[#This Row],[Corregimiento]],Hoja3!$A$2:$D$676,4,0)</f>
        <v>130105</v>
      </c>
      <c r="E1251">
        <v>14</v>
      </c>
    </row>
    <row r="1252" spans="1:5" x14ac:dyDescent="0.2">
      <c r="A1252" s="23">
        <v>44036</v>
      </c>
      <c r="B1252">
        <v>44036</v>
      </c>
      <c r="C1252" t="s">
        <v>600</v>
      </c>
      <c r="D1252" s="25">
        <f>VLOOKUP(Pag_Inicio_Corr_mas_casos[[#This Row],[Corregimiento]],Hoja3!$A$2:$D$676,4,0)</f>
        <v>130106</v>
      </c>
      <c r="E1252">
        <v>21</v>
      </c>
    </row>
    <row r="1253" spans="1:5" x14ac:dyDescent="0.2">
      <c r="A1253" s="23">
        <v>44037</v>
      </c>
      <c r="B1253">
        <v>44037</v>
      </c>
      <c r="C1253" t="s">
        <v>603</v>
      </c>
      <c r="D1253" s="25">
        <f>VLOOKUP(Pag_Inicio_Corr_mas_casos[[#This Row],[Corregimiento]],Hoja3!$A$2:$D$676,4,0)</f>
        <v>80821</v>
      </c>
      <c r="E1253">
        <v>12</v>
      </c>
    </row>
    <row r="1254" spans="1:5" x14ac:dyDescent="0.2">
      <c r="A1254" s="23">
        <v>44037</v>
      </c>
      <c r="B1254">
        <v>44037</v>
      </c>
      <c r="C1254" t="s">
        <v>608</v>
      </c>
      <c r="D1254" s="25">
        <f>VLOOKUP(Pag_Inicio_Corr_mas_casos[[#This Row],[Corregimiento]],Hoja3!$A$2:$D$676,4,0)</f>
        <v>80822</v>
      </c>
      <c r="E1254">
        <v>23</v>
      </c>
    </row>
    <row r="1255" spans="1:5" x14ac:dyDescent="0.2">
      <c r="A1255" s="23">
        <v>44037</v>
      </c>
      <c r="B1255">
        <v>44037</v>
      </c>
      <c r="C1255" t="s">
        <v>604</v>
      </c>
      <c r="D1255" s="25">
        <f>VLOOKUP(Pag_Inicio_Corr_mas_casos[[#This Row],[Corregimiento]],Hoja3!$A$2:$D$676,4,0)</f>
        <v>81007</v>
      </c>
      <c r="E1255">
        <v>24</v>
      </c>
    </row>
    <row r="1256" spans="1:5" x14ac:dyDescent="0.2">
      <c r="A1256" s="23">
        <v>44037</v>
      </c>
      <c r="B1256">
        <v>44037</v>
      </c>
      <c r="C1256" t="s">
        <v>599</v>
      </c>
      <c r="D1256" s="25">
        <f>VLOOKUP(Pag_Inicio_Corr_mas_casos[[#This Row],[Corregimiento]],Hoja3!$A$2:$D$676,4,0)</f>
        <v>81002</v>
      </c>
      <c r="E1256">
        <v>15</v>
      </c>
    </row>
    <row r="1257" spans="1:5" x14ac:dyDescent="0.2">
      <c r="A1257" s="23">
        <v>44037</v>
      </c>
      <c r="B1257">
        <v>44037</v>
      </c>
      <c r="C1257" t="s">
        <v>649</v>
      </c>
      <c r="D1257" s="25">
        <f>VLOOKUP(Pag_Inicio_Corr_mas_casos[[#This Row],[Corregimiento]],Hoja3!$A$2:$D$676,4,0)</f>
        <v>80807</v>
      </c>
      <c r="E1257">
        <v>12</v>
      </c>
    </row>
    <row r="1258" spans="1:5" x14ac:dyDescent="0.2">
      <c r="A1258" s="23">
        <v>44037</v>
      </c>
      <c r="B1258">
        <v>44037</v>
      </c>
      <c r="C1258" t="s">
        <v>668</v>
      </c>
      <c r="D1258" s="25">
        <f>VLOOKUP(Pag_Inicio_Corr_mas_casos[[#This Row],[Corregimiento]],Hoja3!$A$2:$D$676,4,0)</f>
        <v>40503</v>
      </c>
      <c r="E1258">
        <v>17</v>
      </c>
    </row>
    <row r="1259" spans="1:5" x14ac:dyDescent="0.2">
      <c r="A1259" s="23">
        <v>44037</v>
      </c>
      <c r="B1259">
        <v>44037</v>
      </c>
      <c r="C1259" t="s">
        <v>629</v>
      </c>
      <c r="D1259" s="25">
        <f>VLOOKUP(Pag_Inicio_Corr_mas_casos[[#This Row],[Corregimiento]],Hoja3!$A$2:$D$676,4,0)</f>
        <v>80815</v>
      </c>
      <c r="E1259">
        <v>13</v>
      </c>
    </row>
    <row r="1260" spans="1:5" x14ac:dyDescent="0.2">
      <c r="A1260" s="23">
        <v>44037</v>
      </c>
      <c r="B1260">
        <v>44037</v>
      </c>
      <c r="C1260" t="s">
        <v>645</v>
      </c>
      <c r="D1260" s="25">
        <f>VLOOKUP(Pag_Inicio_Corr_mas_casos[[#This Row],[Corregimiento]],Hoja3!$A$2:$D$676,4,0)</f>
        <v>30104</v>
      </c>
      <c r="E1260">
        <v>11</v>
      </c>
    </row>
    <row r="1261" spans="1:5" x14ac:dyDescent="0.2">
      <c r="A1261" s="23">
        <v>44037</v>
      </c>
      <c r="B1261">
        <v>44037</v>
      </c>
      <c r="C1261" t="s">
        <v>622</v>
      </c>
      <c r="D1261" s="25">
        <f>VLOOKUP(Pag_Inicio_Corr_mas_casos[[#This Row],[Corregimiento]],Hoja3!$A$2:$D$676,4,0)</f>
        <v>10201</v>
      </c>
      <c r="E1261">
        <v>43</v>
      </c>
    </row>
    <row r="1262" spans="1:5" x14ac:dyDescent="0.2">
      <c r="A1262" s="23">
        <v>44037</v>
      </c>
      <c r="B1262">
        <v>44037</v>
      </c>
      <c r="C1262" t="s">
        <v>626</v>
      </c>
      <c r="D1262" s="25">
        <f>VLOOKUP(Pag_Inicio_Corr_mas_casos[[#This Row],[Corregimiento]],Hoja3!$A$2:$D$676,4,0)</f>
        <v>80501</v>
      </c>
      <c r="E1262">
        <v>12</v>
      </c>
    </row>
    <row r="1263" spans="1:5" x14ac:dyDescent="0.2">
      <c r="A1263" s="23">
        <v>44037</v>
      </c>
      <c r="B1263">
        <v>44037</v>
      </c>
      <c r="C1263" t="s">
        <v>620</v>
      </c>
      <c r="D1263" s="25">
        <f>VLOOKUP(Pag_Inicio_Corr_mas_casos[[#This Row],[Corregimiento]],Hoja3!$A$2:$D$676,4,0)</f>
        <v>30107</v>
      </c>
      <c r="E1263">
        <v>19</v>
      </c>
    </row>
    <row r="1264" spans="1:5" x14ac:dyDescent="0.2">
      <c r="A1264" s="23">
        <v>44037</v>
      </c>
      <c r="B1264">
        <v>44037</v>
      </c>
      <c r="C1264" t="s">
        <v>616</v>
      </c>
      <c r="D1264" s="25">
        <f>VLOOKUP(Pag_Inicio_Corr_mas_casos[[#This Row],[Corregimiento]],Hoja3!$A$2:$D$676,4,0)</f>
        <v>40601</v>
      </c>
      <c r="E1264">
        <v>39</v>
      </c>
    </row>
    <row r="1265" spans="1:5" x14ac:dyDescent="0.2">
      <c r="A1265" s="23">
        <v>44037</v>
      </c>
      <c r="B1265">
        <v>44037</v>
      </c>
      <c r="C1265" t="s">
        <v>634</v>
      </c>
      <c r="D1265" s="25">
        <f>VLOOKUP(Pag_Inicio_Corr_mas_casos[[#This Row],[Corregimiento]],Hoja3!$A$2:$D$676,4,0)</f>
        <v>80826</v>
      </c>
      <c r="E1265">
        <v>11</v>
      </c>
    </row>
    <row r="1266" spans="1:5" x14ac:dyDescent="0.2">
      <c r="A1266" s="23">
        <v>44037</v>
      </c>
      <c r="B1266">
        <v>44037</v>
      </c>
      <c r="C1266" t="s">
        <v>609</v>
      </c>
      <c r="D1266" s="25">
        <f>VLOOKUP(Pag_Inicio_Corr_mas_casos[[#This Row],[Corregimiento]],Hoja3!$A$2:$D$676,4,0)</f>
        <v>80823</v>
      </c>
      <c r="E1266">
        <v>13</v>
      </c>
    </row>
    <row r="1267" spans="1:5" x14ac:dyDescent="0.2">
      <c r="A1267" s="23">
        <v>44037</v>
      </c>
      <c r="B1267">
        <v>44037</v>
      </c>
      <c r="C1267" t="s">
        <v>614</v>
      </c>
      <c r="D1267" s="25">
        <f>VLOOKUP(Pag_Inicio_Corr_mas_casos[[#This Row],[Corregimiento]],Hoja3!$A$2:$D$676,4,0)</f>
        <v>80812</v>
      </c>
      <c r="E1267">
        <v>15</v>
      </c>
    </row>
    <row r="1268" spans="1:5" x14ac:dyDescent="0.2">
      <c r="A1268" s="23">
        <v>44037</v>
      </c>
      <c r="B1268">
        <v>44037</v>
      </c>
      <c r="C1268" t="s">
        <v>606</v>
      </c>
      <c r="D1268" s="25">
        <f>VLOOKUP(Pag_Inicio_Corr_mas_casos[[#This Row],[Corregimiento]],Hoja3!$A$2:$D$676,4,0)</f>
        <v>80816</v>
      </c>
      <c r="E1268">
        <v>24</v>
      </c>
    </row>
    <row r="1269" spans="1:5" x14ac:dyDescent="0.2">
      <c r="A1269" s="23">
        <v>44037</v>
      </c>
      <c r="B1269">
        <v>44037</v>
      </c>
      <c r="C1269" t="s">
        <v>628</v>
      </c>
      <c r="D1269" s="25">
        <f>VLOOKUP(Pag_Inicio_Corr_mas_casos[[#This Row],[Corregimiento]],Hoja3!$A$2:$D$676,4,0)</f>
        <v>80820</v>
      </c>
      <c r="E1269">
        <v>17</v>
      </c>
    </row>
    <row r="1270" spans="1:5" x14ac:dyDescent="0.2">
      <c r="A1270" s="23">
        <v>44037</v>
      </c>
      <c r="B1270">
        <v>44037</v>
      </c>
      <c r="C1270" t="s">
        <v>607</v>
      </c>
      <c r="D1270" s="25">
        <f>VLOOKUP(Pag_Inicio_Corr_mas_casos[[#This Row],[Corregimiento]],Hoja3!$A$2:$D$676,4,0)</f>
        <v>80817</v>
      </c>
      <c r="E1270">
        <v>24</v>
      </c>
    </row>
    <row r="1271" spans="1:5" x14ac:dyDescent="0.2">
      <c r="A1271" s="23">
        <v>44037</v>
      </c>
      <c r="B1271">
        <v>44037</v>
      </c>
      <c r="C1271" t="s">
        <v>702</v>
      </c>
      <c r="D1271" s="25">
        <f>VLOOKUP(Pag_Inicio_Corr_mas_casos[[#This Row],[Corregimiento]],Hoja3!$A$2:$D$676,4,0)</f>
        <v>20606</v>
      </c>
      <c r="E1271">
        <v>16</v>
      </c>
    </row>
    <row r="1272" spans="1:5" x14ac:dyDescent="0.2">
      <c r="A1272" s="23">
        <v>44037</v>
      </c>
      <c r="B1272">
        <v>44037</v>
      </c>
      <c r="C1272" t="s">
        <v>624</v>
      </c>
      <c r="D1272" s="25">
        <f>VLOOKUP(Pag_Inicio_Corr_mas_casos[[#This Row],[Corregimiento]],Hoja3!$A$2:$D$676,4,0)</f>
        <v>80813</v>
      </c>
      <c r="E1272">
        <v>19</v>
      </c>
    </row>
    <row r="1273" spans="1:5" x14ac:dyDescent="0.2">
      <c r="A1273" s="23">
        <v>44037</v>
      </c>
      <c r="B1273">
        <v>44037</v>
      </c>
      <c r="C1273" t="s">
        <v>640</v>
      </c>
      <c r="D1273" s="25">
        <f>VLOOKUP(Pag_Inicio_Corr_mas_casos[[#This Row],[Corregimiento]],Hoja3!$A$2:$D$676,4,0)</f>
        <v>40201</v>
      </c>
      <c r="E1273">
        <v>15</v>
      </c>
    </row>
    <row r="1274" spans="1:5" x14ac:dyDescent="0.2">
      <c r="A1274" s="23">
        <v>44037</v>
      </c>
      <c r="B1274">
        <v>44037</v>
      </c>
      <c r="C1274" t="s">
        <v>644</v>
      </c>
      <c r="D1274" s="25">
        <f>VLOOKUP(Pag_Inicio_Corr_mas_casos[[#This Row],[Corregimiento]],Hoja3!$A$2:$D$676,4,0)</f>
        <v>81009</v>
      </c>
      <c r="E1274">
        <v>11</v>
      </c>
    </row>
    <row r="1275" spans="1:5" x14ac:dyDescent="0.2">
      <c r="A1275" s="23">
        <v>44037</v>
      </c>
      <c r="B1275">
        <v>44037</v>
      </c>
      <c r="C1275" t="s">
        <v>639</v>
      </c>
      <c r="D1275" s="25">
        <f>VLOOKUP(Pag_Inicio_Corr_mas_casos[[#This Row],[Corregimiento]],Hoja3!$A$2:$D$676,4,0)</f>
        <v>80809</v>
      </c>
      <c r="E1275">
        <v>22</v>
      </c>
    </row>
    <row r="1276" spans="1:5" x14ac:dyDescent="0.2">
      <c r="A1276" s="23">
        <v>44037</v>
      </c>
      <c r="B1276">
        <v>44037</v>
      </c>
      <c r="C1276" t="s">
        <v>636</v>
      </c>
      <c r="D1276" s="25">
        <f>VLOOKUP(Pag_Inicio_Corr_mas_casos[[#This Row],[Corregimiento]],Hoja3!$A$2:$D$676,4,0)</f>
        <v>80803</v>
      </c>
      <c r="E1276">
        <v>11</v>
      </c>
    </row>
    <row r="1277" spans="1:5" x14ac:dyDescent="0.2">
      <c r="A1277" s="23">
        <v>44037</v>
      </c>
      <c r="B1277">
        <v>44037</v>
      </c>
      <c r="C1277" t="s">
        <v>611</v>
      </c>
      <c r="D1277" s="25">
        <f>VLOOKUP(Pag_Inicio_Corr_mas_casos[[#This Row],[Corregimiento]],Hoja3!$A$2:$D$676,4,0)</f>
        <v>80819</v>
      </c>
      <c r="E1277">
        <v>27</v>
      </c>
    </row>
    <row r="1278" spans="1:5" x14ac:dyDescent="0.2">
      <c r="A1278" s="23">
        <v>44037</v>
      </c>
      <c r="B1278">
        <v>44037</v>
      </c>
      <c r="C1278" t="s">
        <v>600</v>
      </c>
      <c r="D1278" s="25">
        <f>VLOOKUP(Pag_Inicio_Corr_mas_casos[[#This Row],[Corregimiento]],Hoja3!$A$2:$D$676,4,0)</f>
        <v>130106</v>
      </c>
      <c r="E1278">
        <v>18</v>
      </c>
    </row>
    <row r="1279" spans="1:5" x14ac:dyDescent="0.2">
      <c r="A1279" s="23">
        <v>44037</v>
      </c>
      <c r="B1279">
        <v>44037</v>
      </c>
      <c r="C1279" t="s">
        <v>703</v>
      </c>
      <c r="D1279" s="25">
        <f>VLOOKUP(Pag_Inicio_Corr_mas_casos[[#This Row],[Corregimiento]],Hoja3!$A$2:$D$676,4,0)</f>
        <v>41401</v>
      </c>
      <c r="E1279">
        <v>16</v>
      </c>
    </row>
    <row r="1280" spans="1:5" x14ac:dyDescent="0.2">
      <c r="A1280" s="23">
        <v>44038</v>
      </c>
      <c r="B1280">
        <v>44038</v>
      </c>
      <c r="C1280" t="s">
        <v>603</v>
      </c>
      <c r="D1280" s="25">
        <f>VLOOKUP(Pag_Inicio_Corr_mas_casos[[#This Row],[Corregimiento]],Hoja3!$A$2:$D$676,4,0)</f>
        <v>80821</v>
      </c>
      <c r="E1280">
        <v>41</v>
      </c>
    </row>
    <row r="1281" spans="1:5" x14ac:dyDescent="0.2">
      <c r="A1281" s="23">
        <v>44038</v>
      </c>
      <c r="B1281">
        <v>44038</v>
      </c>
      <c r="C1281" t="s">
        <v>697</v>
      </c>
      <c r="D1281" s="25">
        <f>VLOOKUP(Pag_Inicio_Corr_mas_casos[[#This Row],[Corregimiento]],Hoja3!$A$2:$D$676,4,0)</f>
        <v>100102</v>
      </c>
      <c r="E1281">
        <v>43</v>
      </c>
    </row>
    <row r="1282" spans="1:5" x14ac:dyDescent="0.2">
      <c r="A1282" s="23">
        <v>44038</v>
      </c>
      <c r="B1282">
        <v>44038</v>
      </c>
      <c r="C1282" t="s">
        <v>608</v>
      </c>
      <c r="D1282" s="25">
        <f>VLOOKUP(Pag_Inicio_Corr_mas_casos[[#This Row],[Corregimiento]],Hoja3!$A$2:$D$676,4,0)</f>
        <v>80822</v>
      </c>
      <c r="E1282">
        <v>30</v>
      </c>
    </row>
    <row r="1283" spans="1:5" x14ac:dyDescent="0.2">
      <c r="A1283" s="23">
        <v>44038</v>
      </c>
      <c r="B1283">
        <v>44038</v>
      </c>
      <c r="C1283" t="s">
        <v>610</v>
      </c>
      <c r="D1283" s="25">
        <f>VLOOKUP(Pag_Inicio_Corr_mas_casos[[#This Row],[Corregimiento]],Hoja3!$A$2:$D$676,4,0)</f>
        <v>81001</v>
      </c>
      <c r="E1283">
        <v>21</v>
      </c>
    </row>
    <row r="1284" spans="1:5" x14ac:dyDescent="0.2">
      <c r="A1284" s="23">
        <v>44038</v>
      </c>
      <c r="B1284">
        <v>44038</v>
      </c>
      <c r="C1284" t="s">
        <v>613</v>
      </c>
      <c r="D1284" s="25">
        <f>VLOOKUP(Pag_Inicio_Corr_mas_casos[[#This Row],[Corregimiento]],Hoja3!$A$2:$D$676,4,0)</f>
        <v>81006</v>
      </c>
      <c r="E1284">
        <v>11</v>
      </c>
    </row>
    <row r="1285" spans="1:5" x14ac:dyDescent="0.2">
      <c r="A1285" s="23">
        <v>44038</v>
      </c>
      <c r="B1285">
        <v>44038</v>
      </c>
      <c r="C1285" t="s">
        <v>598</v>
      </c>
      <c r="D1285" s="25">
        <f>VLOOKUP(Pag_Inicio_Corr_mas_casos[[#This Row],[Corregimiento]],Hoja3!$A$2:$D$676,4,0)</f>
        <v>130101</v>
      </c>
      <c r="E1285">
        <v>50</v>
      </c>
    </row>
    <row r="1286" spans="1:5" x14ac:dyDescent="0.2">
      <c r="A1286" s="23">
        <v>44038</v>
      </c>
      <c r="B1286">
        <v>44038</v>
      </c>
      <c r="C1286" t="s">
        <v>646</v>
      </c>
      <c r="D1286" s="25">
        <f>VLOOKUP(Pag_Inicio_Corr_mas_casos[[#This Row],[Corregimiento]],Hoja3!$A$2:$D$676,4,0)</f>
        <v>130701</v>
      </c>
      <c r="E1286">
        <v>13</v>
      </c>
    </row>
    <row r="1287" spans="1:5" x14ac:dyDescent="0.2">
      <c r="A1287" s="23">
        <v>44038</v>
      </c>
      <c r="B1287">
        <v>44038</v>
      </c>
      <c r="C1287" t="s">
        <v>615</v>
      </c>
      <c r="D1287" s="25">
        <f>VLOOKUP(Pag_Inicio_Corr_mas_casos[[#This Row],[Corregimiento]],Hoja3!$A$2:$D$676,4,0)</f>
        <v>130702</v>
      </c>
      <c r="E1287">
        <v>23</v>
      </c>
    </row>
    <row r="1288" spans="1:5" x14ac:dyDescent="0.2">
      <c r="A1288" s="23">
        <v>44038</v>
      </c>
      <c r="B1288">
        <v>44038</v>
      </c>
      <c r="C1288" t="s">
        <v>604</v>
      </c>
      <c r="D1288" s="25">
        <f>VLOOKUP(Pag_Inicio_Corr_mas_casos[[#This Row],[Corregimiento]],Hoja3!$A$2:$D$676,4,0)</f>
        <v>81007</v>
      </c>
      <c r="E1288">
        <v>26</v>
      </c>
    </row>
    <row r="1289" spans="1:5" x14ac:dyDescent="0.2">
      <c r="A1289" s="23">
        <v>44038</v>
      </c>
      <c r="B1289">
        <v>44038</v>
      </c>
      <c r="C1289" t="s">
        <v>599</v>
      </c>
      <c r="D1289" s="25">
        <f>VLOOKUP(Pag_Inicio_Corr_mas_casos[[#This Row],[Corregimiento]],Hoja3!$A$2:$D$676,4,0)</f>
        <v>81002</v>
      </c>
      <c r="E1289">
        <v>36</v>
      </c>
    </row>
    <row r="1290" spans="1:5" x14ac:dyDescent="0.2">
      <c r="A1290" s="23">
        <v>44038</v>
      </c>
      <c r="B1290">
        <v>44038</v>
      </c>
      <c r="C1290" t="s">
        <v>617</v>
      </c>
      <c r="D1290" s="25">
        <f>VLOOKUP(Pag_Inicio_Corr_mas_casos[[#This Row],[Corregimiento]],Hoja3!$A$2:$D$676,4,0)</f>
        <v>80806</v>
      </c>
      <c r="E1290">
        <v>26</v>
      </c>
    </row>
    <row r="1291" spans="1:5" x14ac:dyDescent="0.2">
      <c r="A1291" s="23">
        <v>44038</v>
      </c>
      <c r="B1291">
        <v>44038</v>
      </c>
      <c r="C1291" t="s">
        <v>668</v>
      </c>
      <c r="D1291" s="25">
        <f>VLOOKUP(Pag_Inicio_Corr_mas_casos[[#This Row],[Corregimiento]],Hoja3!$A$2:$D$676,4,0)</f>
        <v>40503</v>
      </c>
      <c r="E1291">
        <v>15</v>
      </c>
    </row>
    <row r="1292" spans="1:5" x14ac:dyDescent="0.2">
      <c r="A1292" s="23">
        <v>44038</v>
      </c>
      <c r="B1292">
        <v>44038</v>
      </c>
      <c r="C1292" t="s">
        <v>612</v>
      </c>
      <c r="D1292" s="25">
        <f>VLOOKUP(Pag_Inicio_Corr_mas_casos[[#This Row],[Corregimiento]],Hoja3!$A$2:$D$676,4,0)</f>
        <v>130107</v>
      </c>
      <c r="E1292">
        <v>26</v>
      </c>
    </row>
    <row r="1293" spans="1:5" x14ac:dyDescent="0.2">
      <c r="A1293" s="23">
        <v>44038</v>
      </c>
      <c r="B1293">
        <v>44038</v>
      </c>
      <c r="C1293" t="s">
        <v>629</v>
      </c>
      <c r="D1293" s="25">
        <f>VLOOKUP(Pag_Inicio_Corr_mas_casos[[#This Row],[Corregimiento]],Hoja3!$A$2:$D$676,4,0)</f>
        <v>80815</v>
      </c>
      <c r="E1293">
        <v>34</v>
      </c>
    </row>
    <row r="1294" spans="1:5" x14ac:dyDescent="0.2">
      <c r="A1294" s="23">
        <v>44038</v>
      </c>
      <c r="B1294">
        <v>44038</v>
      </c>
      <c r="C1294" t="s">
        <v>645</v>
      </c>
      <c r="D1294" s="25">
        <f>VLOOKUP(Pag_Inicio_Corr_mas_casos[[#This Row],[Corregimiento]],Hoja3!$A$2:$D$676,4,0)</f>
        <v>30104</v>
      </c>
      <c r="E1294">
        <v>35</v>
      </c>
    </row>
    <row r="1295" spans="1:5" x14ac:dyDescent="0.2">
      <c r="A1295" s="23">
        <v>44038</v>
      </c>
      <c r="B1295">
        <v>44038</v>
      </c>
      <c r="C1295" t="s">
        <v>626</v>
      </c>
      <c r="D1295" s="25">
        <f>VLOOKUP(Pag_Inicio_Corr_mas_casos[[#This Row],[Corregimiento]],Hoja3!$A$2:$D$676,4,0)</f>
        <v>80501</v>
      </c>
      <c r="E1295">
        <v>22</v>
      </c>
    </row>
    <row r="1296" spans="1:5" x14ac:dyDescent="0.2">
      <c r="A1296" s="23">
        <v>44038</v>
      </c>
      <c r="B1296">
        <v>44038</v>
      </c>
      <c r="C1296" t="s">
        <v>620</v>
      </c>
      <c r="D1296" s="25">
        <f>VLOOKUP(Pag_Inicio_Corr_mas_casos[[#This Row],[Corregimiento]],Hoja3!$A$2:$D$676,4,0)</f>
        <v>30107</v>
      </c>
      <c r="E1296">
        <v>26</v>
      </c>
    </row>
    <row r="1297" spans="1:5" x14ac:dyDescent="0.2">
      <c r="A1297" s="23">
        <v>44038</v>
      </c>
      <c r="B1297">
        <v>44038</v>
      </c>
      <c r="C1297" t="s">
        <v>674</v>
      </c>
      <c r="D1297" s="25">
        <f>VLOOKUP(Pag_Inicio_Corr_mas_casos[[#This Row],[Corregimiento]],Hoja3!$A$2:$D$676,4,0)</f>
        <v>30115</v>
      </c>
      <c r="E1297">
        <v>21</v>
      </c>
    </row>
    <row r="1298" spans="1:5" x14ac:dyDescent="0.2">
      <c r="A1298" s="23">
        <v>44038</v>
      </c>
      <c r="B1298">
        <v>44038</v>
      </c>
      <c r="C1298" t="s">
        <v>616</v>
      </c>
      <c r="D1298" s="25">
        <f>VLOOKUP(Pag_Inicio_Corr_mas_casos[[#This Row],[Corregimiento]],Hoja3!$A$2:$D$676,4,0)</f>
        <v>40601</v>
      </c>
      <c r="E1298">
        <v>50</v>
      </c>
    </row>
    <row r="1299" spans="1:5" x14ac:dyDescent="0.2">
      <c r="A1299" s="23">
        <v>44038</v>
      </c>
      <c r="B1299">
        <v>44038</v>
      </c>
      <c r="C1299" t="s">
        <v>682</v>
      </c>
      <c r="D1299" s="25">
        <f>VLOOKUP(Pag_Inicio_Corr_mas_casos[[#This Row],[Corregimiento]],Hoja3!$A$2:$D$676,4,0)</f>
        <v>40701</v>
      </c>
      <c r="E1299">
        <v>15</v>
      </c>
    </row>
    <row r="1300" spans="1:5" x14ac:dyDescent="0.2">
      <c r="A1300" s="23">
        <v>44038</v>
      </c>
      <c r="B1300">
        <v>44038</v>
      </c>
      <c r="C1300" t="s">
        <v>634</v>
      </c>
      <c r="D1300" s="25">
        <f>VLOOKUP(Pag_Inicio_Corr_mas_casos[[#This Row],[Corregimiento]],Hoja3!$A$2:$D$676,4,0)</f>
        <v>80826</v>
      </c>
      <c r="E1300">
        <v>28</v>
      </c>
    </row>
    <row r="1301" spans="1:5" x14ac:dyDescent="0.2">
      <c r="A1301" s="23">
        <v>44038</v>
      </c>
      <c r="B1301">
        <v>44038</v>
      </c>
      <c r="C1301" t="s">
        <v>601</v>
      </c>
      <c r="D1301" s="25">
        <f>VLOOKUP(Pag_Inicio_Corr_mas_casos[[#This Row],[Corregimiento]],Hoja3!$A$2:$D$676,4,0)</f>
        <v>80802</v>
      </c>
      <c r="E1301">
        <v>11</v>
      </c>
    </row>
    <row r="1302" spans="1:5" x14ac:dyDescent="0.2">
      <c r="A1302" s="23">
        <v>44038</v>
      </c>
      <c r="B1302">
        <v>44038</v>
      </c>
      <c r="C1302" t="s">
        <v>609</v>
      </c>
      <c r="D1302" s="25">
        <f>VLOOKUP(Pag_Inicio_Corr_mas_casos[[#This Row],[Corregimiento]],Hoja3!$A$2:$D$676,4,0)</f>
        <v>80823</v>
      </c>
      <c r="E1302">
        <v>26</v>
      </c>
    </row>
    <row r="1303" spans="1:5" x14ac:dyDescent="0.2">
      <c r="A1303" s="23">
        <v>44038</v>
      </c>
      <c r="B1303">
        <v>44038</v>
      </c>
      <c r="C1303" t="s">
        <v>633</v>
      </c>
      <c r="D1303" s="25">
        <f>VLOOKUP(Pag_Inicio_Corr_mas_casos[[#This Row],[Corregimiento]],Hoja3!$A$2:$D$676,4,0)</f>
        <v>130708</v>
      </c>
      <c r="E1303">
        <v>25</v>
      </c>
    </row>
    <row r="1304" spans="1:5" x14ac:dyDescent="0.2">
      <c r="A1304" s="23">
        <v>44038</v>
      </c>
      <c r="B1304">
        <v>44038</v>
      </c>
      <c r="C1304" t="s">
        <v>591</v>
      </c>
      <c r="D1304" s="25">
        <f>VLOOKUP(Pag_Inicio_Corr_mas_casos[[#This Row],[Corregimiento]],Hoja3!$A$2:$D$676,4,0)</f>
        <v>130709</v>
      </c>
      <c r="E1304">
        <v>15</v>
      </c>
    </row>
    <row r="1305" spans="1:5" x14ac:dyDescent="0.2">
      <c r="A1305" s="23">
        <v>44038</v>
      </c>
      <c r="B1305">
        <v>44038</v>
      </c>
      <c r="C1305" t="s">
        <v>643</v>
      </c>
      <c r="D1305" s="25">
        <f>VLOOKUP(Pag_Inicio_Corr_mas_casos[[#This Row],[Corregimiento]],Hoja3!$A$2:$D$676,4,0)</f>
        <v>81003</v>
      </c>
      <c r="E1305">
        <v>11</v>
      </c>
    </row>
    <row r="1306" spans="1:5" x14ac:dyDescent="0.2">
      <c r="A1306" s="23">
        <v>44038</v>
      </c>
      <c r="B1306">
        <v>44038</v>
      </c>
      <c r="C1306" t="s">
        <v>602</v>
      </c>
      <c r="D1306" s="25">
        <f>VLOOKUP(Pag_Inicio_Corr_mas_casos[[#This Row],[Corregimiento]],Hoja3!$A$2:$D$676,4,0)</f>
        <v>130102</v>
      </c>
      <c r="E1306">
        <v>15</v>
      </c>
    </row>
    <row r="1307" spans="1:5" x14ac:dyDescent="0.2">
      <c r="A1307" s="23">
        <v>44038</v>
      </c>
      <c r="B1307">
        <v>44038</v>
      </c>
      <c r="C1307" t="s">
        <v>614</v>
      </c>
      <c r="D1307" s="25">
        <f>VLOOKUP(Pag_Inicio_Corr_mas_casos[[#This Row],[Corregimiento]],Hoja3!$A$2:$D$676,4,0)</f>
        <v>80812</v>
      </c>
      <c r="E1307">
        <v>27</v>
      </c>
    </row>
    <row r="1308" spans="1:5" x14ac:dyDescent="0.2">
      <c r="A1308" s="23">
        <v>44038</v>
      </c>
      <c r="B1308">
        <v>44038</v>
      </c>
      <c r="C1308" t="s">
        <v>606</v>
      </c>
      <c r="D1308" s="25">
        <f>VLOOKUP(Pag_Inicio_Corr_mas_casos[[#This Row],[Corregimiento]],Hoja3!$A$2:$D$676,4,0)</f>
        <v>80816</v>
      </c>
      <c r="E1308">
        <v>29</v>
      </c>
    </row>
    <row r="1309" spans="1:5" x14ac:dyDescent="0.2">
      <c r="A1309" s="23">
        <v>44038</v>
      </c>
      <c r="B1309">
        <v>44038</v>
      </c>
      <c r="C1309" t="s">
        <v>628</v>
      </c>
      <c r="D1309" s="25">
        <f>VLOOKUP(Pag_Inicio_Corr_mas_casos[[#This Row],[Corregimiento]],Hoja3!$A$2:$D$676,4,0)</f>
        <v>80820</v>
      </c>
      <c r="E1309">
        <v>23</v>
      </c>
    </row>
    <row r="1310" spans="1:5" x14ac:dyDescent="0.2">
      <c r="A1310" s="23">
        <v>44038</v>
      </c>
      <c r="B1310">
        <v>44038</v>
      </c>
      <c r="C1310" t="s">
        <v>605</v>
      </c>
      <c r="D1310" s="25">
        <f>VLOOKUP(Pag_Inicio_Corr_mas_casos[[#This Row],[Corregimiento]],Hoja3!$A$2:$D$676,4,0)</f>
        <v>81008</v>
      </c>
      <c r="E1310">
        <v>32</v>
      </c>
    </row>
    <row r="1311" spans="1:5" x14ac:dyDescent="0.2">
      <c r="A1311" s="23">
        <v>44038</v>
      </c>
      <c r="B1311">
        <v>44038</v>
      </c>
      <c r="C1311" t="s">
        <v>607</v>
      </c>
      <c r="D1311" s="25">
        <f>VLOOKUP(Pag_Inicio_Corr_mas_casos[[#This Row],[Corregimiento]],Hoja3!$A$2:$D$676,4,0)</f>
        <v>80817</v>
      </c>
      <c r="E1311">
        <v>26</v>
      </c>
    </row>
    <row r="1312" spans="1:5" x14ac:dyDescent="0.2">
      <c r="A1312" s="23">
        <v>44038</v>
      </c>
      <c r="B1312">
        <v>44038</v>
      </c>
      <c r="C1312" t="s">
        <v>624</v>
      </c>
      <c r="D1312" s="25">
        <f>VLOOKUP(Pag_Inicio_Corr_mas_casos[[#This Row],[Corregimiento]],Hoja3!$A$2:$D$676,4,0)</f>
        <v>80813</v>
      </c>
      <c r="E1312">
        <v>35</v>
      </c>
    </row>
    <row r="1313" spans="1:5" x14ac:dyDescent="0.2">
      <c r="A1313" s="23">
        <v>44038</v>
      </c>
      <c r="B1313">
        <v>44038</v>
      </c>
      <c r="C1313" t="s">
        <v>642</v>
      </c>
      <c r="D1313" s="25">
        <f>VLOOKUP(Pag_Inicio_Corr_mas_casos[[#This Row],[Corregimiento]],Hoja3!$A$2:$D$676,4,0)</f>
        <v>130717</v>
      </c>
      <c r="E1313">
        <v>14</v>
      </c>
    </row>
    <row r="1314" spans="1:5" x14ac:dyDescent="0.2">
      <c r="A1314" s="23">
        <v>44038</v>
      </c>
      <c r="B1314">
        <v>44038</v>
      </c>
      <c r="C1314" t="s">
        <v>688</v>
      </c>
      <c r="D1314" s="25">
        <f>VLOOKUP(Pag_Inicio_Corr_mas_casos[[#This Row],[Corregimiento]],Hoja3!$A$2:$D$676,4,0)</f>
        <v>30110</v>
      </c>
      <c r="E1314">
        <v>11</v>
      </c>
    </row>
    <row r="1315" spans="1:5" x14ac:dyDescent="0.2">
      <c r="A1315" s="23">
        <v>44038</v>
      </c>
      <c r="B1315">
        <v>44038</v>
      </c>
      <c r="C1315" t="s">
        <v>652</v>
      </c>
      <c r="D1315" s="25">
        <f>VLOOKUP(Pag_Inicio_Corr_mas_casos[[#This Row],[Corregimiento]],Hoja3!$A$2:$D$676,4,0)</f>
        <v>30111</v>
      </c>
      <c r="E1315">
        <v>29</v>
      </c>
    </row>
    <row r="1316" spans="1:5" x14ac:dyDescent="0.2">
      <c r="A1316" s="23">
        <v>44038</v>
      </c>
      <c r="B1316">
        <v>44038</v>
      </c>
      <c r="C1316" t="s">
        <v>639</v>
      </c>
      <c r="D1316" s="25">
        <f>VLOOKUP(Pag_Inicio_Corr_mas_casos[[#This Row],[Corregimiento]],Hoja3!$A$2:$D$676,4,0)</f>
        <v>80809</v>
      </c>
      <c r="E1316">
        <v>27</v>
      </c>
    </row>
    <row r="1317" spans="1:5" x14ac:dyDescent="0.2">
      <c r="A1317" s="23">
        <v>44038</v>
      </c>
      <c r="B1317">
        <v>44038</v>
      </c>
      <c r="C1317" t="s">
        <v>621</v>
      </c>
      <c r="D1317" s="25">
        <f>VLOOKUP(Pag_Inicio_Corr_mas_casos[[#This Row],[Corregimiento]],Hoja3!$A$2:$D$676,4,0)</f>
        <v>30113</v>
      </c>
      <c r="E1317">
        <v>13</v>
      </c>
    </row>
    <row r="1318" spans="1:5" x14ac:dyDescent="0.2">
      <c r="A1318" s="23">
        <v>44038</v>
      </c>
      <c r="B1318">
        <v>44038</v>
      </c>
      <c r="C1318" t="s">
        <v>611</v>
      </c>
      <c r="D1318" s="25">
        <f>VLOOKUP(Pag_Inicio_Corr_mas_casos[[#This Row],[Corregimiento]],Hoja3!$A$2:$D$676,4,0)</f>
        <v>80819</v>
      </c>
      <c r="E1318">
        <v>48</v>
      </c>
    </row>
    <row r="1319" spans="1:5" x14ac:dyDescent="0.2">
      <c r="A1319" s="23">
        <v>44038</v>
      </c>
      <c r="B1319">
        <v>44038</v>
      </c>
      <c r="C1319" t="s">
        <v>600</v>
      </c>
      <c r="D1319" s="25">
        <f>VLOOKUP(Pag_Inicio_Corr_mas_casos[[#This Row],[Corregimiento]],Hoja3!$A$2:$D$676,4,0)</f>
        <v>130106</v>
      </c>
      <c r="E1319">
        <v>51</v>
      </c>
    </row>
    <row r="1320" spans="1:5" x14ac:dyDescent="0.2">
      <c r="A1320" s="23">
        <v>44039</v>
      </c>
      <c r="B1320">
        <v>44039</v>
      </c>
      <c r="C1320" t="s">
        <v>603</v>
      </c>
      <c r="D1320" s="25">
        <f>VLOOKUP(Pag_Inicio_Corr_mas_casos[[#This Row],[Corregimiento]],Hoja3!$A$2:$D$676,4,0)</f>
        <v>80821</v>
      </c>
      <c r="E1320">
        <v>23</v>
      </c>
    </row>
    <row r="1321" spans="1:5" x14ac:dyDescent="0.2">
      <c r="A1321" s="23">
        <v>44039</v>
      </c>
      <c r="B1321">
        <v>44039</v>
      </c>
      <c r="C1321" t="s">
        <v>608</v>
      </c>
      <c r="D1321" s="25">
        <f>VLOOKUP(Pag_Inicio_Corr_mas_casos[[#This Row],[Corregimiento]],Hoja3!$A$2:$D$676,4,0)</f>
        <v>80822</v>
      </c>
      <c r="E1321">
        <v>12</v>
      </c>
    </row>
    <row r="1322" spans="1:5" x14ac:dyDescent="0.2">
      <c r="A1322" s="23">
        <v>44039</v>
      </c>
      <c r="B1322">
        <v>44039</v>
      </c>
      <c r="C1322" t="s">
        <v>610</v>
      </c>
      <c r="D1322" s="25">
        <f>VLOOKUP(Pag_Inicio_Corr_mas_casos[[#This Row],[Corregimiento]],Hoja3!$A$2:$D$676,4,0)</f>
        <v>81001</v>
      </c>
      <c r="E1322">
        <v>13</v>
      </c>
    </row>
    <row r="1323" spans="1:5" x14ac:dyDescent="0.2">
      <c r="A1323" s="23">
        <v>44039</v>
      </c>
      <c r="B1323">
        <v>44039</v>
      </c>
      <c r="C1323" t="s">
        <v>613</v>
      </c>
      <c r="D1323" s="25">
        <f>VLOOKUP(Pag_Inicio_Corr_mas_casos[[#This Row],[Corregimiento]],Hoja3!$A$2:$D$676,4,0)</f>
        <v>81006</v>
      </c>
      <c r="E1323">
        <v>14</v>
      </c>
    </row>
    <row r="1324" spans="1:5" x14ac:dyDescent="0.2">
      <c r="A1324" s="23">
        <v>44039</v>
      </c>
      <c r="B1324">
        <v>44039</v>
      </c>
      <c r="C1324" t="s">
        <v>598</v>
      </c>
      <c r="D1324" s="25">
        <f>VLOOKUP(Pag_Inicio_Corr_mas_casos[[#This Row],[Corregimiento]],Hoja3!$A$2:$D$676,4,0)</f>
        <v>130101</v>
      </c>
      <c r="E1324">
        <v>42</v>
      </c>
    </row>
    <row r="1325" spans="1:5" x14ac:dyDescent="0.2">
      <c r="A1325" s="23">
        <v>44039</v>
      </c>
      <c r="B1325">
        <v>44039</v>
      </c>
      <c r="C1325" t="s">
        <v>646</v>
      </c>
      <c r="D1325" s="25">
        <f>VLOOKUP(Pag_Inicio_Corr_mas_casos[[#This Row],[Corregimiento]],Hoja3!$A$2:$D$676,4,0)</f>
        <v>130701</v>
      </c>
      <c r="E1325">
        <v>11</v>
      </c>
    </row>
    <row r="1326" spans="1:5" x14ac:dyDescent="0.2">
      <c r="A1326" s="23">
        <v>44039</v>
      </c>
      <c r="B1326">
        <v>44039</v>
      </c>
      <c r="C1326" t="s">
        <v>615</v>
      </c>
      <c r="D1326" s="25">
        <f>VLOOKUP(Pag_Inicio_Corr_mas_casos[[#This Row],[Corregimiento]],Hoja3!$A$2:$D$676,4,0)</f>
        <v>130702</v>
      </c>
      <c r="E1326">
        <v>24</v>
      </c>
    </row>
    <row r="1327" spans="1:5" x14ac:dyDescent="0.2">
      <c r="A1327" s="23">
        <v>44039</v>
      </c>
      <c r="B1327">
        <v>44039</v>
      </c>
      <c r="C1327" t="s">
        <v>604</v>
      </c>
      <c r="D1327" s="25">
        <f>VLOOKUP(Pag_Inicio_Corr_mas_casos[[#This Row],[Corregimiento]],Hoja3!$A$2:$D$676,4,0)</f>
        <v>81007</v>
      </c>
      <c r="E1327">
        <v>34</v>
      </c>
    </row>
    <row r="1328" spans="1:5" x14ac:dyDescent="0.2">
      <c r="A1328" s="23">
        <v>44039</v>
      </c>
      <c r="B1328">
        <v>44039</v>
      </c>
      <c r="C1328" t="s">
        <v>599</v>
      </c>
      <c r="D1328" s="25">
        <f>VLOOKUP(Pag_Inicio_Corr_mas_casos[[#This Row],[Corregimiento]],Hoja3!$A$2:$D$676,4,0)</f>
        <v>81002</v>
      </c>
      <c r="E1328">
        <v>50</v>
      </c>
    </row>
    <row r="1329" spans="1:5" x14ac:dyDescent="0.2">
      <c r="A1329" s="23">
        <v>44039</v>
      </c>
      <c r="B1329">
        <v>44039</v>
      </c>
      <c r="C1329" t="s">
        <v>681</v>
      </c>
      <c r="D1329" s="25">
        <f>VLOOKUP(Pag_Inicio_Corr_mas_casos[[#This Row],[Corregimiento]],Hoja3!$A$2:$D$676,4,0)</f>
        <v>30103</v>
      </c>
      <c r="E1329">
        <v>13</v>
      </c>
    </row>
    <row r="1330" spans="1:5" x14ac:dyDescent="0.2">
      <c r="A1330" s="23">
        <v>44039</v>
      </c>
      <c r="B1330">
        <v>44039</v>
      </c>
      <c r="C1330" t="s">
        <v>612</v>
      </c>
      <c r="D1330" s="25">
        <f>VLOOKUP(Pag_Inicio_Corr_mas_casos[[#This Row],[Corregimiento]],Hoja3!$A$2:$D$676,4,0)</f>
        <v>130107</v>
      </c>
      <c r="E1330">
        <v>18</v>
      </c>
    </row>
    <row r="1331" spans="1:5" x14ac:dyDescent="0.2">
      <c r="A1331" s="23">
        <v>44039</v>
      </c>
      <c r="B1331">
        <v>44039</v>
      </c>
      <c r="C1331" t="s">
        <v>629</v>
      </c>
      <c r="D1331" s="25">
        <f>VLOOKUP(Pag_Inicio_Corr_mas_casos[[#This Row],[Corregimiento]],Hoja3!$A$2:$D$676,4,0)</f>
        <v>80815</v>
      </c>
      <c r="E1331">
        <v>35</v>
      </c>
    </row>
    <row r="1332" spans="1:5" x14ac:dyDescent="0.2">
      <c r="A1332" s="23">
        <v>44039</v>
      </c>
      <c r="B1332">
        <v>44039</v>
      </c>
      <c r="C1332" t="s">
        <v>645</v>
      </c>
      <c r="D1332" s="25">
        <f>VLOOKUP(Pag_Inicio_Corr_mas_casos[[#This Row],[Corregimiento]],Hoja3!$A$2:$D$676,4,0)</f>
        <v>30104</v>
      </c>
      <c r="E1332">
        <v>14</v>
      </c>
    </row>
    <row r="1333" spans="1:5" x14ac:dyDescent="0.2">
      <c r="A1333" s="23">
        <v>44039</v>
      </c>
      <c r="B1333">
        <v>44039</v>
      </c>
      <c r="C1333" t="s">
        <v>618</v>
      </c>
      <c r="D1333" s="25">
        <f>VLOOKUP(Pag_Inicio_Corr_mas_casos[[#This Row],[Corregimiento]],Hoja3!$A$2:$D$676,4,0)</f>
        <v>130108</v>
      </c>
      <c r="E1333">
        <v>15</v>
      </c>
    </row>
    <row r="1334" spans="1:5" x14ac:dyDescent="0.2">
      <c r="A1334" s="23">
        <v>44039</v>
      </c>
      <c r="B1334">
        <v>44039</v>
      </c>
      <c r="C1334" t="s">
        <v>626</v>
      </c>
      <c r="D1334" s="25">
        <f>VLOOKUP(Pag_Inicio_Corr_mas_casos[[#This Row],[Corregimiento]],Hoja3!$A$2:$D$676,4,0)</f>
        <v>80501</v>
      </c>
      <c r="E1334">
        <v>25</v>
      </c>
    </row>
    <row r="1335" spans="1:5" x14ac:dyDescent="0.2">
      <c r="A1335" s="23">
        <v>44039</v>
      </c>
      <c r="B1335">
        <v>44039</v>
      </c>
      <c r="C1335" t="s">
        <v>620</v>
      </c>
      <c r="D1335" s="25">
        <f>VLOOKUP(Pag_Inicio_Corr_mas_casos[[#This Row],[Corregimiento]],Hoja3!$A$2:$D$676,4,0)</f>
        <v>30107</v>
      </c>
      <c r="E1335">
        <v>18</v>
      </c>
    </row>
    <row r="1336" spans="1:5" x14ac:dyDescent="0.2">
      <c r="A1336" s="23">
        <v>44039</v>
      </c>
      <c r="B1336">
        <v>44039</v>
      </c>
      <c r="C1336" t="s">
        <v>674</v>
      </c>
      <c r="D1336" s="25">
        <f>VLOOKUP(Pag_Inicio_Corr_mas_casos[[#This Row],[Corregimiento]],Hoja3!$A$2:$D$676,4,0)</f>
        <v>30115</v>
      </c>
      <c r="E1336">
        <v>14</v>
      </c>
    </row>
    <row r="1337" spans="1:5" x14ac:dyDescent="0.2">
      <c r="A1337" s="23">
        <v>44039</v>
      </c>
      <c r="B1337">
        <v>44039</v>
      </c>
      <c r="C1337" t="s">
        <v>634</v>
      </c>
      <c r="D1337" s="25">
        <f>VLOOKUP(Pag_Inicio_Corr_mas_casos[[#This Row],[Corregimiento]],Hoja3!$A$2:$D$676,4,0)</f>
        <v>80826</v>
      </c>
      <c r="E1337">
        <v>15</v>
      </c>
    </row>
    <row r="1338" spans="1:5" x14ac:dyDescent="0.2">
      <c r="A1338" s="23">
        <v>44039</v>
      </c>
      <c r="B1338">
        <v>44039</v>
      </c>
      <c r="C1338" t="s">
        <v>609</v>
      </c>
      <c r="D1338" s="25">
        <f>VLOOKUP(Pag_Inicio_Corr_mas_casos[[#This Row],[Corregimiento]],Hoja3!$A$2:$D$676,4,0)</f>
        <v>80823</v>
      </c>
      <c r="E1338">
        <v>20</v>
      </c>
    </row>
    <row r="1339" spans="1:5" x14ac:dyDescent="0.2">
      <c r="A1339" s="23">
        <v>44039</v>
      </c>
      <c r="B1339">
        <v>44039</v>
      </c>
      <c r="C1339" t="s">
        <v>633</v>
      </c>
      <c r="D1339" s="25">
        <f>VLOOKUP(Pag_Inicio_Corr_mas_casos[[#This Row],[Corregimiento]],Hoja3!$A$2:$D$676,4,0)</f>
        <v>130708</v>
      </c>
      <c r="E1339">
        <v>20</v>
      </c>
    </row>
    <row r="1340" spans="1:5" x14ac:dyDescent="0.2">
      <c r="A1340" s="23">
        <v>44039</v>
      </c>
      <c r="B1340">
        <v>44039</v>
      </c>
      <c r="C1340" t="s">
        <v>591</v>
      </c>
      <c r="D1340" s="25">
        <f>VLOOKUP(Pag_Inicio_Corr_mas_casos[[#This Row],[Corregimiento]],Hoja3!$A$2:$D$676,4,0)</f>
        <v>130709</v>
      </c>
      <c r="E1340">
        <v>13</v>
      </c>
    </row>
    <row r="1341" spans="1:5" x14ac:dyDescent="0.2">
      <c r="A1341" s="23">
        <v>44039</v>
      </c>
      <c r="B1341">
        <v>44039</v>
      </c>
      <c r="C1341" t="s">
        <v>643</v>
      </c>
      <c r="D1341" s="25">
        <f>VLOOKUP(Pag_Inicio_Corr_mas_casos[[#This Row],[Corregimiento]],Hoja3!$A$2:$D$676,4,0)</f>
        <v>81003</v>
      </c>
      <c r="E1341">
        <v>17</v>
      </c>
    </row>
    <row r="1342" spans="1:5" x14ac:dyDescent="0.2">
      <c r="A1342" s="23">
        <v>44039</v>
      </c>
      <c r="B1342">
        <v>44039</v>
      </c>
      <c r="C1342" t="s">
        <v>602</v>
      </c>
      <c r="D1342" s="25">
        <f>VLOOKUP(Pag_Inicio_Corr_mas_casos[[#This Row],[Corregimiento]],Hoja3!$A$2:$D$676,4,0)</f>
        <v>130102</v>
      </c>
      <c r="E1342">
        <v>20</v>
      </c>
    </row>
    <row r="1343" spans="1:5" x14ac:dyDescent="0.2">
      <c r="A1343" s="23">
        <v>44039</v>
      </c>
      <c r="B1343">
        <v>44039</v>
      </c>
      <c r="C1343" t="s">
        <v>614</v>
      </c>
      <c r="D1343" s="25">
        <f>VLOOKUP(Pag_Inicio_Corr_mas_casos[[#This Row],[Corregimiento]],Hoja3!$A$2:$D$676,4,0)</f>
        <v>80812</v>
      </c>
      <c r="E1343">
        <v>30</v>
      </c>
    </row>
    <row r="1344" spans="1:5" x14ac:dyDescent="0.2">
      <c r="A1344" s="23">
        <v>44039</v>
      </c>
      <c r="B1344">
        <v>44039</v>
      </c>
      <c r="C1344" t="s">
        <v>606</v>
      </c>
      <c r="D1344" s="25">
        <f>VLOOKUP(Pag_Inicio_Corr_mas_casos[[#This Row],[Corregimiento]],Hoja3!$A$2:$D$676,4,0)</f>
        <v>80816</v>
      </c>
      <c r="E1344">
        <v>16</v>
      </c>
    </row>
    <row r="1345" spans="1:5" x14ac:dyDescent="0.2">
      <c r="A1345" s="23">
        <v>44039</v>
      </c>
      <c r="B1345">
        <v>44039</v>
      </c>
      <c r="C1345" t="s">
        <v>628</v>
      </c>
      <c r="D1345" s="25">
        <f>VLOOKUP(Pag_Inicio_Corr_mas_casos[[#This Row],[Corregimiento]],Hoja3!$A$2:$D$676,4,0)</f>
        <v>80820</v>
      </c>
      <c r="E1345">
        <v>39</v>
      </c>
    </row>
    <row r="1346" spans="1:5" x14ac:dyDescent="0.2">
      <c r="A1346" s="23">
        <v>44039</v>
      </c>
      <c r="B1346">
        <v>44039</v>
      </c>
      <c r="C1346" t="s">
        <v>673</v>
      </c>
      <c r="D1346" s="25">
        <f>VLOOKUP(Pag_Inicio_Corr_mas_casos[[#This Row],[Corregimiento]],Hoja3!$A$2:$D$676,4,0)</f>
        <v>81004</v>
      </c>
      <c r="E1346">
        <v>15</v>
      </c>
    </row>
    <row r="1347" spans="1:5" x14ac:dyDescent="0.2">
      <c r="A1347" s="23">
        <v>44039</v>
      </c>
      <c r="B1347">
        <v>44039</v>
      </c>
      <c r="C1347" t="s">
        <v>605</v>
      </c>
      <c r="D1347" s="25">
        <f>VLOOKUP(Pag_Inicio_Corr_mas_casos[[#This Row],[Corregimiento]],Hoja3!$A$2:$D$676,4,0)</f>
        <v>81008</v>
      </c>
      <c r="E1347">
        <v>24</v>
      </c>
    </row>
    <row r="1348" spans="1:5" x14ac:dyDescent="0.2">
      <c r="A1348" s="23">
        <v>44039</v>
      </c>
      <c r="B1348">
        <v>44039</v>
      </c>
      <c r="C1348" t="s">
        <v>607</v>
      </c>
      <c r="D1348" s="25">
        <f>VLOOKUP(Pag_Inicio_Corr_mas_casos[[#This Row],[Corregimiento]],Hoja3!$A$2:$D$676,4,0)</f>
        <v>80817</v>
      </c>
      <c r="E1348">
        <v>22</v>
      </c>
    </row>
    <row r="1349" spans="1:5" x14ac:dyDescent="0.2">
      <c r="A1349" s="23">
        <v>44039</v>
      </c>
      <c r="B1349">
        <v>44039</v>
      </c>
      <c r="C1349" t="s">
        <v>619</v>
      </c>
      <c r="D1349" s="25">
        <f>VLOOKUP(Pag_Inicio_Corr_mas_casos[[#This Row],[Corregimiento]],Hoja3!$A$2:$D$676,4,0)</f>
        <v>80810</v>
      </c>
      <c r="E1349">
        <v>11</v>
      </c>
    </row>
    <row r="1350" spans="1:5" x14ac:dyDescent="0.2">
      <c r="A1350" s="23">
        <v>44039</v>
      </c>
      <c r="B1350">
        <v>44039</v>
      </c>
      <c r="C1350" t="s">
        <v>624</v>
      </c>
      <c r="D1350" s="25">
        <f>VLOOKUP(Pag_Inicio_Corr_mas_casos[[#This Row],[Corregimiento]],Hoja3!$A$2:$D$676,4,0)</f>
        <v>80813</v>
      </c>
      <c r="E1350">
        <v>23</v>
      </c>
    </row>
    <row r="1351" spans="1:5" x14ac:dyDescent="0.2">
      <c r="A1351" s="23">
        <v>44039</v>
      </c>
      <c r="B1351">
        <v>44039</v>
      </c>
      <c r="C1351" t="s">
        <v>661</v>
      </c>
      <c r="D1351" s="25">
        <f>VLOOKUP(Pag_Inicio_Corr_mas_casos[[#This Row],[Corregimiento]],Hoja3!$A$2:$D$676,4,0)</f>
        <v>130716</v>
      </c>
      <c r="E1351">
        <v>12</v>
      </c>
    </row>
    <row r="1352" spans="1:5" x14ac:dyDescent="0.2">
      <c r="A1352" s="23">
        <v>44039</v>
      </c>
      <c r="B1352">
        <v>44039</v>
      </c>
      <c r="C1352" t="s">
        <v>642</v>
      </c>
      <c r="D1352" s="25">
        <f>VLOOKUP(Pag_Inicio_Corr_mas_casos[[#This Row],[Corregimiento]],Hoja3!$A$2:$D$676,4,0)</f>
        <v>130717</v>
      </c>
      <c r="E1352">
        <v>19</v>
      </c>
    </row>
    <row r="1353" spans="1:5" x14ac:dyDescent="0.2">
      <c r="A1353" s="23">
        <v>44039</v>
      </c>
      <c r="B1353">
        <v>44039</v>
      </c>
      <c r="C1353" t="s">
        <v>644</v>
      </c>
      <c r="D1353" s="25">
        <f>VLOOKUP(Pag_Inicio_Corr_mas_casos[[#This Row],[Corregimiento]],Hoja3!$A$2:$D$676,4,0)</f>
        <v>81009</v>
      </c>
      <c r="E1353">
        <v>14</v>
      </c>
    </row>
    <row r="1354" spans="1:5" x14ac:dyDescent="0.2">
      <c r="A1354" s="23">
        <v>44039</v>
      </c>
      <c r="B1354">
        <v>44039</v>
      </c>
      <c r="C1354" t="s">
        <v>652</v>
      </c>
      <c r="D1354" s="25">
        <f>VLOOKUP(Pag_Inicio_Corr_mas_casos[[#This Row],[Corregimiento]],Hoja3!$A$2:$D$676,4,0)</f>
        <v>30111</v>
      </c>
      <c r="E1354">
        <v>31</v>
      </c>
    </row>
    <row r="1355" spans="1:5" x14ac:dyDescent="0.2">
      <c r="A1355" s="23">
        <v>44039</v>
      </c>
      <c r="B1355">
        <v>44039</v>
      </c>
      <c r="C1355" t="s">
        <v>611</v>
      </c>
      <c r="D1355" s="25">
        <f>VLOOKUP(Pag_Inicio_Corr_mas_casos[[#This Row],[Corregimiento]],Hoja3!$A$2:$D$676,4,0)</f>
        <v>80819</v>
      </c>
      <c r="E1355">
        <v>42</v>
      </c>
    </row>
    <row r="1356" spans="1:5" x14ac:dyDescent="0.2">
      <c r="A1356" s="23">
        <v>44039</v>
      </c>
      <c r="B1356">
        <v>44039</v>
      </c>
      <c r="C1356" t="s">
        <v>660</v>
      </c>
      <c r="D1356" s="25">
        <f>VLOOKUP(Pag_Inicio_Corr_mas_casos[[#This Row],[Corregimiento]],Hoja3!$A$2:$D$676,4,0)</f>
        <v>81005</v>
      </c>
      <c r="E1356">
        <v>16</v>
      </c>
    </row>
    <row r="1357" spans="1:5" x14ac:dyDescent="0.2">
      <c r="A1357" s="23">
        <v>44039</v>
      </c>
      <c r="B1357">
        <v>44039</v>
      </c>
      <c r="C1357" t="s">
        <v>600</v>
      </c>
      <c r="D1357" s="25">
        <f>VLOOKUP(Pag_Inicio_Corr_mas_casos[[#This Row],[Corregimiento]],Hoja3!$A$2:$D$676,4,0)</f>
        <v>130106</v>
      </c>
      <c r="E1357">
        <v>27</v>
      </c>
    </row>
    <row r="1358" spans="1:5" x14ac:dyDescent="0.2">
      <c r="A1358" s="23">
        <v>44040</v>
      </c>
      <c r="B1358">
        <v>44040</v>
      </c>
      <c r="C1358" t="s">
        <v>603</v>
      </c>
      <c r="D1358" s="25">
        <f>VLOOKUP(Pag_Inicio_Corr_mas_casos[[#This Row],[Corregimiento]],Hoja3!$A$2:$D$676,4,0)</f>
        <v>80821</v>
      </c>
      <c r="E1358">
        <v>11</v>
      </c>
    </row>
    <row r="1359" spans="1:5" x14ac:dyDescent="0.2">
      <c r="A1359" s="23">
        <v>44040</v>
      </c>
      <c r="B1359">
        <v>44040</v>
      </c>
      <c r="C1359" t="s">
        <v>598</v>
      </c>
      <c r="D1359" s="25">
        <f>VLOOKUP(Pag_Inicio_Corr_mas_casos[[#This Row],[Corregimiento]],Hoja3!$A$2:$D$676,4,0)</f>
        <v>130101</v>
      </c>
      <c r="E1359">
        <v>11</v>
      </c>
    </row>
    <row r="1360" spans="1:5" x14ac:dyDescent="0.2">
      <c r="A1360" s="23">
        <v>44040</v>
      </c>
      <c r="B1360">
        <v>44040</v>
      </c>
      <c r="C1360" t="s">
        <v>617</v>
      </c>
      <c r="D1360" s="25">
        <f>VLOOKUP(Pag_Inicio_Corr_mas_casos[[#This Row],[Corregimiento]],Hoja3!$A$2:$D$676,4,0)</f>
        <v>80806</v>
      </c>
      <c r="E1360">
        <v>15</v>
      </c>
    </row>
    <row r="1361" spans="1:5" x14ac:dyDescent="0.2">
      <c r="A1361" s="23">
        <v>44040</v>
      </c>
      <c r="B1361">
        <v>44040</v>
      </c>
      <c r="C1361" t="s">
        <v>629</v>
      </c>
      <c r="D1361" s="25">
        <f>VLOOKUP(Pag_Inicio_Corr_mas_casos[[#This Row],[Corregimiento]],Hoja3!$A$2:$D$676,4,0)</f>
        <v>80815</v>
      </c>
      <c r="E1361">
        <v>14</v>
      </c>
    </row>
    <row r="1362" spans="1:5" x14ac:dyDescent="0.2">
      <c r="A1362" s="23">
        <v>44040</v>
      </c>
      <c r="B1362">
        <v>44040</v>
      </c>
      <c r="C1362" t="s">
        <v>626</v>
      </c>
      <c r="D1362" s="25">
        <f>VLOOKUP(Pag_Inicio_Corr_mas_casos[[#This Row],[Corregimiento]],Hoja3!$A$2:$D$676,4,0)</f>
        <v>80501</v>
      </c>
      <c r="E1362">
        <v>18</v>
      </c>
    </row>
    <row r="1363" spans="1:5" x14ac:dyDescent="0.2">
      <c r="A1363" s="23">
        <v>44040</v>
      </c>
      <c r="B1363">
        <v>44040</v>
      </c>
      <c r="C1363" t="s">
        <v>620</v>
      </c>
      <c r="D1363" s="25">
        <f>VLOOKUP(Pag_Inicio_Corr_mas_casos[[#This Row],[Corregimiento]],Hoja3!$A$2:$D$676,4,0)</f>
        <v>30107</v>
      </c>
      <c r="E1363">
        <v>20</v>
      </c>
    </row>
    <row r="1364" spans="1:5" x14ac:dyDescent="0.2">
      <c r="A1364" s="23">
        <v>44040</v>
      </c>
      <c r="B1364">
        <v>44040</v>
      </c>
      <c r="C1364" t="s">
        <v>679</v>
      </c>
      <c r="D1364" s="25">
        <f>VLOOKUP(Pag_Inicio_Corr_mas_casos[[#This Row],[Corregimiento]],Hoja3!$A$2:$D$676,4,0)</f>
        <v>10206</v>
      </c>
      <c r="E1364">
        <v>11</v>
      </c>
    </row>
    <row r="1365" spans="1:5" x14ac:dyDescent="0.2">
      <c r="A1365" s="23">
        <v>44040</v>
      </c>
      <c r="B1365">
        <v>44040</v>
      </c>
      <c r="C1365" t="s">
        <v>602</v>
      </c>
      <c r="D1365" s="25">
        <f>VLOOKUP(Pag_Inicio_Corr_mas_casos[[#This Row],[Corregimiento]],Hoja3!$A$2:$D$676,4,0)</f>
        <v>130102</v>
      </c>
      <c r="E1365">
        <v>12</v>
      </c>
    </row>
    <row r="1366" spans="1:5" x14ac:dyDescent="0.2">
      <c r="A1366" s="23">
        <v>44040</v>
      </c>
      <c r="B1366">
        <v>44040</v>
      </c>
      <c r="C1366" t="s">
        <v>614</v>
      </c>
      <c r="D1366" s="25">
        <f>VLOOKUP(Pag_Inicio_Corr_mas_casos[[#This Row],[Corregimiento]],Hoja3!$A$2:$D$676,4,0)</f>
        <v>80812</v>
      </c>
      <c r="E1366">
        <v>20</v>
      </c>
    </row>
    <row r="1367" spans="1:5" x14ac:dyDescent="0.2">
      <c r="A1367" s="23">
        <v>44040</v>
      </c>
      <c r="B1367">
        <v>44040</v>
      </c>
      <c r="C1367" t="s">
        <v>605</v>
      </c>
      <c r="D1367" s="25">
        <f>VLOOKUP(Pag_Inicio_Corr_mas_casos[[#This Row],[Corregimiento]],Hoja3!$A$2:$D$676,4,0)</f>
        <v>81008</v>
      </c>
      <c r="E1367">
        <v>17</v>
      </c>
    </row>
    <row r="1368" spans="1:5" x14ac:dyDescent="0.2">
      <c r="A1368" s="23">
        <v>44040</v>
      </c>
      <c r="B1368">
        <v>44040</v>
      </c>
      <c r="C1368" t="s">
        <v>607</v>
      </c>
      <c r="D1368" s="25">
        <f>VLOOKUP(Pag_Inicio_Corr_mas_casos[[#This Row],[Corregimiento]],Hoja3!$A$2:$D$676,4,0)</f>
        <v>80817</v>
      </c>
      <c r="E1368">
        <v>20</v>
      </c>
    </row>
    <row r="1369" spans="1:5" x14ac:dyDescent="0.2">
      <c r="A1369" s="23">
        <v>44040</v>
      </c>
      <c r="B1369">
        <v>44040</v>
      </c>
      <c r="C1369" t="s">
        <v>619</v>
      </c>
      <c r="D1369" s="25">
        <f>VLOOKUP(Pag_Inicio_Corr_mas_casos[[#This Row],[Corregimiento]],Hoja3!$A$2:$D$676,4,0)</f>
        <v>80810</v>
      </c>
      <c r="E1369">
        <v>12</v>
      </c>
    </row>
    <row r="1370" spans="1:5" x14ac:dyDescent="0.2">
      <c r="A1370" s="23">
        <v>44040</v>
      </c>
      <c r="B1370">
        <v>44040</v>
      </c>
      <c r="C1370" t="s">
        <v>624</v>
      </c>
      <c r="D1370" s="25">
        <f>VLOOKUP(Pag_Inicio_Corr_mas_casos[[#This Row],[Corregimiento]],Hoja3!$A$2:$D$676,4,0)</f>
        <v>80813</v>
      </c>
      <c r="E1370">
        <v>18</v>
      </c>
    </row>
    <row r="1371" spans="1:5" x14ac:dyDescent="0.2">
      <c r="A1371" s="23">
        <v>44040</v>
      </c>
      <c r="B1371">
        <v>44040</v>
      </c>
      <c r="C1371" t="s">
        <v>642</v>
      </c>
      <c r="D1371" s="25">
        <f>VLOOKUP(Pag_Inicio_Corr_mas_casos[[#This Row],[Corregimiento]],Hoja3!$A$2:$D$676,4,0)</f>
        <v>130717</v>
      </c>
      <c r="E1371">
        <v>12</v>
      </c>
    </row>
    <row r="1372" spans="1:5" x14ac:dyDescent="0.2">
      <c r="A1372" s="23">
        <v>44040</v>
      </c>
      <c r="B1372">
        <v>44040</v>
      </c>
      <c r="C1372" t="s">
        <v>631</v>
      </c>
      <c r="D1372" s="25">
        <f>VLOOKUP(Pag_Inicio_Corr_mas_casos[[#This Row],[Corregimiento]],Hoja3!$A$2:$D$676,4,0)</f>
        <v>80811</v>
      </c>
      <c r="E1372">
        <v>15</v>
      </c>
    </row>
    <row r="1373" spans="1:5" x14ac:dyDescent="0.2">
      <c r="A1373" s="23">
        <v>44040</v>
      </c>
      <c r="B1373">
        <v>44040</v>
      </c>
      <c r="C1373" t="s">
        <v>644</v>
      </c>
      <c r="D1373" s="25">
        <f>VLOOKUP(Pag_Inicio_Corr_mas_casos[[#This Row],[Corregimiento]],Hoja3!$A$2:$D$676,4,0)</f>
        <v>81009</v>
      </c>
      <c r="E1373">
        <v>11</v>
      </c>
    </row>
    <row r="1374" spans="1:5" x14ac:dyDescent="0.2">
      <c r="A1374" s="23">
        <v>44040</v>
      </c>
      <c r="B1374">
        <v>44040</v>
      </c>
      <c r="C1374" t="s">
        <v>639</v>
      </c>
      <c r="D1374" s="25">
        <f>VLOOKUP(Pag_Inicio_Corr_mas_casos[[#This Row],[Corregimiento]],Hoja3!$A$2:$D$676,4,0)</f>
        <v>80809</v>
      </c>
      <c r="E1374">
        <v>15</v>
      </c>
    </row>
    <row r="1375" spans="1:5" x14ac:dyDescent="0.2">
      <c r="A1375" s="23">
        <v>44040</v>
      </c>
      <c r="B1375">
        <v>44040</v>
      </c>
      <c r="C1375" t="s">
        <v>611</v>
      </c>
      <c r="D1375" s="25">
        <f>VLOOKUP(Pag_Inicio_Corr_mas_casos[[#This Row],[Corregimiento]],Hoja3!$A$2:$D$676,4,0)</f>
        <v>80819</v>
      </c>
      <c r="E1375">
        <v>16</v>
      </c>
    </row>
    <row r="1376" spans="1:5" x14ac:dyDescent="0.2">
      <c r="A1376" s="23">
        <v>44040</v>
      </c>
      <c r="B1376">
        <v>44040</v>
      </c>
      <c r="C1376" t="s">
        <v>600</v>
      </c>
      <c r="D1376" s="25">
        <f>VLOOKUP(Pag_Inicio_Corr_mas_casos[[#This Row],[Corregimiento]],Hoja3!$A$2:$D$676,4,0)</f>
        <v>130106</v>
      </c>
      <c r="E1376">
        <v>14</v>
      </c>
    </row>
    <row r="1377" spans="1:5" x14ac:dyDescent="0.2">
      <c r="A1377" s="23">
        <v>44041</v>
      </c>
      <c r="B1377">
        <v>44041</v>
      </c>
      <c r="C1377" t="s">
        <v>603</v>
      </c>
      <c r="D1377" s="25">
        <f>VLOOKUP(Pag_Inicio_Corr_mas_casos[[#This Row],[Corregimiento]],Hoja3!$A$2:$D$676,4,0)</f>
        <v>80821</v>
      </c>
      <c r="E1377">
        <v>25</v>
      </c>
    </row>
    <row r="1378" spans="1:5" x14ac:dyDescent="0.2">
      <c r="A1378" s="23">
        <v>44041</v>
      </c>
      <c r="B1378">
        <v>44041</v>
      </c>
      <c r="C1378" t="s">
        <v>608</v>
      </c>
      <c r="D1378" s="25">
        <f>VLOOKUP(Pag_Inicio_Corr_mas_casos[[#This Row],[Corregimiento]],Hoja3!$A$2:$D$676,4,0)</f>
        <v>80822</v>
      </c>
      <c r="E1378">
        <v>28</v>
      </c>
    </row>
    <row r="1379" spans="1:5" x14ac:dyDescent="0.2">
      <c r="A1379" s="23">
        <v>44041</v>
      </c>
      <c r="B1379">
        <v>44041</v>
      </c>
      <c r="C1379" t="s">
        <v>704</v>
      </c>
      <c r="D1379" s="25">
        <f>VLOOKUP(Pag_Inicio_Corr_mas_casos[[#This Row],[Corregimiento]],Hoja3!$A$2:$D$676,4,0)</f>
        <v>120302</v>
      </c>
      <c r="E1379">
        <v>13</v>
      </c>
    </row>
    <row r="1380" spans="1:5" x14ac:dyDescent="0.2">
      <c r="A1380" s="23">
        <v>44041</v>
      </c>
      <c r="B1380">
        <v>44041</v>
      </c>
      <c r="C1380" t="s">
        <v>613</v>
      </c>
      <c r="D1380" s="25">
        <f>VLOOKUP(Pag_Inicio_Corr_mas_casos[[#This Row],[Corregimiento]],Hoja3!$A$2:$D$676,4,0)</f>
        <v>81006</v>
      </c>
      <c r="E1380">
        <v>12</v>
      </c>
    </row>
    <row r="1381" spans="1:5" x14ac:dyDescent="0.2">
      <c r="A1381" s="23">
        <v>44041</v>
      </c>
      <c r="B1381">
        <v>44041</v>
      </c>
      <c r="C1381" t="s">
        <v>598</v>
      </c>
      <c r="D1381" s="25">
        <f>VLOOKUP(Pag_Inicio_Corr_mas_casos[[#This Row],[Corregimiento]],Hoja3!$A$2:$D$676,4,0)</f>
        <v>130101</v>
      </c>
      <c r="E1381">
        <v>14</v>
      </c>
    </row>
    <row r="1382" spans="1:5" x14ac:dyDescent="0.2">
      <c r="A1382" s="23">
        <v>44041</v>
      </c>
      <c r="B1382">
        <v>44041</v>
      </c>
      <c r="C1382" t="s">
        <v>646</v>
      </c>
      <c r="D1382" s="25">
        <f>VLOOKUP(Pag_Inicio_Corr_mas_casos[[#This Row],[Corregimiento]],Hoja3!$A$2:$D$676,4,0)</f>
        <v>130701</v>
      </c>
      <c r="E1382">
        <v>21</v>
      </c>
    </row>
    <row r="1383" spans="1:5" x14ac:dyDescent="0.2">
      <c r="A1383" s="23">
        <v>44041</v>
      </c>
      <c r="B1383">
        <v>44041</v>
      </c>
      <c r="C1383" t="s">
        <v>604</v>
      </c>
      <c r="D1383" s="25">
        <f>VLOOKUP(Pag_Inicio_Corr_mas_casos[[#This Row],[Corregimiento]],Hoja3!$A$2:$D$676,4,0)</f>
        <v>81007</v>
      </c>
      <c r="E1383">
        <v>15</v>
      </c>
    </row>
    <row r="1384" spans="1:5" x14ac:dyDescent="0.2">
      <c r="A1384" s="23">
        <v>44041</v>
      </c>
      <c r="B1384">
        <v>44041</v>
      </c>
      <c r="C1384" t="s">
        <v>599</v>
      </c>
      <c r="D1384" s="25">
        <f>VLOOKUP(Pag_Inicio_Corr_mas_casos[[#This Row],[Corregimiento]],Hoja3!$A$2:$D$676,4,0)</f>
        <v>81002</v>
      </c>
      <c r="E1384">
        <v>23</v>
      </c>
    </row>
    <row r="1385" spans="1:5" x14ac:dyDescent="0.2">
      <c r="A1385" s="23">
        <v>44041</v>
      </c>
      <c r="B1385">
        <v>44041</v>
      </c>
      <c r="C1385" t="s">
        <v>649</v>
      </c>
      <c r="D1385" s="25">
        <f>VLOOKUP(Pag_Inicio_Corr_mas_casos[[#This Row],[Corregimiento]],Hoja3!$A$2:$D$676,4,0)</f>
        <v>80807</v>
      </c>
      <c r="E1385">
        <v>15</v>
      </c>
    </row>
    <row r="1386" spans="1:5" x14ac:dyDescent="0.2">
      <c r="A1386" s="23">
        <v>44041</v>
      </c>
      <c r="B1386">
        <v>44041</v>
      </c>
      <c r="C1386" t="s">
        <v>629</v>
      </c>
      <c r="D1386" s="25">
        <f>VLOOKUP(Pag_Inicio_Corr_mas_casos[[#This Row],[Corregimiento]],Hoja3!$A$2:$D$676,4,0)</f>
        <v>80815</v>
      </c>
      <c r="E1386">
        <v>21</v>
      </c>
    </row>
    <row r="1387" spans="1:5" x14ac:dyDescent="0.2">
      <c r="A1387" s="23">
        <v>44041</v>
      </c>
      <c r="B1387">
        <v>44041</v>
      </c>
      <c r="C1387" t="s">
        <v>645</v>
      </c>
      <c r="D1387" s="25">
        <f>VLOOKUP(Pag_Inicio_Corr_mas_casos[[#This Row],[Corregimiento]],Hoja3!$A$2:$D$676,4,0)</f>
        <v>30104</v>
      </c>
      <c r="E1387">
        <v>12</v>
      </c>
    </row>
    <row r="1388" spans="1:5" x14ac:dyDescent="0.2">
      <c r="A1388" s="23">
        <v>44041</v>
      </c>
      <c r="B1388">
        <v>44041</v>
      </c>
      <c r="C1388" t="s">
        <v>683</v>
      </c>
      <c r="D1388" s="25">
        <f>VLOOKUP(Pag_Inicio_Corr_mas_casos[[#This Row],[Corregimiento]],Hoja3!$A$2:$D$676,4,0)</f>
        <v>41402</v>
      </c>
      <c r="E1388">
        <v>30</v>
      </c>
    </row>
    <row r="1389" spans="1:5" x14ac:dyDescent="0.2">
      <c r="A1389" s="23">
        <v>44041</v>
      </c>
      <c r="B1389">
        <v>44041</v>
      </c>
      <c r="C1389" t="s">
        <v>616</v>
      </c>
      <c r="D1389" s="25">
        <f>VLOOKUP(Pag_Inicio_Corr_mas_casos[[#This Row],[Corregimiento]],Hoja3!$A$2:$D$676,4,0)</f>
        <v>40601</v>
      </c>
      <c r="E1389">
        <v>25</v>
      </c>
    </row>
    <row r="1390" spans="1:5" x14ac:dyDescent="0.2">
      <c r="A1390" s="23">
        <v>44041</v>
      </c>
      <c r="B1390">
        <v>44041</v>
      </c>
      <c r="C1390" t="s">
        <v>609</v>
      </c>
      <c r="D1390" s="25">
        <f>VLOOKUP(Pag_Inicio_Corr_mas_casos[[#This Row],[Corregimiento]],Hoja3!$A$2:$D$676,4,0)</f>
        <v>80823</v>
      </c>
      <c r="E1390">
        <v>20</v>
      </c>
    </row>
    <row r="1391" spans="1:5" x14ac:dyDescent="0.2">
      <c r="A1391" s="23">
        <v>44041</v>
      </c>
      <c r="B1391">
        <v>44041</v>
      </c>
      <c r="C1391" t="s">
        <v>633</v>
      </c>
      <c r="D1391" s="25">
        <f>VLOOKUP(Pag_Inicio_Corr_mas_casos[[#This Row],[Corregimiento]],Hoja3!$A$2:$D$676,4,0)</f>
        <v>130708</v>
      </c>
      <c r="E1391">
        <v>12</v>
      </c>
    </row>
    <row r="1392" spans="1:5" x14ac:dyDescent="0.2">
      <c r="A1392" s="23">
        <v>44041</v>
      </c>
      <c r="B1392">
        <v>44041</v>
      </c>
      <c r="C1392" t="s">
        <v>643</v>
      </c>
      <c r="D1392" s="25">
        <f>VLOOKUP(Pag_Inicio_Corr_mas_casos[[#This Row],[Corregimiento]],Hoja3!$A$2:$D$676,4,0)</f>
        <v>81003</v>
      </c>
      <c r="E1392">
        <v>14</v>
      </c>
    </row>
    <row r="1393" spans="1:5" x14ac:dyDescent="0.2">
      <c r="A1393" s="23">
        <v>44041</v>
      </c>
      <c r="B1393">
        <v>44041</v>
      </c>
      <c r="C1393" t="s">
        <v>602</v>
      </c>
      <c r="D1393" s="25">
        <f>VLOOKUP(Pag_Inicio_Corr_mas_casos[[#This Row],[Corregimiento]],Hoja3!$A$2:$D$676,4,0)</f>
        <v>130102</v>
      </c>
      <c r="E1393">
        <v>24</v>
      </c>
    </row>
    <row r="1394" spans="1:5" x14ac:dyDescent="0.2">
      <c r="A1394" s="23">
        <v>44041</v>
      </c>
      <c r="B1394">
        <v>44041</v>
      </c>
      <c r="C1394" t="s">
        <v>614</v>
      </c>
      <c r="D1394" s="25">
        <f>VLOOKUP(Pag_Inicio_Corr_mas_casos[[#This Row],[Corregimiento]],Hoja3!$A$2:$D$676,4,0)</f>
        <v>80812</v>
      </c>
      <c r="E1394">
        <v>18</v>
      </c>
    </row>
    <row r="1395" spans="1:5" x14ac:dyDescent="0.2">
      <c r="A1395" s="23">
        <v>44041</v>
      </c>
      <c r="B1395">
        <v>44041</v>
      </c>
      <c r="C1395" t="s">
        <v>606</v>
      </c>
      <c r="D1395" s="25">
        <f>VLOOKUP(Pag_Inicio_Corr_mas_casos[[#This Row],[Corregimiento]],Hoja3!$A$2:$D$676,4,0)</f>
        <v>80816</v>
      </c>
      <c r="E1395">
        <v>12</v>
      </c>
    </row>
    <row r="1396" spans="1:5" x14ac:dyDescent="0.2">
      <c r="A1396" s="23">
        <v>44041</v>
      </c>
      <c r="B1396">
        <v>44041</v>
      </c>
      <c r="C1396" t="s">
        <v>701</v>
      </c>
      <c r="D1396" s="25">
        <f>VLOOKUP(Pag_Inicio_Corr_mas_casos[[#This Row],[Corregimiento]],Hoja3!$A$2:$D$676,4,0)</f>
        <v>40606</v>
      </c>
      <c r="E1396">
        <v>12</v>
      </c>
    </row>
    <row r="1397" spans="1:5" x14ac:dyDescent="0.2">
      <c r="A1397" s="23">
        <v>44041</v>
      </c>
      <c r="B1397">
        <v>44041</v>
      </c>
      <c r="C1397" t="s">
        <v>628</v>
      </c>
      <c r="D1397" s="25">
        <f>VLOOKUP(Pag_Inicio_Corr_mas_casos[[#This Row],[Corregimiento]],Hoja3!$A$2:$D$676,4,0)</f>
        <v>80820</v>
      </c>
      <c r="E1397">
        <v>15</v>
      </c>
    </row>
    <row r="1398" spans="1:5" x14ac:dyDescent="0.2">
      <c r="A1398" s="23">
        <v>44041</v>
      </c>
      <c r="B1398">
        <v>44041</v>
      </c>
      <c r="C1398" t="s">
        <v>605</v>
      </c>
      <c r="D1398" s="25">
        <f>VLOOKUP(Pag_Inicio_Corr_mas_casos[[#This Row],[Corregimiento]],Hoja3!$A$2:$D$676,4,0)</f>
        <v>81008</v>
      </c>
      <c r="E1398">
        <v>12</v>
      </c>
    </row>
    <row r="1399" spans="1:5" x14ac:dyDescent="0.2">
      <c r="A1399" s="23">
        <v>44041</v>
      </c>
      <c r="B1399">
        <v>44041</v>
      </c>
      <c r="C1399" t="s">
        <v>607</v>
      </c>
      <c r="D1399" s="25">
        <f>VLOOKUP(Pag_Inicio_Corr_mas_casos[[#This Row],[Corregimiento]],Hoja3!$A$2:$D$676,4,0)</f>
        <v>80817</v>
      </c>
      <c r="E1399">
        <v>36</v>
      </c>
    </row>
    <row r="1400" spans="1:5" x14ac:dyDescent="0.2">
      <c r="A1400" s="23">
        <v>44041</v>
      </c>
      <c r="B1400">
        <v>44041</v>
      </c>
      <c r="C1400" t="s">
        <v>624</v>
      </c>
      <c r="D1400" s="25">
        <f>VLOOKUP(Pag_Inicio_Corr_mas_casos[[#This Row],[Corregimiento]],Hoja3!$A$2:$D$676,4,0)</f>
        <v>80813</v>
      </c>
      <c r="E1400">
        <v>29</v>
      </c>
    </row>
    <row r="1401" spans="1:5" x14ac:dyDescent="0.2">
      <c r="A1401" s="23">
        <v>44041</v>
      </c>
      <c r="B1401">
        <v>44041</v>
      </c>
      <c r="C1401" t="s">
        <v>688</v>
      </c>
      <c r="D1401" s="25">
        <f>VLOOKUP(Pag_Inicio_Corr_mas_casos[[#This Row],[Corregimiento]],Hoja3!$A$2:$D$676,4,0)</f>
        <v>30110</v>
      </c>
      <c r="E1401">
        <v>12</v>
      </c>
    </row>
    <row r="1402" spans="1:5" x14ac:dyDescent="0.2">
      <c r="A1402" s="23">
        <v>44041</v>
      </c>
      <c r="B1402">
        <v>44041</v>
      </c>
      <c r="C1402" t="s">
        <v>631</v>
      </c>
      <c r="D1402" s="25">
        <f>VLOOKUP(Pag_Inicio_Corr_mas_casos[[#This Row],[Corregimiento]],Hoja3!$A$2:$D$676,4,0)</f>
        <v>80811</v>
      </c>
      <c r="E1402">
        <v>12</v>
      </c>
    </row>
    <row r="1403" spans="1:5" x14ac:dyDescent="0.2">
      <c r="A1403" s="23">
        <v>44041</v>
      </c>
      <c r="B1403">
        <v>44041</v>
      </c>
      <c r="C1403" t="s">
        <v>652</v>
      </c>
      <c r="D1403" s="25">
        <f>VLOOKUP(Pag_Inicio_Corr_mas_casos[[#This Row],[Corregimiento]],Hoja3!$A$2:$D$676,4,0)</f>
        <v>30111</v>
      </c>
      <c r="E1403">
        <v>15</v>
      </c>
    </row>
    <row r="1404" spans="1:5" x14ac:dyDescent="0.2">
      <c r="A1404" s="23">
        <v>44041</v>
      </c>
      <c r="B1404">
        <v>44041</v>
      </c>
      <c r="C1404" t="s">
        <v>639</v>
      </c>
      <c r="D1404" s="25">
        <f>VLOOKUP(Pag_Inicio_Corr_mas_casos[[#This Row],[Corregimiento]],Hoja3!$A$2:$D$676,4,0)</f>
        <v>80809</v>
      </c>
      <c r="E1404">
        <v>18</v>
      </c>
    </row>
    <row r="1405" spans="1:5" x14ac:dyDescent="0.2">
      <c r="A1405" s="23">
        <v>44041</v>
      </c>
      <c r="B1405">
        <v>44041</v>
      </c>
      <c r="C1405" t="s">
        <v>636</v>
      </c>
      <c r="D1405" s="25">
        <f>VLOOKUP(Pag_Inicio_Corr_mas_casos[[#This Row],[Corregimiento]],Hoja3!$A$2:$D$676,4,0)</f>
        <v>80803</v>
      </c>
      <c r="E1405">
        <v>14</v>
      </c>
    </row>
    <row r="1406" spans="1:5" x14ac:dyDescent="0.2">
      <c r="A1406" s="23">
        <v>44041</v>
      </c>
      <c r="B1406">
        <v>44041</v>
      </c>
      <c r="C1406" t="s">
        <v>611</v>
      </c>
      <c r="D1406" s="25">
        <f>VLOOKUP(Pag_Inicio_Corr_mas_casos[[#This Row],[Corregimiento]],Hoja3!$A$2:$D$676,4,0)</f>
        <v>80819</v>
      </c>
      <c r="E1406">
        <v>23</v>
      </c>
    </row>
    <row r="1407" spans="1:5" x14ac:dyDescent="0.2">
      <c r="A1407" s="23">
        <v>44041</v>
      </c>
      <c r="B1407">
        <v>44041</v>
      </c>
      <c r="C1407" t="s">
        <v>637</v>
      </c>
      <c r="D1407" s="25">
        <f>VLOOKUP(Pag_Inicio_Corr_mas_casos[[#This Row],[Corregimiento]],Hoja3!$A$2:$D$676,4,0)</f>
        <v>130105</v>
      </c>
      <c r="E1407">
        <v>16</v>
      </c>
    </row>
    <row r="1408" spans="1:5" x14ac:dyDescent="0.2">
      <c r="A1408" s="23">
        <v>44041</v>
      </c>
      <c r="B1408">
        <v>44041</v>
      </c>
      <c r="C1408" t="s">
        <v>600</v>
      </c>
      <c r="D1408" s="25">
        <f>VLOOKUP(Pag_Inicio_Corr_mas_casos[[#This Row],[Corregimiento]],Hoja3!$A$2:$D$676,4,0)</f>
        <v>130106</v>
      </c>
      <c r="E1408">
        <v>46</v>
      </c>
    </row>
    <row r="1409" spans="1:5" x14ac:dyDescent="0.2">
      <c r="A1409" s="23">
        <v>44042</v>
      </c>
      <c r="B1409">
        <v>44042</v>
      </c>
      <c r="C1409" t="s">
        <v>603</v>
      </c>
      <c r="D1409" s="25">
        <f>VLOOKUP(Pag_Inicio_Corr_mas_casos[[#This Row],[Corregimiento]],Hoja3!$A$2:$D$676,4,0)</f>
        <v>80821</v>
      </c>
      <c r="E1409">
        <v>24</v>
      </c>
    </row>
    <row r="1410" spans="1:5" x14ac:dyDescent="0.2">
      <c r="A1410" s="23">
        <v>44042</v>
      </c>
      <c r="B1410">
        <v>44042</v>
      </c>
      <c r="C1410" t="s">
        <v>697</v>
      </c>
      <c r="D1410" s="25">
        <f>VLOOKUP(Pag_Inicio_Corr_mas_casos[[#This Row],[Corregimiento]],Hoja3!$A$2:$D$676,4,0)</f>
        <v>100102</v>
      </c>
      <c r="E1410">
        <v>23</v>
      </c>
    </row>
    <row r="1411" spans="1:5" x14ac:dyDescent="0.2">
      <c r="A1411" s="23">
        <v>44042</v>
      </c>
      <c r="B1411">
        <v>44042</v>
      </c>
      <c r="C1411" t="s">
        <v>608</v>
      </c>
      <c r="D1411" s="25">
        <f>VLOOKUP(Pag_Inicio_Corr_mas_casos[[#This Row],[Corregimiento]],Hoja3!$A$2:$D$676,4,0)</f>
        <v>80822</v>
      </c>
      <c r="E1411">
        <v>26</v>
      </c>
    </row>
    <row r="1412" spans="1:5" x14ac:dyDescent="0.2">
      <c r="A1412" s="23">
        <v>44042</v>
      </c>
      <c r="B1412">
        <v>44042</v>
      </c>
      <c r="C1412" t="s">
        <v>610</v>
      </c>
      <c r="D1412" s="25">
        <f>VLOOKUP(Pag_Inicio_Corr_mas_casos[[#This Row],[Corregimiento]],Hoja3!$A$2:$D$676,4,0)</f>
        <v>81001</v>
      </c>
      <c r="E1412">
        <v>21</v>
      </c>
    </row>
    <row r="1413" spans="1:5" x14ac:dyDescent="0.2">
      <c r="A1413" s="23">
        <v>44042</v>
      </c>
      <c r="B1413">
        <v>44042</v>
      </c>
      <c r="C1413" t="s">
        <v>613</v>
      </c>
      <c r="D1413" s="25">
        <f>VLOOKUP(Pag_Inicio_Corr_mas_casos[[#This Row],[Corregimiento]],Hoja3!$A$2:$D$676,4,0)</f>
        <v>81006</v>
      </c>
      <c r="E1413">
        <v>18</v>
      </c>
    </row>
    <row r="1414" spans="1:5" x14ac:dyDescent="0.2">
      <c r="A1414" s="23">
        <v>44042</v>
      </c>
      <c r="B1414">
        <v>44042</v>
      </c>
      <c r="C1414" t="s">
        <v>598</v>
      </c>
      <c r="D1414" s="25">
        <f>VLOOKUP(Pag_Inicio_Corr_mas_casos[[#This Row],[Corregimiento]],Hoja3!$A$2:$D$676,4,0)</f>
        <v>130101</v>
      </c>
      <c r="E1414">
        <v>30</v>
      </c>
    </row>
    <row r="1415" spans="1:5" x14ac:dyDescent="0.2">
      <c r="A1415" s="23">
        <v>44042</v>
      </c>
      <c r="B1415">
        <v>44042</v>
      </c>
      <c r="C1415" t="s">
        <v>615</v>
      </c>
      <c r="D1415" s="25">
        <f>VLOOKUP(Pag_Inicio_Corr_mas_casos[[#This Row],[Corregimiento]],Hoja3!$A$2:$D$676,4,0)</f>
        <v>130702</v>
      </c>
      <c r="E1415">
        <v>11</v>
      </c>
    </row>
    <row r="1416" spans="1:5" x14ac:dyDescent="0.2">
      <c r="A1416" s="23">
        <v>44042</v>
      </c>
      <c r="B1416">
        <v>44042</v>
      </c>
      <c r="C1416" t="s">
        <v>604</v>
      </c>
      <c r="D1416" s="25">
        <f>VLOOKUP(Pag_Inicio_Corr_mas_casos[[#This Row],[Corregimiento]],Hoja3!$A$2:$D$676,4,0)</f>
        <v>81007</v>
      </c>
      <c r="E1416">
        <v>18</v>
      </c>
    </row>
    <row r="1417" spans="1:5" x14ac:dyDescent="0.2">
      <c r="A1417" s="23">
        <v>44042</v>
      </c>
      <c r="B1417">
        <v>44042</v>
      </c>
      <c r="C1417" t="s">
        <v>599</v>
      </c>
      <c r="D1417" s="25">
        <f>VLOOKUP(Pag_Inicio_Corr_mas_casos[[#This Row],[Corregimiento]],Hoja3!$A$2:$D$676,4,0)</f>
        <v>81002</v>
      </c>
      <c r="E1417">
        <v>37</v>
      </c>
    </row>
    <row r="1418" spans="1:5" x14ac:dyDescent="0.2">
      <c r="A1418" s="23">
        <v>44042</v>
      </c>
      <c r="B1418">
        <v>44042</v>
      </c>
      <c r="C1418" t="s">
        <v>629</v>
      </c>
      <c r="D1418" s="25">
        <f>VLOOKUP(Pag_Inicio_Corr_mas_casos[[#This Row],[Corregimiento]],Hoja3!$A$2:$D$676,4,0)</f>
        <v>80815</v>
      </c>
      <c r="E1418">
        <v>13</v>
      </c>
    </row>
    <row r="1419" spans="1:5" x14ac:dyDescent="0.2">
      <c r="A1419" s="23">
        <v>44042</v>
      </c>
      <c r="B1419">
        <v>44042</v>
      </c>
      <c r="C1419" t="s">
        <v>645</v>
      </c>
      <c r="D1419" s="25">
        <f>VLOOKUP(Pag_Inicio_Corr_mas_casos[[#This Row],[Corregimiento]],Hoja3!$A$2:$D$676,4,0)</f>
        <v>30104</v>
      </c>
      <c r="E1419">
        <v>11</v>
      </c>
    </row>
    <row r="1420" spans="1:5" x14ac:dyDescent="0.2">
      <c r="A1420" s="23">
        <v>44042</v>
      </c>
      <c r="B1420">
        <v>44042</v>
      </c>
      <c r="C1420" t="s">
        <v>674</v>
      </c>
      <c r="D1420" s="25">
        <f>VLOOKUP(Pag_Inicio_Corr_mas_casos[[#This Row],[Corregimiento]],Hoja3!$A$2:$D$676,4,0)</f>
        <v>30115</v>
      </c>
      <c r="E1420">
        <v>11</v>
      </c>
    </row>
    <row r="1421" spans="1:5" x14ac:dyDescent="0.2">
      <c r="A1421" s="23">
        <v>44042</v>
      </c>
      <c r="B1421">
        <v>44042</v>
      </c>
      <c r="C1421" t="s">
        <v>616</v>
      </c>
      <c r="D1421" s="25">
        <f>VLOOKUP(Pag_Inicio_Corr_mas_casos[[#This Row],[Corregimiento]],Hoja3!$A$2:$D$676,4,0)</f>
        <v>40601</v>
      </c>
      <c r="E1421">
        <v>14</v>
      </c>
    </row>
    <row r="1422" spans="1:5" x14ac:dyDescent="0.2">
      <c r="A1422" s="23">
        <v>44042</v>
      </c>
      <c r="B1422">
        <v>44042</v>
      </c>
      <c r="C1422" t="s">
        <v>634</v>
      </c>
      <c r="D1422" s="25">
        <f>VLOOKUP(Pag_Inicio_Corr_mas_casos[[#This Row],[Corregimiento]],Hoja3!$A$2:$D$676,4,0)</f>
        <v>80826</v>
      </c>
      <c r="E1422">
        <v>12</v>
      </c>
    </row>
    <row r="1423" spans="1:5" x14ac:dyDescent="0.2">
      <c r="A1423" s="23">
        <v>44042</v>
      </c>
      <c r="B1423">
        <v>44042</v>
      </c>
      <c r="C1423" t="s">
        <v>609</v>
      </c>
      <c r="D1423" s="25">
        <f>VLOOKUP(Pag_Inicio_Corr_mas_casos[[#This Row],[Corregimiento]],Hoja3!$A$2:$D$676,4,0)</f>
        <v>80823</v>
      </c>
      <c r="E1423">
        <v>16</v>
      </c>
    </row>
    <row r="1424" spans="1:5" x14ac:dyDescent="0.2">
      <c r="A1424" s="23">
        <v>44042</v>
      </c>
      <c r="B1424">
        <v>44042</v>
      </c>
      <c r="C1424" t="s">
        <v>633</v>
      </c>
      <c r="D1424" s="25">
        <f>VLOOKUP(Pag_Inicio_Corr_mas_casos[[#This Row],[Corregimiento]],Hoja3!$A$2:$D$676,4,0)</f>
        <v>130708</v>
      </c>
      <c r="E1424">
        <v>14</v>
      </c>
    </row>
    <row r="1425" spans="1:5" x14ac:dyDescent="0.2">
      <c r="A1425" s="23">
        <v>44042</v>
      </c>
      <c r="B1425">
        <v>44042</v>
      </c>
      <c r="C1425" t="s">
        <v>705</v>
      </c>
      <c r="D1425" s="25">
        <f>VLOOKUP(Pag_Inicio_Corr_mas_casos[[#This Row],[Corregimiento]],Hoja3!$A$2:$D$676,4,0)</f>
        <v>120402</v>
      </c>
      <c r="E1425">
        <v>11</v>
      </c>
    </row>
    <row r="1426" spans="1:5" x14ac:dyDescent="0.2">
      <c r="A1426" s="23">
        <v>44042</v>
      </c>
      <c r="B1426">
        <v>44042</v>
      </c>
      <c r="C1426" t="s">
        <v>602</v>
      </c>
      <c r="D1426" s="25">
        <f>VLOOKUP(Pag_Inicio_Corr_mas_casos[[#This Row],[Corregimiento]],Hoja3!$A$2:$D$676,4,0)</f>
        <v>130102</v>
      </c>
      <c r="E1426">
        <v>11</v>
      </c>
    </row>
    <row r="1427" spans="1:5" x14ac:dyDescent="0.2">
      <c r="A1427" s="23">
        <v>44042</v>
      </c>
      <c r="B1427">
        <v>44042</v>
      </c>
      <c r="C1427" t="s">
        <v>614</v>
      </c>
      <c r="D1427" s="25">
        <f>VLOOKUP(Pag_Inicio_Corr_mas_casos[[#This Row],[Corregimiento]],Hoja3!$A$2:$D$676,4,0)</f>
        <v>80812</v>
      </c>
      <c r="E1427">
        <v>19</v>
      </c>
    </row>
    <row r="1428" spans="1:5" x14ac:dyDescent="0.2">
      <c r="A1428" s="23">
        <v>44042</v>
      </c>
      <c r="B1428">
        <v>44042</v>
      </c>
      <c r="C1428" t="s">
        <v>606</v>
      </c>
      <c r="D1428" s="25">
        <f>VLOOKUP(Pag_Inicio_Corr_mas_casos[[#This Row],[Corregimiento]],Hoja3!$A$2:$D$676,4,0)</f>
        <v>80816</v>
      </c>
      <c r="E1428">
        <v>11</v>
      </c>
    </row>
    <row r="1429" spans="1:5" x14ac:dyDescent="0.2">
      <c r="A1429" s="23">
        <v>44042</v>
      </c>
      <c r="B1429">
        <v>44042</v>
      </c>
      <c r="C1429" t="s">
        <v>628</v>
      </c>
      <c r="D1429" s="25">
        <f>VLOOKUP(Pag_Inicio_Corr_mas_casos[[#This Row],[Corregimiento]],Hoja3!$A$2:$D$676,4,0)</f>
        <v>80820</v>
      </c>
      <c r="E1429">
        <v>14</v>
      </c>
    </row>
    <row r="1430" spans="1:5" x14ac:dyDescent="0.2">
      <c r="A1430" s="23">
        <v>44042</v>
      </c>
      <c r="B1430">
        <v>44042</v>
      </c>
      <c r="C1430" t="s">
        <v>605</v>
      </c>
      <c r="D1430" s="25">
        <f>VLOOKUP(Pag_Inicio_Corr_mas_casos[[#This Row],[Corregimiento]],Hoja3!$A$2:$D$676,4,0)</f>
        <v>81008</v>
      </c>
      <c r="E1430">
        <v>12</v>
      </c>
    </row>
    <row r="1431" spans="1:5" x14ac:dyDescent="0.2">
      <c r="A1431" s="23">
        <v>44042</v>
      </c>
      <c r="B1431">
        <v>44042</v>
      </c>
      <c r="C1431" t="s">
        <v>607</v>
      </c>
      <c r="D1431" s="25">
        <f>VLOOKUP(Pag_Inicio_Corr_mas_casos[[#This Row],[Corregimiento]],Hoja3!$A$2:$D$676,4,0)</f>
        <v>80817</v>
      </c>
      <c r="E1431">
        <v>26</v>
      </c>
    </row>
    <row r="1432" spans="1:5" x14ac:dyDescent="0.2">
      <c r="A1432" s="23">
        <v>44042</v>
      </c>
      <c r="B1432">
        <v>44042</v>
      </c>
      <c r="C1432" t="s">
        <v>619</v>
      </c>
      <c r="D1432" s="25">
        <f>VLOOKUP(Pag_Inicio_Corr_mas_casos[[#This Row],[Corregimiento]],Hoja3!$A$2:$D$676,4,0)</f>
        <v>80810</v>
      </c>
      <c r="E1432">
        <v>11</v>
      </c>
    </row>
    <row r="1433" spans="1:5" x14ac:dyDescent="0.2">
      <c r="A1433" s="23">
        <v>44042</v>
      </c>
      <c r="B1433">
        <v>44042</v>
      </c>
      <c r="C1433" t="s">
        <v>624</v>
      </c>
      <c r="D1433" s="25">
        <f>VLOOKUP(Pag_Inicio_Corr_mas_casos[[#This Row],[Corregimiento]],Hoja3!$A$2:$D$676,4,0)</f>
        <v>80813</v>
      </c>
      <c r="E1433">
        <v>32</v>
      </c>
    </row>
    <row r="1434" spans="1:5" x14ac:dyDescent="0.2">
      <c r="A1434" s="23">
        <v>44042</v>
      </c>
      <c r="B1434">
        <v>44042</v>
      </c>
      <c r="C1434" t="s">
        <v>627</v>
      </c>
      <c r="D1434" s="25">
        <f>VLOOKUP(Pag_Inicio_Corr_mas_casos[[#This Row],[Corregimiento]],Hoja3!$A$2:$D$676,4,0)</f>
        <v>80808</v>
      </c>
      <c r="E1434">
        <v>18</v>
      </c>
    </row>
    <row r="1435" spans="1:5" x14ac:dyDescent="0.2">
      <c r="A1435" s="23">
        <v>44042</v>
      </c>
      <c r="B1435">
        <v>44042</v>
      </c>
      <c r="C1435" t="s">
        <v>642</v>
      </c>
      <c r="D1435" s="25">
        <f>VLOOKUP(Pag_Inicio_Corr_mas_casos[[#This Row],[Corregimiento]],Hoja3!$A$2:$D$676,4,0)</f>
        <v>130717</v>
      </c>
      <c r="E1435">
        <v>16</v>
      </c>
    </row>
    <row r="1436" spans="1:5" x14ac:dyDescent="0.2">
      <c r="A1436" s="23">
        <v>44042</v>
      </c>
      <c r="B1436">
        <v>44042</v>
      </c>
      <c r="C1436" t="s">
        <v>611</v>
      </c>
      <c r="D1436" s="25">
        <f>VLOOKUP(Pag_Inicio_Corr_mas_casos[[#This Row],[Corregimiento]],Hoja3!$A$2:$D$676,4,0)</f>
        <v>80819</v>
      </c>
      <c r="E1436">
        <v>44</v>
      </c>
    </row>
    <row r="1437" spans="1:5" x14ac:dyDescent="0.2">
      <c r="A1437" s="23">
        <v>44042</v>
      </c>
      <c r="B1437">
        <v>44042</v>
      </c>
      <c r="C1437" t="s">
        <v>706</v>
      </c>
      <c r="D1437" s="25">
        <f>VLOOKUP(Pag_Inicio_Corr_mas_casos[[#This Row],[Corregimiento]],Hoja3!$A$2:$D$676,4,0)</f>
        <v>100104</v>
      </c>
      <c r="E1437">
        <v>16</v>
      </c>
    </row>
    <row r="1438" spans="1:5" x14ac:dyDescent="0.2">
      <c r="A1438" s="23">
        <v>44042</v>
      </c>
      <c r="B1438">
        <v>44042</v>
      </c>
      <c r="C1438" t="s">
        <v>600</v>
      </c>
      <c r="D1438" s="25">
        <f>VLOOKUP(Pag_Inicio_Corr_mas_casos[[#This Row],[Corregimiento]],Hoja3!$A$2:$D$676,4,0)</f>
        <v>130106</v>
      </c>
      <c r="E1438">
        <v>18</v>
      </c>
    </row>
    <row r="1439" spans="1:5" x14ac:dyDescent="0.2">
      <c r="A1439" s="23">
        <v>44043</v>
      </c>
      <c r="B1439">
        <v>44043</v>
      </c>
      <c r="C1439" t="s">
        <v>603</v>
      </c>
      <c r="D1439" s="25">
        <f>VLOOKUP(Pag_Inicio_Corr_mas_casos[[#This Row],[Corregimiento]],Hoja3!$A$2:$D$676,4,0)</f>
        <v>80821</v>
      </c>
      <c r="E1439">
        <v>21</v>
      </c>
    </row>
    <row r="1440" spans="1:5" x14ac:dyDescent="0.2">
      <c r="A1440" s="23">
        <v>44043</v>
      </c>
      <c r="B1440">
        <v>44043</v>
      </c>
      <c r="C1440" t="s">
        <v>608</v>
      </c>
      <c r="D1440" s="25">
        <f>VLOOKUP(Pag_Inicio_Corr_mas_casos[[#This Row],[Corregimiento]],Hoja3!$A$2:$D$676,4,0)</f>
        <v>80822</v>
      </c>
      <c r="E1440">
        <v>20</v>
      </c>
    </row>
    <row r="1441" spans="1:5" x14ac:dyDescent="0.2">
      <c r="A1441" s="23">
        <v>44043</v>
      </c>
      <c r="B1441">
        <v>44043</v>
      </c>
      <c r="C1441" t="s">
        <v>610</v>
      </c>
      <c r="D1441" s="25">
        <f>VLOOKUP(Pag_Inicio_Corr_mas_casos[[#This Row],[Corregimiento]],Hoja3!$A$2:$D$676,4,0)</f>
        <v>81001</v>
      </c>
      <c r="E1441">
        <v>11</v>
      </c>
    </row>
    <row r="1442" spans="1:5" x14ac:dyDescent="0.2">
      <c r="A1442" s="23">
        <v>44043</v>
      </c>
      <c r="B1442">
        <v>44043</v>
      </c>
      <c r="C1442" t="s">
        <v>598</v>
      </c>
      <c r="D1442" s="25">
        <f>VLOOKUP(Pag_Inicio_Corr_mas_casos[[#This Row],[Corregimiento]],Hoja3!$A$2:$D$676,4,0)</f>
        <v>130101</v>
      </c>
      <c r="E1442">
        <v>45</v>
      </c>
    </row>
    <row r="1443" spans="1:5" x14ac:dyDescent="0.2">
      <c r="A1443" s="23">
        <v>44043</v>
      </c>
      <c r="B1443">
        <v>44043</v>
      </c>
      <c r="C1443" t="s">
        <v>646</v>
      </c>
      <c r="D1443" s="25">
        <f>VLOOKUP(Pag_Inicio_Corr_mas_casos[[#This Row],[Corregimiento]],Hoja3!$A$2:$D$676,4,0)</f>
        <v>130701</v>
      </c>
      <c r="E1443">
        <v>19</v>
      </c>
    </row>
    <row r="1444" spans="1:5" x14ac:dyDescent="0.2">
      <c r="A1444" s="23">
        <v>44043</v>
      </c>
      <c r="B1444">
        <v>44043</v>
      </c>
      <c r="C1444" t="s">
        <v>615</v>
      </c>
      <c r="D1444" s="25">
        <f>VLOOKUP(Pag_Inicio_Corr_mas_casos[[#This Row],[Corregimiento]],Hoja3!$A$2:$D$676,4,0)</f>
        <v>130702</v>
      </c>
      <c r="E1444">
        <v>14</v>
      </c>
    </row>
    <row r="1445" spans="1:5" x14ac:dyDescent="0.2">
      <c r="A1445" s="23">
        <v>44043</v>
      </c>
      <c r="B1445">
        <v>44043</v>
      </c>
      <c r="C1445" t="s">
        <v>604</v>
      </c>
      <c r="D1445" s="25">
        <f>VLOOKUP(Pag_Inicio_Corr_mas_casos[[#This Row],[Corregimiento]],Hoja3!$A$2:$D$676,4,0)</f>
        <v>81007</v>
      </c>
      <c r="E1445">
        <v>13</v>
      </c>
    </row>
    <row r="1446" spans="1:5" x14ac:dyDescent="0.2">
      <c r="A1446" s="23">
        <v>44043</v>
      </c>
      <c r="B1446">
        <v>44043</v>
      </c>
      <c r="C1446" t="s">
        <v>599</v>
      </c>
      <c r="D1446" s="25">
        <f>VLOOKUP(Pag_Inicio_Corr_mas_casos[[#This Row],[Corregimiento]],Hoja3!$A$2:$D$676,4,0)</f>
        <v>81002</v>
      </c>
      <c r="E1446">
        <v>14</v>
      </c>
    </row>
    <row r="1447" spans="1:5" x14ac:dyDescent="0.2">
      <c r="A1447" s="23">
        <v>44043</v>
      </c>
      <c r="B1447">
        <v>44043</v>
      </c>
      <c r="C1447" t="s">
        <v>649</v>
      </c>
      <c r="D1447" s="25">
        <f>VLOOKUP(Pag_Inicio_Corr_mas_casos[[#This Row],[Corregimiento]],Hoja3!$A$2:$D$676,4,0)</f>
        <v>80807</v>
      </c>
      <c r="E1447">
        <v>13</v>
      </c>
    </row>
    <row r="1448" spans="1:5" x14ac:dyDescent="0.2">
      <c r="A1448" s="23">
        <v>44043</v>
      </c>
      <c r="B1448">
        <v>44043</v>
      </c>
      <c r="C1448" t="s">
        <v>612</v>
      </c>
      <c r="D1448" s="25">
        <f>VLOOKUP(Pag_Inicio_Corr_mas_casos[[#This Row],[Corregimiento]],Hoja3!$A$2:$D$676,4,0)</f>
        <v>130107</v>
      </c>
      <c r="E1448">
        <v>25</v>
      </c>
    </row>
    <row r="1449" spans="1:5" x14ac:dyDescent="0.2">
      <c r="A1449" s="23">
        <v>44043</v>
      </c>
      <c r="B1449">
        <v>44043</v>
      </c>
      <c r="C1449" t="s">
        <v>645</v>
      </c>
      <c r="D1449" s="25">
        <f>VLOOKUP(Pag_Inicio_Corr_mas_casos[[#This Row],[Corregimiento]],Hoja3!$A$2:$D$676,4,0)</f>
        <v>30104</v>
      </c>
      <c r="E1449">
        <v>16</v>
      </c>
    </row>
    <row r="1450" spans="1:5" x14ac:dyDescent="0.2">
      <c r="A1450" s="23">
        <v>44043</v>
      </c>
      <c r="B1450">
        <v>44043</v>
      </c>
      <c r="C1450" t="s">
        <v>626</v>
      </c>
      <c r="D1450" s="25">
        <f>VLOOKUP(Pag_Inicio_Corr_mas_casos[[#This Row],[Corregimiento]],Hoja3!$A$2:$D$676,4,0)</f>
        <v>80501</v>
      </c>
      <c r="E1450">
        <v>18</v>
      </c>
    </row>
    <row r="1451" spans="1:5" x14ac:dyDescent="0.2">
      <c r="A1451" s="23">
        <v>44043</v>
      </c>
      <c r="B1451">
        <v>44043</v>
      </c>
      <c r="C1451" t="s">
        <v>674</v>
      </c>
      <c r="D1451" s="25">
        <f>VLOOKUP(Pag_Inicio_Corr_mas_casos[[#This Row],[Corregimiento]],Hoja3!$A$2:$D$676,4,0)</f>
        <v>30115</v>
      </c>
      <c r="E1451">
        <v>18</v>
      </c>
    </row>
    <row r="1452" spans="1:5" x14ac:dyDescent="0.2">
      <c r="A1452" s="23">
        <v>44043</v>
      </c>
      <c r="B1452">
        <v>44043</v>
      </c>
      <c r="C1452" t="s">
        <v>616</v>
      </c>
      <c r="D1452" s="25">
        <f>VLOOKUP(Pag_Inicio_Corr_mas_casos[[#This Row],[Corregimiento]],Hoja3!$A$2:$D$676,4,0)</f>
        <v>40601</v>
      </c>
      <c r="E1452">
        <v>19</v>
      </c>
    </row>
    <row r="1453" spans="1:5" x14ac:dyDescent="0.2">
      <c r="A1453" s="23">
        <v>44043</v>
      </c>
      <c r="B1453">
        <v>44043</v>
      </c>
      <c r="C1453" t="s">
        <v>682</v>
      </c>
      <c r="D1453" s="25">
        <f>VLOOKUP(Pag_Inicio_Corr_mas_casos[[#This Row],[Corregimiento]],Hoja3!$A$2:$D$676,4,0)</f>
        <v>40701</v>
      </c>
      <c r="E1453">
        <v>11</v>
      </c>
    </row>
    <row r="1454" spans="1:5" x14ac:dyDescent="0.2">
      <c r="A1454" s="23">
        <v>44043</v>
      </c>
      <c r="B1454">
        <v>44043</v>
      </c>
      <c r="C1454" t="s">
        <v>609</v>
      </c>
      <c r="D1454" s="25">
        <f>VLOOKUP(Pag_Inicio_Corr_mas_casos[[#This Row],[Corregimiento]],Hoja3!$A$2:$D$676,4,0)</f>
        <v>80823</v>
      </c>
      <c r="E1454">
        <v>11</v>
      </c>
    </row>
    <row r="1455" spans="1:5" x14ac:dyDescent="0.2">
      <c r="A1455" s="23">
        <v>44043</v>
      </c>
      <c r="B1455">
        <v>44043</v>
      </c>
      <c r="C1455" t="s">
        <v>633</v>
      </c>
      <c r="D1455" s="25">
        <f>VLOOKUP(Pag_Inicio_Corr_mas_casos[[#This Row],[Corregimiento]],Hoja3!$A$2:$D$676,4,0)</f>
        <v>130708</v>
      </c>
      <c r="E1455">
        <v>17</v>
      </c>
    </row>
    <row r="1456" spans="1:5" x14ac:dyDescent="0.2">
      <c r="A1456" s="23">
        <v>44043</v>
      </c>
      <c r="B1456">
        <v>44043</v>
      </c>
      <c r="C1456" t="s">
        <v>602</v>
      </c>
      <c r="D1456" s="25">
        <f>VLOOKUP(Pag_Inicio_Corr_mas_casos[[#This Row],[Corregimiento]],Hoja3!$A$2:$D$676,4,0)</f>
        <v>130102</v>
      </c>
      <c r="E1456">
        <v>16</v>
      </c>
    </row>
    <row r="1457" spans="1:5" x14ac:dyDescent="0.2">
      <c r="A1457" s="23">
        <v>44043</v>
      </c>
      <c r="B1457">
        <v>44043</v>
      </c>
      <c r="C1457" t="s">
        <v>614</v>
      </c>
      <c r="D1457" s="25">
        <f>VLOOKUP(Pag_Inicio_Corr_mas_casos[[#This Row],[Corregimiento]],Hoja3!$A$2:$D$676,4,0)</f>
        <v>80812</v>
      </c>
      <c r="E1457">
        <v>15</v>
      </c>
    </row>
    <row r="1458" spans="1:5" x14ac:dyDescent="0.2">
      <c r="A1458" s="23">
        <v>44043</v>
      </c>
      <c r="B1458">
        <v>44043</v>
      </c>
      <c r="C1458" t="s">
        <v>707</v>
      </c>
      <c r="D1458" s="25">
        <f>VLOOKUP(Pag_Inicio_Corr_mas_casos[[#This Row],[Corregimiento]],Hoja3!$A$2:$D$676,4,0)</f>
        <v>40501</v>
      </c>
      <c r="E1458">
        <v>17</v>
      </c>
    </row>
    <row r="1459" spans="1:5" x14ac:dyDescent="0.2">
      <c r="A1459" s="23">
        <v>44043</v>
      </c>
      <c r="B1459">
        <v>44043</v>
      </c>
      <c r="C1459" t="s">
        <v>701</v>
      </c>
      <c r="D1459" s="25">
        <f>VLOOKUP(Pag_Inicio_Corr_mas_casos[[#This Row],[Corregimiento]],Hoja3!$A$2:$D$676,4,0)</f>
        <v>40606</v>
      </c>
      <c r="E1459">
        <v>12</v>
      </c>
    </row>
    <row r="1460" spans="1:5" x14ac:dyDescent="0.2">
      <c r="A1460" s="23">
        <v>44043</v>
      </c>
      <c r="B1460">
        <v>44043</v>
      </c>
      <c r="C1460" t="s">
        <v>628</v>
      </c>
      <c r="D1460" s="25">
        <f>VLOOKUP(Pag_Inicio_Corr_mas_casos[[#This Row],[Corregimiento]],Hoja3!$A$2:$D$676,4,0)</f>
        <v>80820</v>
      </c>
      <c r="E1460">
        <v>17</v>
      </c>
    </row>
    <row r="1461" spans="1:5" x14ac:dyDescent="0.2">
      <c r="A1461" s="23">
        <v>44043</v>
      </c>
      <c r="B1461">
        <v>44043</v>
      </c>
      <c r="C1461" t="s">
        <v>708</v>
      </c>
      <c r="D1461" s="25">
        <f>VLOOKUP(Pag_Inicio_Corr_mas_casos[[#This Row],[Corregimiento]],Hoja3!$A$2:$D$676,4,0)</f>
        <v>91008</v>
      </c>
      <c r="E1461">
        <v>15</v>
      </c>
    </row>
    <row r="1462" spans="1:5" x14ac:dyDescent="0.2">
      <c r="A1462" s="23">
        <v>44043</v>
      </c>
      <c r="B1462">
        <v>44043</v>
      </c>
      <c r="C1462" t="s">
        <v>607</v>
      </c>
      <c r="D1462" s="25">
        <f>VLOOKUP(Pag_Inicio_Corr_mas_casos[[#This Row],[Corregimiento]],Hoja3!$A$2:$D$676,4,0)</f>
        <v>80817</v>
      </c>
      <c r="E1462">
        <v>14</v>
      </c>
    </row>
    <row r="1463" spans="1:5" x14ac:dyDescent="0.2">
      <c r="A1463" s="23">
        <v>44043</v>
      </c>
      <c r="B1463">
        <v>44043</v>
      </c>
      <c r="C1463" t="s">
        <v>624</v>
      </c>
      <c r="D1463" s="25">
        <f>VLOOKUP(Pag_Inicio_Corr_mas_casos[[#This Row],[Corregimiento]],Hoja3!$A$2:$D$676,4,0)</f>
        <v>80813</v>
      </c>
      <c r="E1463">
        <v>17</v>
      </c>
    </row>
    <row r="1464" spans="1:5" x14ac:dyDescent="0.2">
      <c r="A1464" s="23">
        <v>44043</v>
      </c>
      <c r="B1464">
        <v>44043</v>
      </c>
      <c r="C1464" t="s">
        <v>642</v>
      </c>
      <c r="D1464" s="25">
        <f>VLOOKUP(Pag_Inicio_Corr_mas_casos[[#This Row],[Corregimiento]],Hoja3!$A$2:$D$676,4,0)</f>
        <v>130717</v>
      </c>
      <c r="E1464">
        <v>15</v>
      </c>
    </row>
    <row r="1465" spans="1:5" x14ac:dyDescent="0.2">
      <c r="A1465" s="23">
        <v>44043</v>
      </c>
      <c r="B1465">
        <v>44043</v>
      </c>
      <c r="C1465" t="s">
        <v>652</v>
      </c>
      <c r="D1465" s="25">
        <f>VLOOKUP(Pag_Inicio_Corr_mas_casos[[#This Row],[Corregimiento]],Hoja3!$A$2:$D$676,4,0)</f>
        <v>30111</v>
      </c>
      <c r="E1465">
        <v>11</v>
      </c>
    </row>
    <row r="1466" spans="1:5" x14ac:dyDescent="0.2">
      <c r="A1466" s="23">
        <v>44043</v>
      </c>
      <c r="B1466">
        <v>44043</v>
      </c>
      <c r="C1466" t="s">
        <v>639</v>
      </c>
      <c r="D1466" s="25">
        <f>VLOOKUP(Pag_Inicio_Corr_mas_casos[[#This Row],[Corregimiento]],Hoja3!$A$2:$D$676,4,0)</f>
        <v>80809</v>
      </c>
      <c r="E1466">
        <v>12</v>
      </c>
    </row>
    <row r="1467" spans="1:5" x14ac:dyDescent="0.2">
      <c r="A1467" s="23">
        <v>44043</v>
      </c>
      <c r="B1467">
        <v>44043</v>
      </c>
      <c r="C1467" t="s">
        <v>611</v>
      </c>
      <c r="D1467" s="25">
        <f>VLOOKUP(Pag_Inicio_Corr_mas_casos[[#This Row],[Corregimiento]],Hoja3!$A$2:$D$676,4,0)</f>
        <v>80819</v>
      </c>
      <c r="E1467">
        <v>15</v>
      </c>
    </row>
    <row r="1468" spans="1:5" x14ac:dyDescent="0.2">
      <c r="A1468" s="23">
        <v>44043</v>
      </c>
      <c r="B1468">
        <v>44043</v>
      </c>
      <c r="C1468" t="s">
        <v>600</v>
      </c>
      <c r="D1468" s="25">
        <f>VLOOKUP(Pag_Inicio_Corr_mas_casos[[#This Row],[Corregimiento]],Hoja3!$A$2:$D$676,4,0)</f>
        <v>130106</v>
      </c>
      <c r="E1468">
        <v>28</v>
      </c>
    </row>
    <row r="1469" spans="1:5" x14ac:dyDescent="0.2">
      <c r="A1469" s="23">
        <v>44044</v>
      </c>
      <c r="B1469">
        <v>44044</v>
      </c>
      <c r="C1469" t="s">
        <v>603</v>
      </c>
      <c r="D1469" s="25">
        <f>VLOOKUP(Pag_Inicio_Corr_mas_casos[[#This Row],[Corregimiento]],Hoja3!$A$2:$D$676,4,0)</f>
        <v>80821</v>
      </c>
      <c r="E1469">
        <v>39</v>
      </c>
    </row>
    <row r="1470" spans="1:5" x14ac:dyDescent="0.2">
      <c r="A1470" s="23">
        <v>44044</v>
      </c>
      <c r="B1470">
        <v>44044</v>
      </c>
      <c r="C1470" t="s">
        <v>697</v>
      </c>
      <c r="D1470" s="25">
        <f>VLOOKUP(Pag_Inicio_Corr_mas_casos[[#This Row],[Corregimiento]],Hoja3!$A$2:$D$676,4,0)</f>
        <v>100102</v>
      </c>
      <c r="E1470">
        <v>11</v>
      </c>
    </row>
    <row r="1471" spans="1:5" x14ac:dyDescent="0.2">
      <c r="A1471" s="23">
        <v>44044</v>
      </c>
      <c r="B1471">
        <v>44044</v>
      </c>
      <c r="C1471" t="s">
        <v>608</v>
      </c>
      <c r="D1471" s="25">
        <f>VLOOKUP(Pag_Inicio_Corr_mas_casos[[#This Row],[Corregimiento]],Hoja3!$A$2:$D$676,4,0)</f>
        <v>80822</v>
      </c>
      <c r="E1471">
        <v>14</v>
      </c>
    </row>
    <row r="1472" spans="1:5" x14ac:dyDescent="0.2">
      <c r="A1472" s="23">
        <v>44044</v>
      </c>
      <c r="B1472">
        <v>44044</v>
      </c>
      <c r="C1472" t="s">
        <v>610</v>
      </c>
      <c r="D1472" s="25">
        <f>VLOOKUP(Pag_Inicio_Corr_mas_casos[[#This Row],[Corregimiento]],Hoja3!$A$2:$D$676,4,0)</f>
        <v>81001</v>
      </c>
      <c r="E1472">
        <v>13</v>
      </c>
    </row>
    <row r="1473" spans="1:5" x14ac:dyDescent="0.2">
      <c r="A1473" s="23">
        <v>44044</v>
      </c>
      <c r="B1473">
        <v>44044</v>
      </c>
      <c r="C1473" t="s">
        <v>613</v>
      </c>
      <c r="D1473" s="25">
        <f>VLOOKUP(Pag_Inicio_Corr_mas_casos[[#This Row],[Corregimiento]],Hoja3!$A$2:$D$676,4,0)</f>
        <v>81006</v>
      </c>
      <c r="E1473">
        <v>21</v>
      </c>
    </row>
    <row r="1474" spans="1:5" x14ac:dyDescent="0.2">
      <c r="A1474" s="23">
        <v>44044</v>
      </c>
      <c r="B1474">
        <v>44044</v>
      </c>
      <c r="C1474" t="s">
        <v>598</v>
      </c>
      <c r="D1474" s="25">
        <f>VLOOKUP(Pag_Inicio_Corr_mas_casos[[#This Row],[Corregimiento]],Hoja3!$A$2:$D$676,4,0)</f>
        <v>130101</v>
      </c>
      <c r="E1474">
        <v>32</v>
      </c>
    </row>
    <row r="1475" spans="1:5" x14ac:dyDescent="0.2">
      <c r="A1475" s="23">
        <v>44044</v>
      </c>
      <c r="B1475">
        <v>44044</v>
      </c>
      <c r="C1475" t="s">
        <v>615</v>
      </c>
      <c r="D1475" s="25">
        <f>VLOOKUP(Pag_Inicio_Corr_mas_casos[[#This Row],[Corregimiento]],Hoja3!$A$2:$D$676,4,0)</f>
        <v>130702</v>
      </c>
      <c r="E1475">
        <v>11</v>
      </c>
    </row>
    <row r="1476" spans="1:5" x14ac:dyDescent="0.2">
      <c r="A1476" s="23">
        <v>44044</v>
      </c>
      <c r="B1476">
        <v>44044</v>
      </c>
      <c r="C1476" t="s">
        <v>604</v>
      </c>
      <c r="D1476" s="25">
        <f>VLOOKUP(Pag_Inicio_Corr_mas_casos[[#This Row],[Corregimiento]],Hoja3!$A$2:$D$676,4,0)</f>
        <v>81007</v>
      </c>
      <c r="E1476">
        <v>40</v>
      </c>
    </row>
    <row r="1477" spans="1:5" x14ac:dyDescent="0.2">
      <c r="A1477" s="23">
        <v>44044</v>
      </c>
      <c r="B1477">
        <v>44044</v>
      </c>
      <c r="C1477" t="s">
        <v>599</v>
      </c>
      <c r="D1477" s="25">
        <f>VLOOKUP(Pag_Inicio_Corr_mas_casos[[#This Row],[Corregimiento]],Hoja3!$A$2:$D$676,4,0)</f>
        <v>81002</v>
      </c>
      <c r="E1477">
        <v>16</v>
      </c>
    </row>
    <row r="1478" spans="1:5" x14ac:dyDescent="0.2">
      <c r="A1478" s="23">
        <v>44044</v>
      </c>
      <c r="B1478">
        <v>44044</v>
      </c>
      <c r="C1478" t="s">
        <v>617</v>
      </c>
      <c r="D1478" s="25">
        <f>VLOOKUP(Pag_Inicio_Corr_mas_casos[[#This Row],[Corregimiento]],Hoja3!$A$2:$D$676,4,0)</f>
        <v>80806</v>
      </c>
      <c r="E1478">
        <v>22</v>
      </c>
    </row>
    <row r="1479" spans="1:5" x14ac:dyDescent="0.2">
      <c r="A1479" s="23">
        <v>44044</v>
      </c>
      <c r="B1479">
        <v>44044</v>
      </c>
      <c r="C1479" t="s">
        <v>668</v>
      </c>
      <c r="D1479" s="25">
        <f>VLOOKUP(Pag_Inicio_Corr_mas_casos[[#This Row],[Corregimiento]],Hoja3!$A$2:$D$676,4,0)</f>
        <v>40503</v>
      </c>
      <c r="E1479">
        <v>13</v>
      </c>
    </row>
    <row r="1480" spans="1:5" x14ac:dyDescent="0.2">
      <c r="A1480" s="23">
        <v>44044</v>
      </c>
      <c r="B1480">
        <v>44044</v>
      </c>
      <c r="C1480" t="s">
        <v>612</v>
      </c>
      <c r="D1480" s="25">
        <f>VLOOKUP(Pag_Inicio_Corr_mas_casos[[#This Row],[Corregimiento]],Hoja3!$A$2:$D$676,4,0)</f>
        <v>130107</v>
      </c>
      <c r="E1480">
        <v>26</v>
      </c>
    </row>
    <row r="1481" spans="1:5" x14ac:dyDescent="0.2">
      <c r="A1481" s="23">
        <v>44044</v>
      </c>
      <c r="B1481">
        <v>44044</v>
      </c>
      <c r="C1481" t="s">
        <v>629</v>
      </c>
      <c r="D1481" s="25">
        <f>VLOOKUP(Pag_Inicio_Corr_mas_casos[[#This Row],[Corregimiento]],Hoja3!$A$2:$D$676,4,0)</f>
        <v>80815</v>
      </c>
      <c r="E1481">
        <v>22</v>
      </c>
    </row>
    <row r="1482" spans="1:5" x14ac:dyDescent="0.2">
      <c r="A1482" s="23">
        <v>44044</v>
      </c>
      <c r="B1482">
        <v>44044</v>
      </c>
      <c r="C1482" t="s">
        <v>645</v>
      </c>
      <c r="D1482" s="25">
        <f>VLOOKUP(Pag_Inicio_Corr_mas_casos[[#This Row],[Corregimiento]],Hoja3!$A$2:$D$676,4,0)</f>
        <v>30104</v>
      </c>
      <c r="E1482">
        <v>17</v>
      </c>
    </row>
    <row r="1483" spans="1:5" x14ac:dyDescent="0.2">
      <c r="A1483" s="23">
        <v>44044</v>
      </c>
      <c r="B1483">
        <v>44044</v>
      </c>
      <c r="C1483" t="s">
        <v>626</v>
      </c>
      <c r="D1483" s="25">
        <f>VLOOKUP(Pag_Inicio_Corr_mas_casos[[#This Row],[Corregimiento]],Hoja3!$A$2:$D$676,4,0)</f>
        <v>80501</v>
      </c>
      <c r="E1483">
        <v>18</v>
      </c>
    </row>
    <row r="1484" spans="1:5" x14ac:dyDescent="0.2">
      <c r="A1484" s="23">
        <v>44044</v>
      </c>
      <c r="B1484">
        <v>44044</v>
      </c>
      <c r="C1484" t="s">
        <v>620</v>
      </c>
      <c r="D1484" s="25">
        <f>VLOOKUP(Pag_Inicio_Corr_mas_casos[[#This Row],[Corregimiento]],Hoja3!$A$2:$D$676,4,0)</f>
        <v>30107</v>
      </c>
      <c r="E1484">
        <v>27</v>
      </c>
    </row>
    <row r="1485" spans="1:5" x14ac:dyDescent="0.2">
      <c r="A1485" s="23">
        <v>44044</v>
      </c>
      <c r="B1485">
        <v>44044</v>
      </c>
      <c r="C1485" t="s">
        <v>616</v>
      </c>
      <c r="D1485" s="25">
        <f>VLOOKUP(Pag_Inicio_Corr_mas_casos[[#This Row],[Corregimiento]],Hoja3!$A$2:$D$676,4,0)</f>
        <v>40601</v>
      </c>
      <c r="E1485">
        <v>23</v>
      </c>
    </row>
    <row r="1486" spans="1:5" x14ac:dyDescent="0.2">
      <c r="A1486" s="23">
        <v>44044</v>
      </c>
      <c r="B1486">
        <v>44044</v>
      </c>
      <c r="C1486" t="s">
        <v>634</v>
      </c>
      <c r="D1486" s="25">
        <f>VLOOKUP(Pag_Inicio_Corr_mas_casos[[#This Row],[Corregimiento]],Hoja3!$A$2:$D$676,4,0)</f>
        <v>80826</v>
      </c>
      <c r="E1486">
        <v>11</v>
      </c>
    </row>
    <row r="1487" spans="1:5" x14ac:dyDescent="0.2">
      <c r="A1487" s="23">
        <v>44044</v>
      </c>
      <c r="B1487">
        <v>44044</v>
      </c>
      <c r="C1487" t="s">
        <v>609</v>
      </c>
      <c r="D1487" s="25">
        <f>VLOOKUP(Pag_Inicio_Corr_mas_casos[[#This Row],[Corregimiento]],Hoja3!$A$2:$D$676,4,0)</f>
        <v>80823</v>
      </c>
      <c r="E1487">
        <v>18</v>
      </c>
    </row>
    <row r="1488" spans="1:5" x14ac:dyDescent="0.2">
      <c r="A1488" s="23">
        <v>44044</v>
      </c>
      <c r="B1488">
        <v>44044</v>
      </c>
      <c r="C1488" t="s">
        <v>633</v>
      </c>
      <c r="D1488" s="25">
        <f>VLOOKUP(Pag_Inicio_Corr_mas_casos[[#This Row],[Corregimiento]],Hoja3!$A$2:$D$676,4,0)</f>
        <v>130708</v>
      </c>
      <c r="E1488">
        <v>17</v>
      </c>
    </row>
    <row r="1489" spans="1:5" x14ac:dyDescent="0.2">
      <c r="A1489" s="23">
        <v>44044</v>
      </c>
      <c r="B1489">
        <v>44044</v>
      </c>
      <c r="C1489" t="s">
        <v>614</v>
      </c>
      <c r="D1489" s="25">
        <f>VLOOKUP(Pag_Inicio_Corr_mas_casos[[#This Row],[Corregimiento]],Hoja3!$A$2:$D$676,4,0)</f>
        <v>80812</v>
      </c>
      <c r="E1489">
        <v>27</v>
      </c>
    </row>
    <row r="1490" spans="1:5" x14ac:dyDescent="0.2">
      <c r="A1490" s="23">
        <v>44044</v>
      </c>
      <c r="B1490">
        <v>44044</v>
      </c>
      <c r="C1490" t="s">
        <v>606</v>
      </c>
      <c r="D1490" s="25">
        <f>VLOOKUP(Pag_Inicio_Corr_mas_casos[[#This Row],[Corregimiento]],Hoja3!$A$2:$D$676,4,0)</f>
        <v>80816</v>
      </c>
      <c r="E1490">
        <v>14</v>
      </c>
    </row>
    <row r="1491" spans="1:5" x14ac:dyDescent="0.2">
      <c r="A1491" s="23">
        <v>44044</v>
      </c>
      <c r="B1491">
        <v>44044</v>
      </c>
      <c r="C1491" t="s">
        <v>628</v>
      </c>
      <c r="D1491" s="25">
        <f>VLOOKUP(Pag_Inicio_Corr_mas_casos[[#This Row],[Corregimiento]],Hoja3!$A$2:$D$676,4,0)</f>
        <v>80820</v>
      </c>
      <c r="E1491">
        <v>34</v>
      </c>
    </row>
    <row r="1492" spans="1:5" x14ac:dyDescent="0.2">
      <c r="A1492" s="23">
        <v>44044</v>
      </c>
      <c r="B1492">
        <v>44044</v>
      </c>
      <c r="C1492" t="s">
        <v>605</v>
      </c>
      <c r="D1492" s="25">
        <f>VLOOKUP(Pag_Inicio_Corr_mas_casos[[#This Row],[Corregimiento]],Hoja3!$A$2:$D$676,4,0)</f>
        <v>81008</v>
      </c>
      <c r="E1492">
        <v>11</v>
      </c>
    </row>
    <row r="1493" spans="1:5" x14ac:dyDescent="0.2">
      <c r="A1493" s="23">
        <v>44044</v>
      </c>
      <c r="B1493">
        <v>44044</v>
      </c>
      <c r="C1493" t="s">
        <v>607</v>
      </c>
      <c r="D1493" s="25">
        <f>VLOOKUP(Pag_Inicio_Corr_mas_casos[[#This Row],[Corregimiento]],Hoja3!$A$2:$D$676,4,0)</f>
        <v>80817</v>
      </c>
      <c r="E1493">
        <v>24</v>
      </c>
    </row>
    <row r="1494" spans="1:5" x14ac:dyDescent="0.2">
      <c r="A1494" s="23">
        <v>44044</v>
      </c>
      <c r="B1494">
        <v>44044</v>
      </c>
      <c r="C1494" t="s">
        <v>624</v>
      </c>
      <c r="D1494" s="25">
        <f>VLOOKUP(Pag_Inicio_Corr_mas_casos[[#This Row],[Corregimiento]],Hoja3!$A$2:$D$676,4,0)</f>
        <v>80813</v>
      </c>
      <c r="E1494">
        <v>34</v>
      </c>
    </row>
    <row r="1495" spans="1:5" x14ac:dyDescent="0.2">
      <c r="A1495" s="23">
        <v>44044</v>
      </c>
      <c r="B1495">
        <v>44044</v>
      </c>
      <c r="C1495" t="s">
        <v>661</v>
      </c>
      <c r="D1495" s="25">
        <f>VLOOKUP(Pag_Inicio_Corr_mas_casos[[#This Row],[Corregimiento]],Hoja3!$A$2:$D$676,4,0)</f>
        <v>130716</v>
      </c>
      <c r="E1495">
        <v>11</v>
      </c>
    </row>
    <row r="1496" spans="1:5" x14ac:dyDescent="0.2">
      <c r="A1496" s="23">
        <v>44044</v>
      </c>
      <c r="B1496">
        <v>44044</v>
      </c>
      <c r="C1496" t="s">
        <v>631</v>
      </c>
      <c r="D1496" s="25">
        <f>VLOOKUP(Pag_Inicio_Corr_mas_casos[[#This Row],[Corregimiento]],Hoja3!$A$2:$D$676,4,0)</f>
        <v>80811</v>
      </c>
      <c r="E1496">
        <v>12</v>
      </c>
    </row>
    <row r="1497" spans="1:5" x14ac:dyDescent="0.2">
      <c r="A1497" s="23">
        <v>44044</v>
      </c>
      <c r="B1497">
        <v>44044</v>
      </c>
      <c r="C1497" t="s">
        <v>644</v>
      </c>
      <c r="D1497" s="25">
        <f>VLOOKUP(Pag_Inicio_Corr_mas_casos[[#This Row],[Corregimiento]],Hoja3!$A$2:$D$676,4,0)</f>
        <v>81009</v>
      </c>
      <c r="E1497">
        <v>18</v>
      </c>
    </row>
    <row r="1498" spans="1:5" x14ac:dyDescent="0.2">
      <c r="A1498" s="23">
        <v>44044</v>
      </c>
      <c r="B1498">
        <v>44044</v>
      </c>
      <c r="C1498" t="s">
        <v>639</v>
      </c>
      <c r="D1498" s="25">
        <f>VLOOKUP(Pag_Inicio_Corr_mas_casos[[#This Row],[Corregimiento]],Hoja3!$A$2:$D$676,4,0)</f>
        <v>80809</v>
      </c>
      <c r="E1498">
        <v>18</v>
      </c>
    </row>
    <row r="1499" spans="1:5" x14ac:dyDescent="0.2">
      <c r="A1499" s="23">
        <v>44044</v>
      </c>
      <c r="B1499">
        <v>44044</v>
      </c>
      <c r="C1499" t="s">
        <v>611</v>
      </c>
      <c r="D1499" s="25">
        <f>VLOOKUP(Pag_Inicio_Corr_mas_casos[[#This Row],[Corregimiento]],Hoja3!$A$2:$D$676,4,0)</f>
        <v>80819</v>
      </c>
      <c r="E1499">
        <v>64</v>
      </c>
    </row>
    <row r="1500" spans="1:5" x14ac:dyDescent="0.2">
      <c r="A1500" s="23">
        <v>44044</v>
      </c>
      <c r="B1500">
        <v>44044</v>
      </c>
      <c r="C1500" t="s">
        <v>637</v>
      </c>
      <c r="D1500" s="25">
        <f>VLOOKUP(Pag_Inicio_Corr_mas_casos[[#This Row],[Corregimiento]],Hoja3!$A$2:$D$676,4,0)</f>
        <v>130105</v>
      </c>
      <c r="E1500">
        <v>19</v>
      </c>
    </row>
    <row r="1501" spans="1:5" x14ac:dyDescent="0.2">
      <c r="A1501" s="23">
        <v>44044</v>
      </c>
      <c r="B1501">
        <v>44044</v>
      </c>
      <c r="C1501" t="s">
        <v>600</v>
      </c>
      <c r="D1501" s="25">
        <f>VLOOKUP(Pag_Inicio_Corr_mas_casos[[#This Row],[Corregimiento]],Hoja3!$A$2:$D$676,4,0)</f>
        <v>130106</v>
      </c>
      <c r="E1501">
        <v>34</v>
      </c>
    </row>
    <row r="1502" spans="1:5" x14ac:dyDescent="0.2">
      <c r="A1502" s="23">
        <v>44045</v>
      </c>
      <c r="B1502">
        <v>44045</v>
      </c>
      <c r="C1502" t="s">
        <v>603</v>
      </c>
      <c r="D1502" s="25">
        <f>VLOOKUP(Pag_Inicio_Corr_mas_casos[[#This Row],[Corregimiento]],Hoja3!$A$2:$D$676,4,0)</f>
        <v>80821</v>
      </c>
      <c r="E1502">
        <v>41</v>
      </c>
    </row>
    <row r="1503" spans="1:5" x14ac:dyDescent="0.2">
      <c r="A1503" s="23">
        <v>44045</v>
      </c>
      <c r="B1503">
        <v>44045</v>
      </c>
      <c r="C1503" t="s">
        <v>608</v>
      </c>
      <c r="D1503" s="25">
        <f>VLOOKUP(Pag_Inicio_Corr_mas_casos[[#This Row],[Corregimiento]],Hoja3!$A$2:$D$676,4,0)</f>
        <v>80822</v>
      </c>
      <c r="E1503">
        <v>23</v>
      </c>
    </row>
    <row r="1504" spans="1:5" x14ac:dyDescent="0.2">
      <c r="A1504" s="23">
        <v>44045</v>
      </c>
      <c r="B1504">
        <v>44045</v>
      </c>
      <c r="C1504" t="s">
        <v>598</v>
      </c>
      <c r="D1504" s="25">
        <f>VLOOKUP(Pag_Inicio_Corr_mas_casos[[#This Row],[Corregimiento]],Hoja3!$A$2:$D$676,4,0)</f>
        <v>130101</v>
      </c>
      <c r="E1504">
        <v>17</v>
      </c>
    </row>
    <row r="1505" spans="1:5" x14ac:dyDescent="0.2">
      <c r="A1505" s="23">
        <v>44045</v>
      </c>
      <c r="B1505">
        <v>44045</v>
      </c>
      <c r="C1505" t="s">
        <v>615</v>
      </c>
      <c r="D1505" s="25">
        <f>VLOOKUP(Pag_Inicio_Corr_mas_casos[[#This Row],[Corregimiento]],Hoja3!$A$2:$D$676,4,0)</f>
        <v>130702</v>
      </c>
      <c r="E1505">
        <v>13</v>
      </c>
    </row>
    <row r="1506" spans="1:5" x14ac:dyDescent="0.2">
      <c r="A1506" s="23">
        <v>44045</v>
      </c>
      <c r="B1506">
        <v>44045</v>
      </c>
      <c r="C1506" t="s">
        <v>604</v>
      </c>
      <c r="D1506" s="25">
        <f>VLOOKUP(Pag_Inicio_Corr_mas_casos[[#This Row],[Corregimiento]],Hoja3!$A$2:$D$676,4,0)</f>
        <v>81007</v>
      </c>
      <c r="E1506">
        <v>30</v>
      </c>
    </row>
    <row r="1507" spans="1:5" x14ac:dyDescent="0.2">
      <c r="A1507" s="23">
        <v>44045</v>
      </c>
      <c r="B1507">
        <v>44045</v>
      </c>
      <c r="C1507" t="s">
        <v>599</v>
      </c>
      <c r="D1507" s="25">
        <f>VLOOKUP(Pag_Inicio_Corr_mas_casos[[#This Row],[Corregimiento]],Hoja3!$A$2:$D$676,4,0)</f>
        <v>81002</v>
      </c>
      <c r="E1507">
        <v>18</v>
      </c>
    </row>
    <row r="1508" spans="1:5" x14ac:dyDescent="0.2">
      <c r="A1508" s="23">
        <v>44045</v>
      </c>
      <c r="B1508">
        <v>44045</v>
      </c>
      <c r="C1508" t="s">
        <v>617</v>
      </c>
      <c r="D1508" s="25">
        <f>VLOOKUP(Pag_Inicio_Corr_mas_casos[[#This Row],[Corregimiento]],Hoja3!$A$2:$D$676,4,0)</f>
        <v>80806</v>
      </c>
      <c r="E1508">
        <v>15</v>
      </c>
    </row>
    <row r="1509" spans="1:5" x14ac:dyDescent="0.2">
      <c r="A1509" s="23">
        <v>44045</v>
      </c>
      <c r="B1509">
        <v>44045</v>
      </c>
      <c r="C1509" t="s">
        <v>612</v>
      </c>
      <c r="D1509" s="25">
        <f>VLOOKUP(Pag_Inicio_Corr_mas_casos[[#This Row],[Corregimiento]],Hoja3!$A$2:$D$676,4,0)</f>
        <v>130107</v>
      </c>
      <c r="E1509">
        <v>12</v>
      </c>
    </row>
    <row r="1510" spans="1:5" x14ac:dyDescent="0.2">
      <c r="A1510" s="23">
        <v>44045</v>
      </c>
      <c r="B1510">
        <v>44045</v>
      </c>
      <c r="C1510" t="s">
        <v>629</v>
      </c>
      <c r="D1510" s="25">
        <f>VLOOKUP(Pag_Inicio_Corr_mas_casos[[#This Row],[Corregimiento]],Hoja3!$A$2:$D$676,4,0)</f>
        <v>80815</v>
      </c>
      <c r="E1510">
        <v>26</v>
      </c>
    </row>
    <row r="1511" spans="1:5" x14ac:dyDescent="0.2">
      <c r="A1511" s="23">
        <v>44045</v>
      </c>
      <c r="B1511">
        <v>44045</v>
      </c>
      <c r="C1511" t="s">
        <v>700</v>
      </c>
      <c r="D1511" s="25">
        <f>VLOOKUP(Pag_Inicio_Corr_mas_casos[[#This Row],[Corregimiento]],Hoja3!$A$2:$D$676,4,0)</f>
        <v>90301</v>
      </c>
      <c r="E1511">
        <v>15</v>
      </c>
    </row>
    <row r="1512" spans="1:5" x14ac:dyDescent="0.2">
      <c r="A1512" s="23">
        <v>44045</v>
      </c>
      <c r="B1512">
        <v>44045</v>
      </c>
      <c r="C1512" t="s">
        <v>645</v>
      </c>
      <c r="D1512" s="25">
        <f>VLOOKUP(Pag_Inicio_Corr_mas_casos[[#This Row],[Corregimiento]],Hoja3!$A$2:$D$676,4,0)</f>
        <v>30104</v>
      </c>
      <c r="E1512">
        <v>24</v>
      </c>
    </row>
    <row r="1513" spans="1:5" x14ac:dyDescent="0.2">
      <c r="A1513" s="23">
        <v>44045</v>
      </c>
      <c r="B1513">
        <v>44045</v>
      </c>
      <c r="C1513" t="s">
        <v>618</v>
      </c>
      <c r="D1513" s="25">
        <f>VLOOKUP(Pag_Inicio_Corr_mas_casos[[#This Row],[Corregimiento]],Hoja3!$A$2:$D$676,4,0)</f>
        <v>130108</v>
      </c>
      <c r="E1513">
        <v>12</v>
      </c>
    </row>
    <row r="1514" spans="1:5" x14ac:dyDescent="0.2">
      <c r="A1514" s="23">
        <v>44045</v>
      </c>
      <c r="B1514">
        <v>44045</v>
      </c>
      <c r="C1514" t="s">
        <v>620</v>
      </c>
      <c r="D1514" s="25">
        <f>VLOOKUP(Pag_Inicio_Corr_mas_casos[[#This Row],[Corregimiento]],Hoja3!$A$2:$D$676,4,0)</f>
        <v>30107</v>
      </c>
      <c r="E1514">
        <v>14</v>
      </c>
    </row>
    <row r="1515" spans="1:5" x14ac:dyDescent="0.2">
      <c r="A1515" s="23">
        <v>44045</v>
      </c>
      <c r="B1515">
        <v>44045</v>
      </c>
      <c r="C1515" t="s">
        <v>616</v>
      </c>
      <c r="D1515" s="25">
        <f>VLOOKUP(Pag_Inicio_Corr_mas_casos[[#This Row],[Corregimiento]],Hoja3!$A$2:$D$676,4,0)</f>
        <v>40601</v>
      </c>
      <c r="E1515">
        <v>19</v>
      </c>
    </row>
    <row r="1516" spans="1:5" x14ac:dyDescent="0.2">
      <c r="A1516" s="23">
        <v>44045</v>
      </c>
      <c r="B1516">
        <v>44045</v>
      </c>
      <c r="C1516" t="s">
        <v>634</v>
      </c>
      <c r="D1516" s="25">
        <f>VLOOKUP(Pag_Inicio_Corr_mas_casos[[#This Row],[Corregimiento]],Hoja3!$A$2:$D$676,4,0)</f>
        <v>80826</v>
      </c>
      <c r="E1516">
        <v>12</v>
      </c>
    </row>
    <row r="1517" spans="1:5" x14ac:dyDescent="0.2">
      <c r="A1517" s="23">
        <v>44045</v>
      </c>
      <c r="B1517">
        <v>44045</v>
      </c>
      <c r="C1517" t="s">
        <v>609</v>
      </c>
      <c r="D1517" s="25">
        <f>VLOOKUP(Pag_Inicio_Corr_mas_casos[[#This Row],[Corregimiento]],Hoja3!$A$2:$D$676,4,0)</f>
        <v>80823</v>
      </c>
      <c r="E1517">
        <v>28</v>
      </c>
    </row>
    <row r="1518" spans="1:5" x14ac:dyDescent="0.2">
      <c r="A1518" s="23">
        <v>44045</v>
      </c>
      <c r="B1518">
        <v>44045</v>
      </c>
      <c r="C1518" t="s">
        <v>602</v>
      </c>
      <c r="D1518" s="25">
        <f>VLOOKUP(Pag_Inicio_Corr_mas_casos[[#This Row],[Corregimiento]],Hoja3!$A$2:$D$676,4,0)</f>
        <v>130102</v>
      </c>
      <c r="E1518">
        <v>19</v>
      </c>
    </row>
    <row r="1519" spans="1:5" x14ac:dyDescent="0.2">
      <c r="A1519" s="23">
        <v>44045</v>
      </c>
      <c r="B1519">
        <v>44045</v>
      </c>
      <c r="C1519" t="s">
        <v>614</v>
      </c>
      <c r="D1519" s="25">
        <f>VLOOKUP(Pag_Inicio_Corr_mas_casos[[#This Row],[Corregimiento]],Hoja3!$A$2:$D$676,4,0)</f>
        <v>80812</v>
      </c>
      <c r="E1519">
        <v>25</v>
      </c>
    </row>
    <row r="1520" spans="1:5" x14ac:dyDescent="0.2">
      <c r="A1520" s="23">
        <v>44045</v>
      </c>
      <c r="B1520">
        <v>44045</v>
      </c>
      <c r="C1520" t="s">
        <v>675</v>
      </c>
      <c r="D1520" s="25">
        <f>VLOOKUP(Pag_Inicio_Corr_mas_casos[[#This Row],[Corregimiento]],Hoja3!$A$2:$D$676,4,0)</f>
        <v>120701</v>
      </c>
      <c r="E1520">
        <v>11</v>
      </c>
    </row>
    <row r="1521" spans="1:6" x14ac:dyDescent="0.2">
      <c r="A1521" s="23">
        <v>44045</v>
      </c>
      <c r="B1521">
        <v>44045</v>
      </c>
      <c r="C1521" t="s">
        <v>647</v>
      </c>
      <c r="D1521" s="25">
        <f>VLOOKUP(Pag_Inicio_Corr_mas_casos[[#This Row],[Corregimiento]],Hoja3!$A$2:$D$676,4,0)</f>
        <v>80804</v>
      </c>
      <c r="E1521">
        <v>12</v>
      </c>
    </row>
    <row r="1522" spans="1:6" x14ac:dyDescent="0.2">
      <c r="A1522" s="23">
        <v>44045</v>
      </c>
      <c r="B1522">
        <v>44045</v>
      </c>
      <c r="C1522" t="s">
        <v>606</v>
      </c>
      <c r="D1522" s="25">
        <f>VLOOKUP(Pag_Inicio_Corr_mas_casos[[#This Row],[Corregimiento]],Hoja3!$A$2:$D$676,4,0)</f>
        <v>80816</v>
      </c>
      <c r="E1522">
        <v>19</v>
      </c>
    </row>
    <row r="1523" spans="1:6" x14ac:dyDescent="0.2">
      <c r="A1523" s="23">
        <v>44045</v>
      </c>
      <c r="B1523">
        <v>44045</v>
      </c>
      <c r="C1523" t="s">
        <v>628</v>
      </c>
      <c r="D1523" s="25">
        <f>VLOOKUP(Pag_Inicio_Corr_mas_casos[[#This Row],[Corregimiento]],Hoja3!$A$2:$D$676,4,0)</f>
        <v>80820</v>
      </c>
      <c r="E1523">
        <v>25</v>
      </c>
    </row>
    <row r="1524" spans="1:6" x14ac:dyDescent="0.2">
      <c r="A1524" s="23">
        <v>44045</v>
      </c>
      <c r="B1524">
        <v>44045</v>
      </c>
      <c r="C1524" t="s">
        <v>673</v>
      </c>
      <c r="D1524" s="25">
        <f>VLOOKUP(Pag_Inicio_Corr_mas_casos[[#This Row],[Corregimiento]],Hoja3!$A$2:$D$676,4,0)</f>
        <v>81004</v>
      </c>
      <c r="E1524">
        <v>12</v>
      </c>
    </row>
    <row r="1525" spans="1:6" x14ac:dyDescent="0.2">
      <c r="A1525" s="23">
        <v>44045</v>
      </c>
      <c r="B1525">
        <v>44045</v>
      </c>
      <c r="C1525" t="s">
        <v>605</v>
      </c>
      <c r="D1525" s="25">
        <f>VLOOKUP(Pag_Inicio_Corr_mas_casos[[#This Row],[Corregimiento]],Hoja3!$A$2:$D$676,4,0)</f>
        <v>81008</v>
      </c>
      <c r="E1525">
        <v>16</v>
      </c>
    </row>
    <row r="1526" spans="1:6" x14ac:dyDescent="0.2">
      <c r="A1526" s="23">
        <v>44045</v>
      </c>
      <c r="B1526">
        <v>44045</v>
      </c>
      <c r="C1526" t="s">
        <v>607</v>
      </c>
      <c r="D1526" s="25">
        <f>VLOOKUP(Pag_Inicio_Corr_mas_casos[[#This Row],[Corregimiento]],Hoja3!$A$2:$D$676,4,0)</f>
        <v>80817</v>
      </c>
      <c r="E1526">
        <v>33</v>
      </c>
    </row>
    <row r="1527" spans="1:6" x14ac:dyDescent="0.2">
      <c r="A1527" s="23">
        <v>44045</v>
      </c>
      <c r="B1527">
        <v>44045</v>
      </c>
      <c r="C1527" t="s">
        <v>619</v>
      </c>
      <c r="D1527" s="25">
        <f>VLOOKUP(Pag_Inicio_Corr_mas_casos[[#This Row],[Corregimiento]],Hoja3!$A$2:$D$676,4,0)</f>
        <v>80810</v>
      </c>
      <c r="E1527">
        <v>12</v>
      </c>
    </row>
    <row r="1528" spans="1:6" x14ac:dyDescent="0.2">
      <c r="A1528" s="23">
        <v>44045</v>
      </c>
      <c r="B1528">
        <v>44045</v>
      </c>
      <c r="C1528" t="s">
        <v>624</v>
      </c>
      <c r="D1528" s="25">
        <f>VLOOKUP(Pag_Inicio_Corr_mas_casos[[#This Row],[Corregimiento]],Hoja3!$A$2:$D$676,4,0)</f>
        <v>80813</v>
      </c>
      <c r="E1528">
        <v>14</v>
      </c>
    </row>
    <row r="1529" spans="1:6" x14ac:dyDescent="0.2">
      <c r="A1529" s="23">
        <v>44045</v>
      </c>
      <c r="B1529">
        <v>44045</v>
      </c>
      <c r="C1529" t="s">
        <v>709</v>
      </c>
      <c r="D1529" s="25">
        <f>VLOOKUP(Pag_Inicio_Corr_mas_casos[[#This Row],[Corregimiento]],Hoja3!$A$2:$D$676,4,0)</f>
        <v>30401</v>
      </c>
      <c r="E1529">
        <v>17</v>
      </c>
    </row>
    <row r="1530" spans="1:6" x14ac:dyDescent="0.2">
      <c r="A1530" s="23">
        <v>44045</v>
      </c>
      <c r="B1530">
        <v>44045</v>
      </c>
      <c r="C1530" t="s">
        <v>644</v>
      </c>
      <c r="D1530" s="25">
        <f>VLOOKUP(Pag_Inicio_Corr_mas_casos[[#This Row],[Corregimiento]],Hoja3!$A$2:$D$676,4,0)</f>
        <v>81009</v>
      </c>
      <c r="E1530">
        <v>11</v>
      </c>
    </row>
    <row r="1531" spans="1:6" x14ac:dyDescent="0.2">
      <c r="A1531" s="23">
        <v>44045</v>
      </c>
      <c r="B1531">
        <v>44045</v>
      </c>
      <c r="C1531" t="s">
        <v>652</v>
      </c>
      <c r="D1531" s="25">
        <f>VLOOKUP(Pag_Inicio_Corr_mas_casos[[#This Row],[Corregimiento]],Hoja3!$A$2:$D$676,4,0)</f>
        <v>30111</v>
      </c>
      <c r="E1531">
        <v>22</v>
      </c>
    </row>
    <row r="1532" spans="1:6" x14ac:dyDescent="0.2">
      <c r="A1532" s="23">
        <v>44045</v>
      </c>
      <c r="B1532">
        <v>44045</v>
      </c>
      <c r="C1532" t="s">
        <v>636</v>
      </c>
      <c r="D1532" s="25">
        <f>VLOOKUP(Pag_Inicio_Corr_mas_casos[[#This Row],[Corregimiento]],Hoja3!$A$2:$D$676,4,0)</f>
        <v>80803</v>
      </c>
      <c r="E1532">
        <v>12</v>
      </c>
    </row>
    <row r="1533" spans="1:6" x14ac:dyDescent="0.2">
      <c r="A1533" s="23">
        <v>44045</v>
      </c>
      <c r="B1533">
        <v>44045</v>
      </c>
      <c r="C1533" t="s">
        <v>611</v>
      </c>
      <c r="D1533" s="25">
        <f>VLOOKUP(Pag_Inicio_Corr_mas_casos[[#This Row],[Corregimiento]],Hoja3!$A$2:$D$676,4,0)</f>
        <v>80819</v>
      </c>
      <c r="E1533">
        <v>41</v>
      </c>
    </row>
    <row r="1534" spans="1:6" x14ac:dyDescent="0.2">
      <c r="A1534" s="23">
        <v>44045</v>
      </c>
      <c r="B1534">
        <v>44045</v>
      </c>
      <c r="C1534" t="s">
        <v>637</v>
      </c>
      <c r="D1534" s="25">
        <f>VLOOKUP(Pag_Inicio_Corr_mas_casos[[#This Row],[Corregimiento]],Hoja3!$A$2:$D$676,4,0)</f>
        <v>130105</v>
      </c>
      <c r="E1534">
        <v>15</v>
      </c>
    </row>
    <row r="1535" spans="1:6" x14ac:dyDescent="0.2">
      <c r="A1535" s="23">
        <v>44045</v>
      </c>
      <c r="B1535">
        <v>44045</v>
      </c>
      <c r="C1535" t="s">
        <v>600</v>
      </c>
      <c r="D1535" s="25">
        <f>VLOOKUP(Pag_Inicio_Corr_mas_casos[[#This Row],[Corregimiento]],Hoja3!$A$2:$D$676,4,0)</f>
        <v>130106</v>
      </c>
      <c r="E1535">
        <v>36</v>
      </c>
    </row>
    <row r="1536" spans="1:6" x14ac:dyDescent="0.2">
      <c r="A1536" s="72">
        <v>44046</v>
      </c>
      <c r="B1536" s="73">
        <v>44046</v>
      </c>
      <c r="C1536" s="73" t="s">
        <v>603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 x14ac:dyDescent="0.2">
      <c r="A1537" s="72">
        <v>44046</v>
      </c>
      <c r="B1537" s="73">
        <v>44046</v>
      </c>
      <c r="C1537" s="73" t="s">
        <v>608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 x14ac:dyDescent="0.2">
      <c r="A1538" s="72">
        <v>44046</v>
      </c>
      <c r="B1538" s="73">
        <v>44046</v>
      </c>
      <c r="C1538" s="73" t="s">
        <v>598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 x14ac:dyDescent="0.2">
      <c r="A1539" s="72">
        <v>44046</v>
      </c>
      <c r="B1539" s="73">
        <v>44046</v>
      </c>
      <c r="C1539" s="73" t="s">
        <v>615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 x14ac:dyDescent="0.2">
      <c r="A1540" s="72">
        <v>44046</v>
      </c>
      <c r="B1540" s="73">
        <v>44046</v>
      </c>
      <c r="C1540" s="73" t="s">
        <v>604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 x14ac:dyDescent="0.2">
      <c r="A1541" s="72">
        <v>44046</v>
      </c>
      <c r="B1541" s="73">
        <v>44046</v>
      </c>
      <c r="C1541" s="73" t="s">
        <v>599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 x14ac:dyDescent="0.2">
      <c r="A1542" s="72">
        <v>44046</v>
      </c>
      <c r="B1542" s="73">
        <v>44046</v>
      </c>
      <c r="C1542" s="73" t="s">
        <v>612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 x14ac:dyDescent="0.2">
      <c r="A1543" s="72">
        <v>44046</v>
      </c>
      <c r="B1543" s="73">
        <v>44046</v>
      </c>
      <c r="C1543" s="73" t="s">
        <v>629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 x14ac:dyDescent="0.2">
      <c r="A1544" s="72">
        <v>44046</v>
      </c>
      <c r="B1544" s="73">
        <v>44046</v>
      </c>
      <c r="C1544" s="73" t="s">
        <v>626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 x14ac:dyDescent="0.2">
      <c r="A1545" s="72">
        <v>44046</v>
      </c>
      <c r="B1545" s="73">
        <v>44046</v>
      </c>
      <c r="C1545" s="73" t="s">
        <v>620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 x14ac:dyDescent="0.2">
      <c r="A1546" s="72">
        <v>44046</v>
      </c>
      <c r="B1546" s="73">
        <v>44046</v>
      </c>
      <c r="C1546" s="73" t="s">
        <v>616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 x14ac:dyDescent="0.2">
      <c r="A1547" s="72">
        <v>44046</v>
      </c>
      <c r="B1547" s="73">
        <v>44046</v>
      </c>
      <c r="C1547" s="73" t="s">
        <v>609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 x14ac:dyDescent="0.2">
      <c r="A1548" s="72">
        <v>44046</v>
      </c>
      <c r="B1548" s="73">
        <v>44046</v>
      </c>
      <c r="C1548" s="73" t="s">
        <v>633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 x14ac:dyDescent="0.2">
      <c r="A1549" s="72">
        <v>44046</v>
      </c>
      <c r="B1549" s="73">
        <v>44046</v>
      </c>
      <c r="C1549" s="73" t="s">
        <v>643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 x14ac:dyDescent="0.2">
      <c r="A1550" s="72">
        <v>44046</v>
      </c>
      <c r="B1550" s="73">
        <v>44046</v>
      </c>
      <c r="C1550" s="73" t="s">
        <v>602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 x14ac:dyDescent="0.2">
      <c r="A1551" s="72">
        <v>44046</v>
      </c>
      <c r="B1551" s="73">
        <v>44046</v>
      </c>
      <c r="C1551" s="73" t="s">
        <v>614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 x14ac:dyDescent="0.2">
      <c r="A1552" s="72">
        <v>44046</v>
      </c>
      <c r="B1552" s="73">
        <v>44046</v>
      </c>
      <c r="C1552" s="73" t="s">
        <v>628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 x14ac:dyDescent="0.2">
      <c r="A1553" s="72">
        <v>44046</v>
      </c>
      <c r="B1553" s="73">
        <v>44046</v>
      </c>
      <c r="C1553" s="73" t="s">
        <v>605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 x14ac:dyDescent="0.2">
      <c r="A1554" s="72">
        <v>44046</v>
      </c>
      <c r="B1554" s="73">
        <v>44046</v>
      </c>
      <c r="C1554" s="73" t="s">
        <v>607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 x14ac:dyDescent="0.2">
      <c r="A1555" s="72">
        <v>44046</v>
      </c>
      <c r="B1555" s="73">
        <v>44046</v>
      </c>
      <c r="C1555" s="73" t="s">
        <v>619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 x14ac:dyDescent="0.2">
      <c r="A1556" s="72">
        <v>44046</v>
      </c>
      <c r="B1556" s="73">
        <v>44046</v>
      </c>
      <c r="C1556" s="73" t="s">
        <v>624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 x14ac:dyDescent="0.2">
      <c r="A1557" s="72">
        <v>44046</v>
      </c>
      <c r="B1557" s="73">
        <v>44046</v>
      </c>
      <c r="C1557" s="73" t="s">
        <v>642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 x14ac:dyDescent="0.2">
      <c r="A1558" s="72">
        <v>44046</v>
      </c>
      <c r="B1558" s="73">
        <v>44046</v>
      </c>
      <c r="C1558" s="73" t="s">
        <v>644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 x14ac:dyDescent="0.2">
      <c r="A1559" s="72">
        <v>44046</v>
      </c>
      <c r="B1559" s="73">
        <v>44046</v>
      </c>
      <c r="C1559" s="73" t="s">
        <v>710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 x14ac:dyDescent="0.2">
      <c r="A1560" s="72">
        <v>44046</v>
      </c>
      <c r="B1560" s="73">
        <v>44046</v>
      </c>
      <c r="C1560" s="73" t="s">
        <v>611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 x14ac:dyDescent="0.2">
      <c r="A1561" s="72">
        <v>44046</v>
      </c>
      <c r="B1561" s="73">
        <v>44046</v>
      </c>
      <c r="C1561" s="73" t="s">
        <v>660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 x14ac:dyDescent="0.2">
      <c r="A1562" s="72">
        <v>44046</v>
      </c>
      <c r="B1562" s="73">
        <v>44046</v>
      </c>
      <c r="C1562" s="73" t="s">
        <v>600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 x14ac:dyDescent="0.2">
      <c r="A1563" s="60">
        <v>44047</v>
      </c>
      <c r="B1563" s="61">
        <v>44047</v>
      </c>
      <c r="C1563" s="61" t="s">
        <v>603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 x14ac:dyDescent="0.2">
      <c r="A1564" s="60">
        <v>44047</v>
      </c>
      <c r="B1564" s="61">
        <v>44047</v>
      </c>
      <c r="C1564" s="61" t="s">
        <v>608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 x14ac:dyDescent="0.2">
      <c r="A1565" s="60">
        <v>44047</v>
      </c>
      <c r="B1565" s="61">
        <v>44047</v>
      </c>
      <c r="C1565" s="61" t="s">
        <v>670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 x14ac:dyDescent="0.2">
      <c r="A1566" s="60">
        <v>44047</v>
      </c>
      <c r="B1566" s="61">
        <v>44047</v>
      </c>
      <c r="C1566" s="61" t="s">
        <v>610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 x14ac:dyDescent="0.2">
      <c r="A1567" s="60">
        <v>44047</v>
      </c>
      <c r="B1567" s="61">
        <v>44047</v>
      </c>
      <c r="C1567" s="61" t="s">
        <v>598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 x14ac:dyDescent="0.2">
      <c r="A1568" s="60">
        <v>44047</v>
      </c>
      <c r="B1568" s="61">
        <v>44047</v>
      </c>
      <c r="C1568" s="61" t="s">
        <v>604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 x14ac:dyDescent="0.2">
      <c r="A1569" s="60">
        <v>44047</v>
      </c>
      <c r="B1569" s="61">
        <v>44047</v>
      </c>
      <c r="C1569" s="61" t="s">
        <v>599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 x14ac:dyDescent="0.2">
      <c r="A1570" s="60">
        <v>44047</v>
      </c>
      <c r="B1570" s="61">
        <v>44047</v>
      </c>
      <c r="C1570" s="61" t="s">
        <v>612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 x14ac:dyDescent="0.2">
      <c r="A1571" s="60">
        <v>44047</v>
      </c>
      <c r="B1571" s="61">
        <v>44047</v>
      </c>
      <c r="C1571" s="61" t="s">
        <v>629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 x14ac:dyDescent="0.2">
      <c r="A1572" s="60">
        <v>44047</v>
      </c>
      <c r="B1572" s="61">
        <v>44047</v>
      </c>
      <c r="C1572" s="61" t="s">
        <v>645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 x14ac:dyDescent="0.2">
      <c r="A1573" s="60">
        <v>44047</v>
      </c>
      <c r="B1573" s="61">
        <v>44047</v>
      </c>
      <c r="C1573" s="61" t="s">
        <v>620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 x14ac:dyDescent="0.2">
      <c r="A1574" s="60">
        <v>44047</v>
      </c>
      <c r="B1574" s="61">
        <v>44047</v>
      </c>
      <c r="C1574" s="61" t="s">
        <v>643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 x14ac:dyDescent="0.2">
      <c r="A1575" s="60">
        <v>44047</v>
      </c>
      <c r="B1575" s="61">
        <v>44047</v>
      </c>
      <c r="C1575" s="61" t="s">
        <v>602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 x14ac:dyDescent="0.2">
      <c r="A1576" s="60">
        <v>44047</v>
      </c>
      <c r="B1576" s="61">
        <v>44047</v>
      </c>
      <c r="C1576" s="61" t="s">
        <v>614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 x14ac:dyDescent="0.2">
      <c r="A1577" s="60">
        <v>44047</v>
      </c>
      <c r="B1577" s="61">
        <v>44047</v>
      </c>
      <c r="C1577" s="61" t="s">
        <v>606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 x14ac:dyDescent="0.2">
      <c r="A1578" s="60">
        <v>44047</v>
      </c>
      <c r="B1578" s="61">
        <v>44047</v>
      </c>
      <c r="C1578" s="61" t="s">
        <v>673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 x14ac:dyDescent="0.2">
      <c r="A1579" s="60">
        <v>44047</v>
      </c>
      <c r="B1579" s="61">
        <v>44047</v>
      </c>
      <c r="C1579" s="61" t="s">
        <v>605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 x14ac:dyDescent="0.2">
      <c r="A1580" s="60">
        <v>44047</v>
      </c>
      <c r="B1580" s="61">
        <v>44047</v>
      </c>
      <c r="C1580" s="61" t="s">
        <v>607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 x14ac:dyDescent="0.2">
      <c r="A1581" s="60">
        <v>44047</v>
      </c>
      <c r="B1581" s="61">
        <v>44047</v>
      </c>
      <c r="C1581" s="61" t="s">
        <v>619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 x14ac:dyDescent="0.2">
      <c r="A1582" s="60">
        <v>44047</v>
      </c>
      <c r="B1582" s="61">
        <v>44047</v>
      </c>
      <c r="C1582" s="61" t="s">
        <v>627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 x14ac:dyDescent="0.2">
      <c r="A1583" s="60">
        <v>44047</v>
      </c>
      <c r="B1583" s="61">
        <v>44047</v>
      </c>
      <c r="C1583" s="61" t="s">
        <v>711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 x14ac:dyDescent="0.2">
      <c r="A1584" s="60">
        <v>44047</v>
      </c>
      <c r="B1584" s="61">
        <v>44047</v>
      </c>
      <c r="C1584" s="61" t="s">
        <v>644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 x14ac:dyDescent="0.2">
      <c r="A1585" s="60">
        <v>44047</v>
      </c>
      <c r="B1585" s="61">
        <v>44047</v>
      </c>
      <c r="C1585" s="61" t="s">
        <v>639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 x14ac:dyDescent="0.2">
      <c r="A1586" s="60">
        <v>44047</v>
      </c>
      <c r="B1586" s="61">
        <v>44047</v>
      </c>
      <c r="C1586" s="61" t="s">
        <v>636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 x14ac:dyDescent="0.2">
      <c r="A1587" s="60">
        <v>44047</v>
      </c>
      <c r="B1587" s="61">
        <v>44047</v>
      </c>
      <c r="C1587" s="61" t="s">
        <v>654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 x14ac:dyDescent="0.2">
      <c r="A1588" s="60">
        <v>44047</v>
      </c>
      <c r="B1588" s="61">
        <v>44047</v>
      </c>
      <c r="C1588" s="61" t="s">
        <v>611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 x14ac:dyDescent="0.2">
      <c r="A1589" s="60">
        <v>44047</v>
      </c>
      <c r="B1589" s="61">
        <v>44047</v>
      </c>
      <c r="C1589" s="61" t="s">
        <v>600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 x14ac:dyDescent="0.2">
      <c r="A1590" s="75">
        <v>44048</v>
      </c>
      <c r="B1590" s="76">
        <v>44048</v>
      </c>
      <c r="C1590" s="76" t="s">
        <v>603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 x14ac:dyDescent="0.2">
      <c r="A1591" s="75">
        <v>44048</v>
      </c>
      <c r="B1591" s="76">
        <v>44048</v>
      </c>
      <c r="C1591" s="76" t="s">
        <v>608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 x14ac:dyDescent="0.2">
      <c r="A1592" s="75">
        <v>44048</v>
      </c>
      <c r="B1592" s="76">
        <v>44048</v>
      </c>
      <c r="C1592" s="76" t="s">
        <v>598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 x14ac:dyDescent="0.2">
      <c r="A1593" s="75">
        <v>44048</v>
      </c>
      <c r="B1593" s="76">
        <v>44048</v>
      </c>
      <c r="C1593" s="76" t="s">
        <v>646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 x14ac:dyDescent="0.2">
      <c r="A1594" s="75">
        <v>44048</v>
      </c>
      <c r="B1594" s="76">
        <v>44048</v>
      </c>
      <c r="C1594" s="76" t="s">
        <v>604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 x14ac:dyDescent="0.2">
      <c r="A1595" s="75">
        <v>44048</v>
      </c>
      <c r="B1595" s="76">
        <v>44048</v>
      </c>
      <c r="C1595" s="76" t="s">
        <v>599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 x14ac:dyDescent="0.2">
      <c r="A1596" s="75">
        <v>44048</v>
      </c>
      <c r="B1596" s="76">
        <v>44048</v>
      </c>
      <c r="C1596" s="76" t="s">
        <v>612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 x14ac:dyDescent="0.2">
      <c r="A1597" s="75">
        <v>44048</v>
      </c>
      <c r="B1597" s="76">
        <v>44048</v>
      </c>
      <c r="C1597" s="76" t="s">
        <v>629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 x14ac:dyDescent="0.2">
      <c r="A1598" s="75">
        <v>44048</v>
      </c>
      <c r="B1598" s="76">
        <v>44048</v>
      </c>
      <c r="C1598" s="76" t="s">
        <v>645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 x14ac:dyDescent="0.2">
      <c r="A1599" s="75">
        <v>44048</v>
      </c>
      <c r="B1599" s="76">
        <v>44048</v>
      </c>
      <c r="C1599" s="76" t="s">
        <v>626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 x14ac:dyDescent="0.2">
      <c r="A1600" s="75">
        <v>44048</v>
      </c>
      <c r="B1600" s="76">
        <v>44048</v>
      </c>
      <c r="C1600" s="76" t="s">
        <v>620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 x14ac:dyDescent="0.2">
      <c r="A1601" s="75">
        <v>44048</v>
      </c>
      <c r="B1601" s="76">
        <v>44048</v>
      </c>
      <c r="C1601" s="76" t="s">
        <v>609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 x14ac:dyDescent="0.2">
      <c r="A1602" s="75">
        <v>44048</v>
      </c>
      <c r="B1602" s="76">
        <v>44048</v>
      </c>
      <c r="C1602" s="76" t="s">
        <v>633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 x14ac:dyDescent="0.2">
      <c r="A1603" s="75">
        <v>44048</v>
      </c>
      <c r="B1603" s="76">
        <v>44048</v>
      </c>
      <c r="C1603" s="76" t="s">
        <v>602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 x14ac:dyDescent="0.2">
      <c r="A1604" s="75">
        <v>44048</v>
      </c>
      <c r="B1604" s="76">
        <v>44048</v>
      </c>
      <c r="C1604" s="76" t="s">
        <v>614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 x14ac:dyDescent="0.2">
      <c r="A1605" s="75">
        <v>44048</v>
      </c>
      <c r="B1605" s="76">
        <v>44048</v>
      </c>
      <c r="C1605" s="76" t="s">
        <v>628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 x14ac:dyDescent="0.2">
      <c r="A1606" s="75">
        <v>44048</v>
      </c>
      <c r="B1606" s="76">
        <v>44048</v>
      </c>
      <c r="C1606" s="76" t="s">
        <v>605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 x14ac:dyDescent="0.2">
      <c r="A1607" s="75">
        <v>44048</v>
      </c>
      <c r="B1607" s="76">
        <v>44048</v>
      </c>
      <c r="C1607" s="76" t="s">
        <v>607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 x14ac:dyDescent="0.2">
      <c r="A1608" s="75">
        <v>44048</v>
      </c>
      <c r="B1608" s="76">
        <v>44048</v>
      </c>
      <c r="C1608" s="76" t="s">
        <v>642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 x14ac:dyDescent="0.2">
      <c r="A1609" s="75">
        <v>44048</v>
      </c>
      <c r="B1609" s="76">
        <v>44048</v>
      </c>
      <c r="C1609" s="76" t="s">
        <v>652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 x14ac:dyDescent="0.2">
      <c r="A1610" s="75">
        <v>44048</v>
      </c>
      <c r="B1610" s="76">
        <v>44048</v>
      </c>
      <c r="C1610" s="76" t="s">
        <v>654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 x14ac:dyDescent="0.2">
      <c r="A1611" s="75">
        <v>44048</v>
      </c>
      <c r="B1611" s="76">
        <v>44048</v>
      </c>
      <c r="C1611" s="76" t="s">
        <v>611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 x14ac:dyDescent="0.2">
      <c r="A1612" s="75">
        <v>44048</v>
      </c>
      <c r="B1612" s="76">
        <v>44048</v>
      </c>
      <c r="C1612" s="76" t="s">
        <v>600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 x14ac:dyDescent="0.2">
      <c r="A1613" s="57">
        <v>44049</v>
      </c>
      <c r="B1613" s="58">
        <v>44049</v>
      </c>
      <c r="C1613" s="58" t="s">
        <v>666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 x14ac:dyDescent="0.2">
      <c r="A1614" s="57">
        <v>44049</v>
      </c>
      <c r="B1614" s="58">
        <v>44049</v>
      </c>
      <c r="C1614" s="58" t="s">
        <v>668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 x14ac:dyDescent="0.2">
      <c r="A1615" s="57">
        <v>44049</v>
      </c>
      <c r="B1615" s="58">
        <v>44049</v>
      </c>
      <c r="C1615" s="58" t="s">
        <v>600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 x14ac:dyDescent="0.2">
      <c r="A1616" s="57">
        <v>44049</v>
      </c>
      <c r="B1616" s="58">
        <v>44049</v>
      </c>
      <c r="C1616" s="58" t="s">
        <v>616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 x14ac:dyDescent="0.2">
      <c r="A1617" s="57">
        <v>44049</v>
      </c>
      <c r="B1617" s="58">
        <v>44049</v>
      </c>
      <c r="C1617" s="58" t="s">
        <v>598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 x14ac:dyDescent="0.2">
      <c r="A1618" s="57">
        <v>44049</v>
      </c>
      <c r="B1618" s="58">
        <v>44049</v>
      </c>
      <c r="C1618" s="58" t="s">
        <v>645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 x14ac:dyDescent="0.2">
      <c r="A1619" s="57">
        <v>44049</v>
      </c>
      <c r="B1619" s="58">
        <v>44049</v>
      </c>
      <c r="C1619" s="58" t="s">
        <v>611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 x14ac:dyDescent="0.2">
      <c r="A1620" s="57">
        <v>44049</v>
      </c>
      <c r="B1620" s="58">
        <v>44049</v>
      </c>
      <c r="C1620" s="58" t="s">
        <v>608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 x14ac:dyDescent="0.2">
      <c r="A1621" s="57">
        <v>44049</v>
      </c>
      <c r="B1621" s="58">
        <v>44049</v>
      </c>
      <c r="C1621" s="58" t="s">
        <v>607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 x14ac:dyDescent="0.2">
      <c r="A1622" s="57">
        <v>44049</v>
      </c>
      <c r="B1622" s="58">
        <v>44049</v>
      </c>
      <c r="C1622" s="58" t="s">
        <v>604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 x14ac:dyDescent="0.2">
      <c r="A1623" s="57">
        <v>44049</v>
      </c>
      <c r="B1623" s="58">
        <v>44049</v>
      </c>
      <c r="C1623" s="58" t="s">
        <v>646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 x14ac:dyDescent="0.2">
      <c r="A1624" s="57">
        <v>44049</v>
      </c>
      <c r="B1624" s="58">
        <v>44049</v>
      </c>
      <c r="C1624" s="58" t="s">
        <v>624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 x14ac:dyDescent="0.2">
      <c r="A1625" s="57">
        <v>44049</v>
      </c>
      <c r="B1625" s="58">
        <v>44049</v>
      </c>
      <c r="C1625" s="58" t="s">
        <v>628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 x14ac:dyDescent="0.2">
      <c r="A1626" s="57">
        <v>44049</v>
      </c>
      <c r="B1626" s="58">
        <v>44049</v>
      </c>
      <c r="C1626" s="58" t="s">
        <v>633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 x14ac:dyDescent="0.2">
      <c r="A1627" s="57">
        <v>44049</v>
      </c>
      <c r="B1627" s="58">
        <v>44049</v>
      </c>
      <c r="C1627" s="58" t="s">
        <v>606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 x14ac:dyDescent="0.2">
      <c r="A1628" s="57">
        <v>44049</v>
      </c>
      <c r="B1628" s="58">
        <v>44049</v>
      </c>
      <c r="C1628" s="58" t="s">
        <v>701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 x14ac:dyDescent="0.2">
      <c r="A1629" s="57">
        <v>44049</v>
      </c>
      <c r="B1629" s="58">
        <v>44049</v>
      </c>
      <c r="C1629" s="58" t="s">
        <v>603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 x14ac:dyDescent="0.2">
      <c r="A1630" s="57">
        <v>44049</v>
      </c>
      <c r="B1630" s="58">
        <v>44049</v>
      </c>
      <c r="C1630" s="58" t="s">
        <v>605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 x14ac:dyDescent="0.2">
      <c r="A1631" s="57">
        <v>44049</v>
      </c>
      <c r="B1631" s="58">
        <v>44049</v>
      </c>
      <c r="C1631" s="58" t="s">
        <v>610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 x14ac:dyDescent="0.2">
      <c r="A1632" s="57">
        <v>44049</v>
      </c>
      <c r="B1632" s="58">
        <v>44049</v>
      </c>
      <c r="C1632" s="58" t="s">
        <v>615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 x14ac:dyDescent="0.2">
      <c r="A1633" s="57">
        <v>44049</v>
      </c>
      <c r="B1633" s="58">
        <v>44049</v>
      </c>
      <c r="C1633" s="58" t="s">
        <v>624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 x14ac:dyDescent="0.2">
      <c r="A1634" s="57">
        <v>44049</v>
      </c>
      <c r="B1634" s="58">
        <v>44049</v>
      </c>
      <c r="C1634" s="58" t="s">
        <v>642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 x14ac:dyDescent="0.2">
      <c r="A1635" s="57">
        <v>44049</v>
      </c>
      <c r="B1635" s="58">
        <v>44049</v>
      </c>
      <c r="C1635" s="58" t="s">
        <v>653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 x14ac:dyDescent="0.2">
      <c r="A1636" s="57">
        <v>44049</v>
      </c>
      <c r="B1636" s="58">
        <v>44049</v>
      </c>
      <c r="C1636" s="58" t="s">
        <v>619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 x14ac:dyDescent="0.2">
      <c r="A1637" s="57">
        <v>44049</v>
      </c>
      <c r="B1637" s="58">
        <v>44049</v>
      </c>
      <c r="C1637" s="58" t="s">
        <v>660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 x14ac:dyDescent="0.2">
      <c r="A1638" s="57">
        <v>44049</v>
      </c>
      <c r="B1638" s="58">
        <v>44049</v>
      </c>
      <c r="C1638" s="58" t="s">
        <v>599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 x14ac:dyDescent="0.2">
      <c r="A1639" s="57">
        <v>44049</v>
      </c>
      <c r="B1639" s="58">
        <v>44049</v>
      </c>
      <c r="C1639" s="58" t="s">
        <v>695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 x14ac:dyDescent="0.2">
      <c r="A1640" s="57">
        <v>44049</v>
      </c>
      <c r="B1640" s="58">
        <v>44049</v>
      </c>
      <c r="C1640" s="58" t="s">
        <v>644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 x14ac:dyDescent="0.2">
      <c r="A1641" s="57">
        <v>44049</v>
      </c>
      <c r="B1641" s="58">
        <v>44049</v>
      </c>
      <c r="C1641" s="58" t="s">
        <v>681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 x14ac:dyDescent="0.2">
      <c r="A1642" s="57">
        <v>44049</v>
      </c>
      <c r="B1642" s="58">
        <v>44049</v>
      </c>
      <c r="C1642" s="58" t="s">
        <v>620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 x14ac:dyDescent="0.2">
      <c r="A1643" s="57">
        <v>44049</v>
      </c>
      <c r="B1643" s="58">
        <v>44049</v>
      </c>
      <c r="C1643" s="58" t="s">
        <v>614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 x14ac:dyDescent="0.2">
      <c r="A1644" s="57">
        <v>44049</v>
      </c>
      <c r="B1644" s="58">
        <v>44049</v>
      </c>
      <c r="C1644" s="58" t="s">
        <v>640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 x14ac:dyDescent="0.2">
      <c r="A1645" s="57">
        <v>44049</v>
      </c>
      <c r="B1645" s="58">
        <v>44049</v>
      </c>
      <c r="C1645" s="58" t="s">
        <v>631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 x14ac:dyDescent="0.2">
      <c r="A1646" s="57">
        <v>44049</v>
      </c>
      <c r="B1646" s="58">
        <v>44049</v>
      </c>
      <c r="C1646" s="58" t="s">
        <v>703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 x14ac:dyDescent="0.2">
      <c r="A1647" s="36">
        <v>44050</v>
      </c>
      <c r="B1647" s="37">
        <v>44050</v>
      </c>
      <c r="C1647" s="37" t="s">
        <v>624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 x14ac:dyDescent="0.2">
      <c r="A1648" s="36">
        <v>44050</v>
      </c>
      <c r="B1648" s="37">
        <v>44050</v>
      </c>
      <c r="C1648" s="37" t="s">
        <v>603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 x14ac:dyDescent="0.2">
      <c r="A1649" s="36">
        <v>44050</v>
      </c>
      <c r="B1649" s="37">
        <v>44050</v>
      </c>
      <c r="C1649" s="37" t="s">
        <v>598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 x14ac:dyDescent="0.2">
      <c r="A1650" s="36">
        <v>44050</v>
      </c>
      <c r="B1650" s="37">
        <v>44050</v>
      </c>
      <c r="C1650" s="37" t="s">
        <v>628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 x14ac:dyDescent="0.2">
      <c r="A1651" s="36">
        <v>44050</v>
      </c>
      <c r="B1651" s="37">
        <v>44050</v>
      </c>
      <c r="C1651" s="37" t="s">
        <v>600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 x14ac:dyDescent="0.2">
      <c r="A1652" s="36">
        <v>44050</v>
      </c>
      <c r="B1652" s="37">
        <v>44050</v>
      </c>
      <c r="C1652" s="37" t="s">
        <v>604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 x14ac:dyDescent="0.2">
      <c r="A1653" s="36">
        <v>44050</v>
      </c>
      <c r="B1653" s="37">
        <v>44050</v>
      </c>
      <c r="C1653" s="37" t="s">
        <v>616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 x14ac:dyDescent="0.2">
      <c r="A1654" s="36">
        <v>44050</v>
      </c>
      <c r="B1654" s="37">
        <v>44050</v>
      </c>
      <c r="C1654" s="37" t="s">
        <v>697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 x14ac:dyDescent="0.2">
      <c r="A1655" s="36">
        <v>44050</v>
      </c>
      <c r="B1655" s="37">
        <v>44050</v>
      </c>
      <c r="C1655" s="37" t="s">
        <v>689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 x14ac:dyDescent="0.2">
      <c r="A1656" s="36">
        <v>44050</v>
      </c>
      <c r="B1656" s="37">
        <v>44050</v>
      </c>
      <c r="C1656" s="37" t="s">
        <v>612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 x14ac:dyDescent="0.2">
      <c r="A1657" s="36">
        <v>44050</v>
      </c>
      <c r="B1657" s="37">
        <v>44050</v>
      </c>
      <c r="C1657" s="37" t="s">
        <v>633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 x14ac:dyDescent="0.2">
      <c r="A1658" s="36">
        <v>44050</v>
      </c>
      <c r="B1658" s="37">
        <v>44050</v>
      </c>
      <c r="C1658" s="37" t="s">
        <v>607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 x14ac:dyDescent="0.2">
      <c r="A1659" s="36">
        <v>44050</v>
      </c>
      <c r="B1659" s="37">
        <v>44050</v>
      </c>
      <c r="C1659" s="37" t="s">
        <v>599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 x14ac:dyDescent="0.2">
      <c r="A1660" s="36">
        <v>44050</v>
      </c>
      <c r="B1660" s="37">
        <v>44050</v>
      </c>
      <c r="C1660" s="37" t="s">
        <v>606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 x14ac:dyDescent="0.2">
      <c r="A1661" s="36">
        <v>44050</v>
      </c>
      <c r="B1661" s="37">
        <v>44050</v>
      </c>
      <c r="C1661" s="37" t="s">
        <v>611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 x14ac:dyDescent="0.2">
      <c r="A1662" s="36">
        <v>44050</v>
      </c>
      <c r="B1662" s="37">
        <v>44050</v>
      </c>
      <c r="C1662" s="37" t="s">
        <v>615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 x14ac:dyDescent="0.2">
      <c r="A1663" s="36">
        <v>44050</v>
      </c>
      <c r="B1663" s="37">
        <v>44050</v>
      </c>
      <c r="C1663" s="37" t="s">
        <v>617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 x14ac:dyDescent="0.2">
      <c r="A1664" s="36">
        <v>44050</v>
      </c>
      <c r="B1664" s="37">
        <v>44050</v>
      </c>
      <c r="C1664" s="37" t="s">
        <v>602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 x14ac:dyDescent="0.2">
      <c r="A1665" s="36">
        <v>44050</v>
      </c>
      <c r="B1665" s="37">
        <v>44050</v>
      </c>
      <c r="C1665" s="37" t="s">
        <v>637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 x14ac:dyDescent="0.2">
      <c r="A1666" s="36">
        <v>44050</v>
      </c>
      <c r="B1666" s="37">
        <v>44050</v>
      </c>
      <c r="C1666" s="37" t="s">
        <v>660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 x14ac:dyDescent="0.2">
      <c r="A1667" s="36">
        <v>44050</v>
      </c>
      <c r="B1667" s="37">
        <v>44050</v>
      </c>
      <c r="C1667" s="37" t="s">
        <v>640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 x14ac:dyDescent="0.2">
      <c r="A1668" s="36">
        <v>44050</v>
      </c>
      <c r="B1668" s="37">
        <v>44050</v>
      </c>
      <c r="C1668" s="37" t="s">
        <v>635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 x14ac:dyDescent="0.2">
      <c r="A1669" s="36">
        <v>44050</v>
      </c>
      <c r="B1669" s="37">
        <v>44050</v>
      </c>
      <c r="C1669" s="37" t="s">
        <v>610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 x14ac:dyDescent="0.2">
      <c r="A1670" s="36">
        <v>44050</v>
      </c>
      <c r="B1670" s="37">
        <v>44050</v>
      </c>
      <c r="C1670" s="37" t="s">
        <v>613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 x14ac:dyDescent="0.2">
      <c r="A1671" s="36">
        <v>44050</v>
      </c>
      <c r="B1671" s="37">
        <v>44050</v>
      </c>
      <c r="C1671" s="37" t="s">
        <v>649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 x14ac:dyDescent="0.2">
      <c r="A1672" s="36">
        <v>44050</v>
      </c>
      <c r="B1672" s="37">
        <v>44050</v>
      </c>
      <c r="C1672" s="37" t="s">
        <v>654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 x14ac:dyDescent="0.2">
      <c r="A1673" s="36">
        <v>44050</v>
      </c>
      <c r="B1673" s="37">
        <v>44050</v>
      </c>
      <c r="C1673" s="37" t="s">
        <v>670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 x14ac:dyDescent="0.2">
      <c r="A1674" s="36">
        <v>44050</v>
      </c>
      <c r="B1674" s="37">
        <v>44050</v>
      </c>
      <c r="C1674" s="37" t="s">
        <v>712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 x14ac:dyDescent="0.2">
      <c r="A1675" s="33">
        <v>44051</v>
      </c>
      <c r="B1675" s="34">
        <v>44051</v>
      </c>
      <c r="C1675" s="34" t="s">
        <v>611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 x14ac:dyDescent="0.2">
      <c r="A1676" s="33">
        <v>44051</v>
      </c>
      <c r="B1676" s="34">
        <v>44051</v>
      </c>
      <c r="C1676" s="34" t="s">
        <v>599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 x14ac:dyDescent="0.2">
      <c r="A1677" s="33">
        <v>44051</v>
      </c>
      <c r="B1677" s="34">
        <v>44051</v>
      </c>
      <c r="C1677" s="34" t="s">
        <v>610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 x14ac:dyDescent="0.2">
      <c r="A1678" s="33">
        <v>44051</v>
      </c>
      <c r="B1678" s="34">
        <v>44051</v>
      </c>
      <c r="C1678" s="34" t="s">
        <v>624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 x14ac:dyDescent="0.2">
      <c r="A1679" s="33">
        <v>44051</v>
      </c>
      <c r="B1679" s="34">
        <v>44051</v>
      </c>
      <c r="C1679" s="34" t="s">
        <v>600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 x14ac:dyDescent="0.2">
      <c r="A1680" s="33">
        <v>44051</v>
      </c>
      <c r="B1680" s="34">
        <v>44051</v>
      </c>
      <c r="C1680" s="34" t="s">
        <v>605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 x14ac:dyDescent="0.2">
      <c r="A1681" s="33">
        <v>44051</v>
      </c>
      <c r="B1681" s="34">
        <v>44051</v>
      </c>
      <c r="C1681" s="34" t="s">
        <v>607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 x14ac:dyDescent="0.2">
      <c r="A1682" s="33">
        <v>44051</v>
      </c>
      <c r="B1682" s="34">
        <v>44051</v>
      </c>
      <c r="C1682" s="34" t="s">
        <v>619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 x14ac:dyDescent="0.2">
      <c r="A1683" s="33">
        <v>44051</v>
      </c>
      <c r="B1683" s="34">
        <v>44051</v>
      </c>
      <c r="C1683" s="34" t="s">
        <v>603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 x14ac:dyDescent="0.2">
      <c r="A1684" s="33">
        <v>44051</v>
      </c>
      <c r="B1684" s="34">
        <v>44051</v>
      </c>
      <c r="C1684" s="34" t="s">
        <v>637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 x14ac:dyDescent="0.2">
      <c r="A1685" s="33">
        <v>44051</v>
      </c>
      <c r="B1685" s="34">
        <v>44051</v>
      </c>
      <c r="C1685" s="34" t="s">
        <v>646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 x14ac:dyDescent="0.2">
      <c r="A1686" s="33">
        <v>44051</v>
      </c>
      <c r="B1686" s="34">
        <v>44051</v>
      </c>
      <c r="C1686" s="34" t="s">
        <v>614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 x14ac:dyDescent="0.2">
      <c r="A1687" s="33">
        <v>44051</v>
      </c>
      <c r="B1687" s="34">
        <v>44051</v>
      </c>
      <c r="C1687" s="34" t="s">
        <v>616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 x14ac:dyDescent="0.2">
      <c r="A1688" s="33">
        <v>44051</v>
      </c>
      <c r="B1688" s="34">
        <v>44051</v>
      </c>
      <c r="C1688" s="34" t="s">
        <v>660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 x14ac:dyDescent="0.2">
      <c r="A1689" s="33">
        <v>44051</v>
      </c>
      <c r="B1689" s="34">
        <v>44051</v>
      </c>
      <c r="C1689" s="34" t="s">
        <v>697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 x14ac:dyDescent="0.2">
      <c r="A1690" s="33">
        <v>44051</v>
      </c>
      <c r="B1690" s="34">
        <v>44051</v>
      </c>
      <c r="C1690" s="34" t="s">
        <v>604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 x14ac:dyDescent="0.2">
      <c r="A1691" s="33">
        <v>44051</v>
      </c>
      <c r="B1691" s="34">
        <v>44051</v>
      </c>
      <c r="C1691" s="34" t="s">
        <v>608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 x14ac:dyDescent="0.2">
      <c r="A1692" s="33">
        <v>44051</v>
      </c>
      <c r="B1692" s="34">
        <v>44051</v>
      </c>
      <c r="C1692" s="34" t="s">
        <v>643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 x14ac:dyDescent="0.2">
      <c r="A1693" s="33">
        <v>44051</v>
      </c>
      <c r="B1693" s="34">
        <v>44051</v>
      </c>
      <c r="C1693" s="34" t="s">
        <v>628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 x14ac:dyDescent="0.2">
      <c r="A1694" s="33">
        <v>44051</v>
      </c>
      <c r="B1694" s="34">
        <v>44051</v>
      </c>
      <c r="C1694" s="34" t="s">
        <v>708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 x14ac:dyDescent="0.2">
      <c r="A1695" s="33">
        <v>44051</v>
      </c>
      <c r="B1695" s="34">
        <v>44051</v>
      </c>
      <c r="C1695" s="34" t="s">
        <v>639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 x14ac:dyDescent="0.2">
      <c r="A1696" s="33">
        <v>44051</v>
      </c>
      <c r="B1696" s="34">
        <v>44051</v>
      </c>
      <c r="C1696" s="34" t="s">
        <v>700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 x14ac:dyDescent="0.2">
      <c r="A1697" s="33">
        <v>44051</v>
      </c>
      <c r="B1697" s="34">
        <v>44051</v>
      </c>
      <c r="C1697" s="34" t="s">
        <v>624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 x14ac:dyDescent="0.2">
      <c r="A1698" s="33">
        <v>44051</v>
      </c>
      <c r="B1698" s="34">
        <v>44051</v>
      </c>
      <c r="C1698" s="34" t="s">
        <v>644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 x14ac:dyDescent="0.2">
      <c r="A1699" s="44">
        <v>44052</v>
      </c>
      <c r="B1699" s="42">
        <v>44052</v>
      </c>
      <c r="C1699" s="42" t="s">
        <v>603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 x14ac:dyDescent="0.2">
      <c r="A1700" s="44">
        <v>44052</v>
      </c>
      <c r="B1700" s="42">
        <v>44052</v>
      </c>
      <c r="C1700" s="42" t="s">
        <v>598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 x14ac:dyDescent="0.2">
      <c r="A1701" s="44">
        <v>44052</v>
      </c>
      <c r="B1701" s="42">
        <v>44052</v>
      </c>
      <c r="C1701" s="42" t="s">
        <v>611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 x14ac:dyDescent="0.2">
      <c r="A1702" s="44">
        <v>44052</v>
      </c>
      <c r="B1702" s="42">
        <v>44052</v>
      </c>
      <c r="C1702" s="42" t="s">
        <v>624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 x14ac:dyDescent="0.2">
      <c r="A1703" s="44">
        <v>44052</v>
      </c>
      <c r="B1703" s="42">
        <v>44052</v>
      </c>
      <c r="C1703" s="42" t="s">
        <v>600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 x14ac:dyDescent="0.2">
      <c r="A1704" s="44">
        <v>44052</v>
      </c>
      <c r="B1704" s="42">
        <v>44052</v>
      </c>
      <c r="C1704" s="42" t="s">
        <v>612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 x14ac:dyDescent="0.2">
      <c r="A1705" s="44">
        <v>44052</v>
      </c>
      <c r="B1705" s="42">
        <v>44052</v>
      </c>
      <c r="C1705" s="42" t="s">
        <v>628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 x14ac:dyDescent="0.2">
      <c r="A1706" s="44">
        <v>44052</v>
      </c>
      <c r="B1706" s="42">
        <v>44052</v>
      </c>
      <c r="C1706" s="42" t="s">
        <v>616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 x14ac:dyDescent="0.2">
      <c r="A1707" s="44">
        <v>44052</v>
      </c>
      <c r="B1707" s="42">
        <v>44052</v>
      </c>
      <c r="C1707" s="42" t="s">
        <v>607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 x14ac:dyDescent="0.2">
      <c r="A1708" s="44">
        <v>44052</v>
      </c>
      <c r="B1708" s="42">
        <v>44052</v>
      </c>
      <c r="C1708" s="42" t="s">
        <v>629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 x14ac:dyDescent="0.2">
      <c r="A1709" s="44">
        <v>44052</v>
      </c>
      <c r="B1709" s="42">
        <v>44052</v>
      </c>
      <c r="C1709" s="42" t="s">
        <v>646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 x14ac:dyDescent="0.2">
      <c r="A1710" s="44">
        <v>44052</v>
      </c>
      <c r="B1710" s="42">
        <v>44052</v>
      </c>
      <c r="C1710" s="42" t="s">
        <v>599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 x14ac:dyDescent="0.2">
      <c r="A1711" s="44">
        <v>44052</v>
      </c>
      <c r="B1711" s="42">
        <v>44052</v>
      </c>
      <c r="C1711" s="42" t="s">
        <v>605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 x14ac:dyDescent="0.2">
      <c r="A1712" s="33">
        <v>44053</v>
      </c>
      <c r="B1712" s="34">
        <v>44053</v>
      </c>
      <c r="C1712" s="34" t="s">
        <v>608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 x14ac:dyDescent="0.2">
      <c r="A1713" s="33">
        <v>44053</v>
      </c>
      <c r="B1713" s="34">
        <v>44053</v>
      </c>
      <c r="C1713" s="34" t="s">
        <v>607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 x14ac:dyDescent="0.2">
      <c r="A1714" s="33">
        <v>44053</v>
      </c>
      <c r="B1714" s="34">
        <v>44053</v>
      </c>
      <c r="C1714" s="34" t="s">
        <v>624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 x14ac:dyDescent="0.2">
      <c r="A1715" s="33">
        <v>44053</v>
      </c>
      <c r="B1715" s="34">
        <v>44053</v>
      </c>
      <c r="C1715" s="34" t="s">
        <v>611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 x14ac:dyDescent="0.2">
      <c r="A1716" s="33">
        <v>44053</v>
      </c>
      <c r="B1716" s="34">
        <v>44053</v>
      </c>
      <c r="C1716" s="34" t="s">
        <v>604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 x14ac:dyDescent="0.2">
      <c r="A1717" s="33">
        <v>44053</v>
      </c>
      <c r="B1717" s="34">
        <v>44053</v>
      </c>
      <c r="C1717" s="34" t="s">
        <v>616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 x14ac:dyDescent="0.2">
      <c r="A1718" s="33">
        <v>44053</v>
      </c>
      <c r="B1718" s="34">
        <v>44053</v>
      </c>
      <c r="C1718" s="34" t="s">
        <v>629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 x14ac:dyDescent="0.2">
      <c r="A1719" s="33">
        <v>44053</v>
      </c>
      <c r="B1719" s="34">
        <v>44053</v>
      </c>
      <c r="C1719" s="34" t="s">
        <v>599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 x14ac:dyDescent="0.2">
      <c r="A1720" s="33">
        <v>44053</v>
      </c>
      <c r="B1720" s="34">
        <v>44053</v>
      </c>
      <c r="C1720" s="34" t="s">
        <v>713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 x14ac:dyDescent="0.2">
      <c r="A1721" s="33">
        <v>44053</v>
      </c>
      <c r="B1721" s="34">
        <v>44053</v>
      </c>
      <c r="C1721" s="34" t="s">
        <v>652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 x14ac:dyDescent="0.2">
      <c r="A1722" s="33">
        <v>44053</v>
      </c>
      <c r="B1722" s="34">
        <v>44053</v>
      </c>
      <c r="C1722" s="34" t="s">
        <v>628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 x14ac:dyDescent="0.2">
      <c r="A1723" s="33">
        <v>44053</v>
      </c>
      <c r="B1723" s="34">
        <v>44053</v>
      </c>
      <c r="C1723" s="34" t="s">
        <v>617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 x14ac:dyDescent="0.2">
      <c r="A1724" s="33">
        <v>44053</v>
      </c>
      <c r="B1724" s="34">
        <v>44053</v>
      </c>
      <c r="C1724" s="34" t="s">
        <v>609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 x14ac:dyDescent="0.2">
      <c r="A1725" s="33">
        <v>44053</v>
      </c>
      <c r="B1725" s="34">
        <v>44053</v>
      </c>
      <c r="C1725" s="34" t="s">
        <v>606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 x14ac:dyDescent="0.2">
      <c r="A1726" s="33">
        <v>44053</v>
      </c>
      <c r="B1726" s="34">
        <v>44053</v>
      </c>
      <c r="C1726" s="34" t="s">
        <v>701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 x14ac:dyDescent="0.2">
      <c r="A1727" s="33">
        <v>44053</v>
      </c>
      <c r="B1727" s="34">
        <v>44053</v>
      </c>
      <c r="C1727" s="34" t="s">
        <v>602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 x14ac:dyDescent="0.2">
      <c r="A1728" s="33">
        <v>44053</v>
      </c>
      <c r="B1728" s="34">
        <v>44053</v>
      </c>
      <c r="C1728" s="34" t="s">
        <v>619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 x14ac:dyDescent="0.2">
      <c r="A1729" s="33">
        <v>44053</v>
      </c>
      <c r="B1729" s="34">
        <v>44053</v>
      </c>
      <c r="C1729" s="34" t="s">
        <v>714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 x14ac:dyDescent="0.2">
      <c r="A1730" s="33">
        <v>44053</v>
      </c>
      <c r="B1730" s="34">
        <v>44053</v>
      </c>
      <c r="C1730" s="34" t="s">
        <v>633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 x14ac:dyDescent="0.2">
      <c r="A1731" s="33">
        <v>44053</v>
      </c>
      <c r="B1731" s="34">
        <v>44053</v>
      </c>
      <c r="C1731" s="34" t="s">
        <v>603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 x14ac:dyDescent="0.2">
      <c r="A1732" s="33">
        <v>44053</v>
      </c>
      <c r="B1732" s="34">
        <v>44053</v>
      </c>
      <c r="C1732" s="34" t="s">
        <v>681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 x14ac:dyDescent="0.2">
      <c r="A1733" s="33">
        <v>44053</v>
      </c>
      <c r="B1733" s="34">
        <v>44053</v>
      </c>
      <c r="C1733" s="34" t="s">
        <v>618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 x14ac:dyDescent="0.2">
      <c r="A1734" s="33">
        <v>44053</v>
      </c>
      <c r="B1734" s="34">
        <v>44053</v>
      </c>
      <c r="C1734" s="34" t="s">
        <v>605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 x14ac:dyDescent="0.2">
      <c r="A1735" s="33">
        <v>44053</v>
      </c>
      <c r="B1735" s="34">
        <v>44053</v>
      </c>
      <c r="C1735" s="34" t="s">
        <v>621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 x14ac:dyDescent="0.2">
      <c r="A1736" s="36">
        <v>44054</v>
      </c>
      <c r="B1736" s="37">
        <v>44054</v>
      </c>
      <c r="C1736" s="37" t="s">
        <v>604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 x14ac:dyDescent="0.2">
      <c r="A1737" s="36">
        <v>44054</v>
      </c>
      <c r="B1737" s="37">
        <v>44054</v>
      </c>
      <c r="C1737" s="37" t="s">
        <v>603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 x14ac:dyDescent="0.2">
      <c r="A1738" s="36">
        <v>44054</v>
      </c>
      <c r="B1738" s="37">
        <v>44054</v>
      </c>
      <c r="C1738" s="37" t="s">
        <v>611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 x14ac:dyDescent="0.2">
      <c r="A1739" s="36">
        <v>44054</v>
      </c>
      <c r="B1739" s="37">
        <v>44054</v>
      </c>
      <c r="C1739" s="37" t="s">
        <v>602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 x14ac:dyDescent="0.2">
      <c r="A1740" s="36">
        <v>44054</v>
      </c>
      <c r="B1740" s="37">
        <v>44054</v>
      </c>
      <c r="C1740" s="37" t="s">
        <v>643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 x14ac:dyDescent="0.2">
      <c r="A1741" s="36">
        <v>44054</v>
      </c>
      <c r="B1741" s="37">
        <v>44054</v>
      </c>
      <c r="C1741" s="37" t="s">
        <v>608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 x14ac:dyDescent="0.2">
      <c r="A1742" s="36">
        <v>44054</v>
      </c>
      <c r="B1742" s="37">
        <v>44054</v>
      </c>
      <c r="C1742" s="37" t="s">
        <v>607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 x14ac:dyDescent="0.2">
      <c r="A1743" s="36">
        <v>44054</v>
      </c>
      <c r="B1743" s="37">
        <v>44054</v>
      </c>
      <c r="C1743" s="37" t="s">
        <v>614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 x14ac:dyDescent="0.2">
      <c r="A1744" s="36">
        <v>44054</v>
      </c>
      <c r="B1744" s="37">
        <v>44054</v>
      </c>
      <c r="C1744" s="37" t="s">
        <v>624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 x14ac:dyDescent="0.2">
      <c r="A1745" s="36">
        <v>44054</v>
      </c>
      <c r="B1745" s="37">
        <v>44054</v>
      </c>
      <c r="C1745" s="37" t="s">
        <v>633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 x14ac:dyDescent="0.2">
      <c r="A1746" s="36">
        <v>44054</v>
      </c>
      <c r="B1746" s="37">
        <v>44054</v>
      </c>
      <c r="C1746" s="37" t="s">
        <v>644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 x14ac:dyDescent="0.2">
      <c r="A1747" s="36">
        <v>44054</v>
      </c>
      <c r="B1747" s="37">
        <v>44054</v>
      </c>
      <c r="C1747" s="37" t="s">
        <v>629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 x14ac:dyDescent="0.2">
      <c r="A1748" s="36">
        <v>44054</v>
      </c>
      <c r="B1748" s="37">
        <v>44054</v>
      </c>
      <c r="C1748" s="37" t="s">
        <v>606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 x14ac:dyDescent="0.2">
      <c r="A1749" s="36">
        <v>44054</v>
      </c>
      <c r="B1749" s="37">
        <v>44054</v>
      </c>
      <c r="C1749" s="37" t="s">
        <v>612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 x14ac:dyDescent="0.2">
      <c r="A1750" s="36">
        <v>44054</v>
      </c>
      <c r="B1750" s="37">
        <v>44054</v>
      </c>
      <c r="C1750" s="37" t="s">
        <v>609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 x14ac:dyDescent="0.2">
      <c r="A1751" s="36">
        <v>44054</v>
      </c>
      <c r="B1751" s="37">
        <v>44054</v>
      </c>
      <c r="C1751" s="37" t="s">
        <v>599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 x14ac:dyDescent="0.2">
      <c r="A1752" s="36">
        <v>44054</v>
      </c>
      <c r="B1752" s="37">
        <v>44054</v>
      </c>
      <c r="C1752" s="37" t="s">
        <v>653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 x14ac:dyDescent="0.2">
      <c r="A1753" s="36">
        <v>44054</v>
      </c>
      <c r="B1753" s="37">
        <v>44054</v>
      </c>
      <c r="C1753" s="37" t="s">
        <v>661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 x14ac:dyDescent="0.2">
      <c r="A1754" s="36">
        <v>44054</v>
      </c>
      <c r="B1754" s="37">
        <v>44054</v>
      </c>
      <c r="C1754" s="37" t="s">
        <v>642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 x14ac:dyDescent="0.2">
      <c r="A1755" s="36">
        <v>44054</v>
      </c>
      <c r="B1755" s="37">
        <v>44054</v>
      </c>
      <c r="C1755" s="37" t="s">
        <v>639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 x14ac:dyDescent="0.2">
      <c r="A1756" s="36">
        <v>44054</v>
      </c>
      <c r="B1756" s="37">
        <v>44054</v>
      </c>
      <c r="C1756" s="37" t="s">
        <v>646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 x14ac:dyDescent="0.2">
      <c r="A1757" s="36">
        <v>44054</v>
      </c>
      <c r="B1757" s="37">
        <v>44054</v>
      </c>
      <c r="C1757" s="37" t="s">
        <v>615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 x14ac:dyDescent="0.2">
      <c r="A1758" s="36">
        <v>44054</v>
      </c>
      <c r="B1758" s="37">
        <v>44054</v>
      </c>
      <c r="C1758" s="37" t="s">
        <v>616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 x14ac:dyDescent="0.2">
      <c r="A1759" s="36">
        <v>44054</v>
      </c>
      <c r="B1759" s="37">
        <v>44054</v>
      </c>
      <c r="C1759" s="37" t="s">
        <v>715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 x14ac:dyDescent="0.2">
      <c r="A1760" s="36">
        <v>44054</v>
      </c>
      <c r="B1760" s="37">
        <v>44054</v>
      </c>
      <c r="C1760" s="37" t="s">
        <v>600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 x14ac:dyDescent="0.2">
      <c r="A1761" s="36">
        <v>44054</v>
      </c>
      <c r="B1761" s="37">
        <v>44054</v>
      </c>
      <c r="C1761" s="37" t="s">
        <v>697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 x14ac:dyDescent="0.2">
      <c r="A1762" s="36">
        <v>44054</v>
      </c>
      <c r="B1762" s="37">
        <v>44054</v>
      </c>
      <c r="C1762" s="37" t="s">
        <v>598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 x14ac:dyDescent="0.2">
      <c r="A1763" s="36">
        <v>44054</v>
      </c>
      <c r="B1763" s="37">
        <v>44054</v>
      </c>
      <c r="C1763" s="37" t="s">
        <v>631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 x14ac:dyDescent="0.2">
      <c r="A1764" s="33">
        <v>44055</v>
      </c>
      <c r="B1764" s="34">
        <v>44055</v>
      </c>
      <c r="C1764" s="34" t="s">
        <v>600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 x14ac:dyDescent="0.2">
      <c r="A1765" s="33">
        <v>44055</v>
      </c>
      <c r="B1765" s="34">
        <v>44055</v>
      </c>
      <c r="C1765" s="34" t="s">
        <v>611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 x14ac:dyDescent="0.2">
      <c r="A1766" s="33">
        <v>44055</v>
      </c>
      <c r="B1766" s="34">
        <v>44055</v>
      </c>
      <c r="C1766" s="34" t="s">
        <v>598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 x14ac:dyDescent="0.2">
      <c r="A1767" s="33">
        <v>44055</v>
      </c>
      <c r="B1767" s="34">
        <v>44055</v>
      </c>
      <c r="C1767" s="34" t="s">
        <v>624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 x14ac:dyDescent="0.2">
      <c r="A1768" s="33">
        <v>44055</v>
      </c>
      <c r="B1768" s="34">
        <v>44055</v>
      </c>
      <c r="C1768" s="34" t="s">
        <v>604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 x14ac:dyDescent="0.2">
      <c r="A1769" s="33">
        <v>44055</v>
      </c>
      <c r="B1769" s="34">
        <v>44055</v>
      </c>
      <c r="C1769" s="34" t="s">
        <v>602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 x14ac:dyDescent="0.2">
      <c r="A1770" s="33">
        <v>44055</v>
      </c>
      <c r="B1770" s="34">
        <v>44055</v>
      </c>
      <c r="C1770" s="34" t="s">
        <v>607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 x14ac:dyDescent="0.2">
      <c r="A1771" s="33">
        <v>44055</v>
      </c>
      <c r="B1771" s="34">
        <v>44055</v>
      </c>
      <c r="C1771" s="34" t="s">
        <v>608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 x14ac:dyDescent="0.2">
      <c r="A1772" s="33">
        <v>44055</v>
      </c>
      <c r="B1772" s="34">
        <v>44055</v>
      </c>
      <c r="C1772" s="34" t="s">
        <v>606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 x14ac:dyDescent="0.2">
      <c r="A1773" s="33">
        <v>44055</v>
      </c>
      <c r="B1773" s="34">
        <v>44055</v>
      </c>
      <c r="C1773" s="34" t="s">
        <v>603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 x14ac:dyDescent="0.2">
      <c r="A1774" s="33">
        <v>44055</v>
      </c>
      <c r="B1774" s="34">
        <v>44055</v>
      </c>
      <c r="C1774" s="34" t="s">
        <v>599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 x14ac:dyDescent="0.2">
      <c r="A1775" s="33">
        <v>44055</v>
      </c>
      <c r="B1775" s="34">
        <v>44055</v>
      </c>
      <c r="C1775" s="34" t="s">
        <v>628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 x14ac:dyDescent="0.2">
      <c r="A1776" s="33">
        <v>44055</v>
      </c>
      <c r="B1776" s="34">
        <v>44055</v>
      </c>
      <c r="C1776" s="34" t="s">
        <v>637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 x14ac:dyDescent="0.2">
      <c r="A1777" s="33">
        <v>44055</v>
      </c>
      <c r="B1777" s="34">
        <v>44055</v>
      </c>
      <c r="C1777" s="34" t="s">
        <v>626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 x14ac:dyDescent="0.2">
      <c r="A1778" s="33">
        <v>44055</v>
      </c>
      <c r="B1778" s="34">
        <v>44055</v>
      </c>
      <c r="C1778" s="34" t="s">
        <v>614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 x14ac:dyDescent="0.2">
      <c r="A1779" s="33">
        <v>44055</v>
      </c>
      <c r="B1779" s="34">
        <v>44055</v>
      </c>
      <c r="C1779" s="34" t="s">
        <v>617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 x14ac:dyDescent="0.2">
      <c r="A1780" s="33">
        <v>44055</v>
      </c>
      <c r="B1780" s="34">
        <v>44055</v>
      </c>
      <c r="C1780" s="34" t="s">
        <v>631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 x14ac:dyDescent="0.2">
      <c r="A1781" s="33">
        <v>44055</v>
      </c>
      <c r="B1781" s="34">
        <v>44055</v>
      </c>
      <c r="C1781" s="34" t="s">
        <v>616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 x14ac:dyDescent="0.2">
      <c r="A1782" s="33">
        <v>44055</v>
      </c>
      <c r="B1782" s="34">
        <v>44055</v>
      </c>
      <c r="C1782" s="34" t="s">
        <v>619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 x14ac:dyDescent="0.2">
      <c r="A1783" s="33">
        <v>44055</v>
      </c>
      <c r="B1783" s="34">
        <v>44055</v>
      </c>
      <c r="C1783" s="34" t="s">
        <v>610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 x14ac:dyDescent="0.2">
      <c r="A1784" s="33">
        <v>44055</v>
      </c>
      <c r="B1784" s="34">
        <v>44055</v>
      </c>
      <c r="C1784" s="34" t="s">
        <v>650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 x14ac:dyDescent="0.2">
      <c r="A1785" s="33">
        <v>44055</v>
      </c>
      <c r="B1785" s="34">
        <v>44055</v>
      </c>
      <c r="C1785" s="34" t="s">
        <v>622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 x14ac:dyDescent="0.2">
      <c r="A1786" s="33">
        <v>44055</v>
      </c>
      <c r="B1786" s="34">
        <v>44055</v>
      </c>
      <c r="C1786" s="34" t="s">
        <v>635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 x14ac:dyDescent="0.2">
      <c r="A1787" s="33">
        <v>44055</v>
      </c>
      <c r="B1787" s="34">
        <v>44055</v>
      </c>
      <c r="C1787" s="34" t="s">
        <v>613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 x14ac:dyDescent="0.2">
      <c r="A1788" s="33">
        <v>44055</v>
      </c>
      <c r="B1788" s="34">
        <v>44055</v>
      </c>
      <c r="C1788" s="34" t="s">
        <v>615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 x14ac:dyDescent="0.2">
      <c r="A1789" s="33">
        <v>44055</v>
      </c>
      <c r="B1789" s="34">
        <v>44055</v>
      </c>
      <c r="C1789" s="34" t="s">
        <v>612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 x14ac:dyDescent="0.2">
      <c r="A1790" s="33">
        <v>44055</v>
      </c>
      <c r="B1790" s="34">
        <v>44055</v>
      </c>
      <c r="C1790" s="34" t="s">
        <v>633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 x14ac:dyDescent="0.2">
      <c r="A1791" s="33">
        <v>44055</v>
      </c>
      <c r="B1791" s="34">
        <v>44055</v>
      </c>
      <c r="C1791" s="34" t="s">
        <v>643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 x14ac:dyDescent="0.2">
      <c r="A1792" s="33">
        <v>44055</v>
      </c>
      <c r="B1792" s="34">
        <v>44055</v>
      </c>
      <c r="C1792" s="34" t="s">
        <v>605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 x14ac:dyDescent="0.2">
      <c r="A1793" s="33">
        <v>44055</v>
      </c>
      <c r="B1793" s="34">
        <v>44055</v>
      </c>
      <c r="C1793" s="34" t="s">
        <v>629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 x14ac:dyDescent="0.2">
      <c r="A1794" s="33">
        <v>44055</v>
      </c>
      <c r="B1794" s="34">
        <v>44055</v>
      </c>
      <c r="C1794" s="34" t="s">
        <v>652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 x14ac:dyDescent="0.2">
      <c r="A1795" s="45">
        <v>44056</v>
      </c>
      <c r="B1795" s="46">
        <v>44056</v>
      </c>
      <c r="C1795" s="46" t="s">
        <v>600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 x14ac:dyDescent="0.2">
      <c r="A1796" s="45">
        <v>44056</v>
      </c>
      <c r="B1796" s="46">
        <v>44056</v>
      </c>
      <c r="C1796" s="46" t="s">
        <v>611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 x14ac:dyDescent="0.2">
      <c r="A1797" s="45">
        <v>44056</v>
      </c>
      <c r="B1797" s="46">
        <v>44056</v>
      </c>
      <c r="C1797" s="46" t="s">
        <v>603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 x14ac:dyDescent="0.2">
      <c r="A1798" s="45">
        <v>44056</v>
      </c>
      <c r="B1798" s="46">
        <v>44056</v>
      </c>
      <c r="C1798" s="46" t="s">
        <v>624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 x14ac:dyDescent="0.2">
      <c r="A1799" s="45">
        <v>44056</v>
      </c>
      <c r="B1799" s="46">
        <v>44056</v>
      </c>
      <c r="C1799" s="46" t="s">
        <v>598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 x14ac:dyDescent="0.2">
      <c r="A1800" s="45">
        <v>44056</v>
      </c>
      <c r="B1800" s="46">
        <v>44056</v>
      </c>
      <c r="C1800" s="46" t="s">
        <v>629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 x14ac:dyDescent="0.2">
      <c r="A1801" s="45">
        <v>44056</v>
      </c>
      <c r="B1801" s="46">
        <v>44056</v>
      </c>
      <c r="C1801" s="46" t="s">
        <v>612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 x14ac:dyDescent="0.2">
      <c r="A1802" s="45">
        <v>44056</v>
      </c>
      <c r="B1802" s="46">
        <v>44056</v>
      </c>
      <c r="C1802" s="46" t="s">
        <v>628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 x14ac:dyDescent="0.2">
      <c r="A1803" s="45">
        <v>44056</v>
      </c>
      <c r="B1803" s="46">
        <v>44056</v>
      </c>
      <c r="C1803" s="46" t="s">
        <v>615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 x14ac:dyDescent="0.2">
      <c r="A1804" s="45">
        <v>44056</v>
      </c>
      <c r="B1804" s="46">
        <v>44056</v>
      </c>
      <c r="C1804" s="46" t="s">
        <v>602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 x14ac:dyDescent="0.2">
      <c r="A1805" s="45">
        <v>44056</v>
      </c>
      <c r="B1805" s="46">
        <v>44056</v>
      </c>
      <c r="C1805" s="46" t="s">
        <v>635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 x14ac:dyDescent="0.2">
      <c r="A1806" s="45">
        <v>44056</v>
      </c>
      <c r="B1806" s="46">
        <v>44056</v>
      </c>
      <c r="C1806" s="46" t="s">
        <v>607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 x14ac:dyDescent="0.2">
      <c r="A1807" s="45">
        <v>44056</v>
      </c>
      <c r="B1807" s="46">
        <v>44056</v>
      </c>
      <c r="C1807" s="46" t="s">
        <v>716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 x14ac:dyDescent="0.2">
      <c r="A1808" s="45">
        <v>44056</v>
      </c>
      <c r="B1808" s="46">
        <v>44056</v>
      </c>
      <c r="C1808" s="46" t="s">
        <v>605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 x14ac:dyDescent="0.2">
      <c r="A1809" s="45">
        <v>44056</v>
      </c>
      <c r="B1809" s="46">
        <v>44056</v>
      </c>
      <c r="C1809" s="46" t="s">
        <v>599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 x14ac:dyDescent="0.2">
      <c r="A1810" s="45">
        <v>44056</v>
      </c>
      <c r="B1810" s="46">
        <v>44056</v>
      </c>
      <c r="C1810" s="46" t="s">
        <v>614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 x14ac:dyDescent="0.2">
      <c r="A1811" s="45">
        <v>44056</v>
      </c>
      <c r="B1811" s="46">
        <v>44056</v>
      </c>
      <c r="C1811" s="46" t="s">
        <v>608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 x14ac:dyDescent="0.2">
      <c r="A1812" s="45">
        <v>44056</v>
      </c>
      <c r="B1812" s="46">
        <v>44056</v>
      </c>
      <c r="C1812" s="46" t="s">
        <v>717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 x14ac:dyDescent="0.2">
      <c r="A1813" s="45">
        <v>44056</v>
      </c>
      <c r="B1813" s="46">
        <v>44056</v>
      </c>
      <c r="C1813" s="46" t="s">
        <v>634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 x14ac:dyDescent="0.2">
      <c r="A1814" s="45">
        <v>44056</v>
      </c>
      <c r="B1814" s="46">
        <v>44056</v>
      </c>
      <c r="C1814" s="46" t="s">
        <v>613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 x14ac:dyDescent="0.2">
      <c r="A1815" s="45">
        <v>44056</v>
      </c>
      <c r="B1815" s="46">
        <v>44056</v>
      </c>
      <c r="C1815" s="46" t="s">
        <v>661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 x14ac:dyDescent="0.2">
      <c r="A1816" s="45">
        <v>44056</v>
      </c>
      <c r="B1816" s="46">
        <v>44056</v>
      </c>
      <c r="C1816" s="46" t="s">
        <v>718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 x14ac:dyDescent="0.2">
      <c r="A1817" s="45">
        <v>44056</v>
      </c>
      <c r="B1817" s="46">
        <v>44056</v>
      </c>
      <c r="C1817" s="46" t="s">
        <v>654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 x14ac:dyDescent="0.2">
      <c r="A1818" s="44">
        <v>44057</v>
      </c>
      <c r="B1818" s="42">
        <v>44057</v>
      </c>
      <c r="C1818" s="42" t="s">
        <v>607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 x14ac:dyDescent="0.2">
      <c r="A1819" s="44">
        <v>44057</v>
      </c>
      <c r="B1819" s="42">
        <v>44057</v>
      </c>
      <c r="C1819" s="42" t="s">
        <v>629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 x14ac:dyDescent="0.2">
      <c r="A1820" s="44">
        <v>44057</v>
      </c>
      <c r="B1820" s="42">
        <v>44057</v>
      </c>
      <c r="C1820" s="42" t="s">
        <v>635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 x14ac:dyDescent="0.2">
      <c r="A1821" s="44">
        <v>44057</v>
      </c>
      <c r="B1821" s="42">
        <v>44057</v>
      </c>
      <c r="C1821" s="42" t="s">
        <v>624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 x14ac:dyDescent="0.2">
      <c r="A1822" s="44">
        <v>44057</v>
      </c>
      <c r="B1822" s="42">
        <v>44057</v>
      </c>
      <c r="C1822" s="42" t="s">
        <v>603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 x14ac:dyDescent="0.2">
      <c r="A1823" s="44">
        <v>44057</v>
      </c>
      <c r="B1823" s="42">
        <v>44057</v>
      </c>
      <c r="C1823" s="42" t="s">
        <v>611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 x14ac:dyDescent="0.2">
      <c r="A1824" s="44">
        <v>44057</v>
      </c>
      <c r="B1824" s="42">
        <v>44057</v>
      </c>
      <c r="C1824" s="42" t="s">
        <v>599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 x14ac:dyDescent="0.2">
      <c r="A1825" s="44">
        <v>44057</v>
      </c>
      <c r="B1825" s="42">
        <v>44057</v>
      </c>
      <c r="C1825" s="42" t="s">
        <v>633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 x14ac:dyDescent="0.2">
      <c r="A1826" s="44">
        <v>44057</v>
      </c>
      <c r="B1826" s="42">
        <v>44057</v>
      </c>
      <c r="C1826" s="42" t="s">
        <v>628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 x14ac:dyDescent="0.2">
      <c r="A1827" s="44">
        <v>44057</v>
      </c>
      <c r="B1827" s="42">
        <v>44057</v>
      </c>
      <c r="C1827" s="42" t="s">
        <v>719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 x14ac:dyDescent="0.2">
      <c r="A1828" s="44">
        <v>44057</v>
      </c>
      <c r="B1828" s="42">
        <v>44057</v>
      </c>
      <c r="C1828" s="42" t="s">
        <v>614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 x14ac:dyDescent="0.2">
      <c r="A1829" s="44">
        <v>44057</v>
      </c>
      <c r="B1829" s="42">
        <v>44057</v>
      </c>
      <c r="C1829" s="42" t="s">
        <v>626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 x14ac:dyDescent="0.2">
      <c r="A1830" s="44">
        <v>44057</v>
      </c>
      <c r="B1830" s="42">
        <v>44057</v>
      </c>
      <c r="C1830" s="42" t="s">
        <v>606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 x14ac:dyDescent="0.2">
      <c r="A1831" s="44">
        <v>44057</v>
      </c>
      <c r="B1831" s="42">
        <v>44057</v>
      </c>
      <c r="C1831" s="42" t="s">
        <v>631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 x14ac:dyDescent="0.2">
      <c r="A1832" s="44">
        <v>44057</v>
      </c>
      <c r="B1832" s="42">
        <v>44057</v>
      </c>
      <c r="C1832" s="42" t="s">
        <v>600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 x14ac:dyDescent="0.2">
      <c r="A1833" s="44">
        <v>44057</v>
      </c>
      <c r="B1833" s="42">
        <v>44057</v>
      </c>
      <c r="C1833" s="42" t="s">
        <v>610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 x14ac:dyDescent="0.2">
      <c r="A1834" s="44">
        <v>44057</v>
      </c>
      <c r="B1834" s="42">
        <v>44057</v>
      </c>
      <c r="C1834" s="42" t="s">
        <v>598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 x14ac:dyDescent="0.2">
      <c r="A1835" s="44">
        <v>44057</v>
      </c>
      <c r="B1835" s="42">
        <v>44057</v>
      </c>
      <c r="C1835" s="42" t="s">
        <v>615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 x14ac:dyDescent="0.2">
      <c r="A1836" s="44">
        <v>44057</v>
      </c>
      <c r="B1836" s="42">
        <v>44057</v>
      </c>
      <c r="C1836" s="42" t="s">
        <v>720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 x14ac:dyDescent="0.2">
      <c r="A1837" s="44">
        <v>44057</v>
      </c>
      <c r="B1837" s="42">
        <v>44057</v>
      </c>
      <c r="C1837" s="42" t="s">
        <v>652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 x14ac:dyDescent="0.2">
      <c r="A1838" s="44">
        <v>44057</v>
      </c>
      <c r="B1838" s="42">
        <v>44057</v>
      </c>
      <c r="C1838" s="42" t="s">
        <v>608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 x14ac:dyDescent="0.2">
      <c r="A1839" s="44">
        <v>44057</v>
      </c>
      <c r="B1839" s="42">
        <v>44057</v>
      </c>
      <c r="C1839" s="42" t="s">
        <v>612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 x14ac:dyDescent="0.2">
      <c r="A1840" s="44">
        <v>44057</v>
      </c>
      <c r="B1840" s="42">
        <v>44057</v>
      </c>
      <c r="C1840" s="42" t="s">
        <v>654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 x14ac:dyDescent="0.2">
      <c r="A1841" s="36">
        <v>44058</v>
      </c>
      <c r="B1841" s="37">
        <v>44058</v>
      </c>
      <c r="C1841" s="37" t="s">
        <v>626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 x14ac:dyDescent="0.2">
      <c r="A1842" s="36">
        <v>44058</v>
      </c>
      <c r="B1842" s="37">
        <v>44058</v>
      </c>
      <c r="C1842" s="37" t="s">
        <v>609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 x14ac:dyDescent="0.2">
      <c r="A1843" s="36">
        <v>44058</v>
      </c>
      <c r="B1843" s="37">
        <v>44058</v>
      </c>
      <c r="C1843" s="37" t="s">
        <v>603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 x14ac:dyDescent="0.2">
      <c r="A1844" s="36">
        <v>44058</v>
      </c>
      <c r="B1844" s="37">
        <v>44058</v>
      </c>
      <c r="C1844" s="37" t="s">
        <v>604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 x14ac:dyDescent="0.2">
      <c r="A1845" s="36">
        <v>44058</v>
      </c>
      <c r="B1845" s="37">
        <v>44058</v>
      </c>
      <c r="C1845" s="37" t="s">
        <v>624</v>
      </c>
      <c r="D1845" s="37">
        <v>40607</v>
      </c>
      <c r="E1845" s="37">
        <v>35</v>
      </c>
      <c r="F1845">
        <v>1</v>
      </c>
    </row>
    <row r="1846" spans="1:6" x14ac:dyDescent="0.2">
      <c r="A1846" s="36">
        <v>44058</v>
      </c>
      <c r="B1846" s="37">
        <v>44058</v>
      </c>
      <c r="C1846" s="37" t="s">
        <v>608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 x14ac:dyDescent="0.2">
      <c r="A1847" s="36">
        <v>44058</v>
      </c>
      <c r="B1847" s="37">
        <v>44058</v>
      </c>
      <c r="C1847" s="37" t="s">
        <v>610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 x14ac:dyDescent="0.2">
      <c r="A1848" s="36">
        <v>44058</v>
      </c>
      <c r="B1848" s="37">
        <v>44058</v>
      </c>
      <c r="C1848" s="37" t="s">
        <v>629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 x14ac:dyDescent="0.2">
      <c r="A1849" s="36">
        <v>44058</v>
      </c>
      <c r="B1849" s="37">
        <v>44058</v>
      </c>
      <c r="C1849" s="37" t="s">
        <v>591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 x14ac:dyDescent="0.2">
      <c r="A1850" s="36">
        <v>44058</v>
      </c>
      <c r="B1850" s="37">
        <v>44058</v>
      </c>
      <c r="C1850" s="37" t="s">
        <v>598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 x14ac:dyDescent="0.2">
      <c r="A1851" s="36">
        <v>44058</v>
      </c>
      <c r="B1851" s="37">
        <v>44058</v>
      </c>
      <c r="C1851" s="37" t="s">
        <v>628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 x14ac:dyDescent="0.2">
      <c r="A1852" s="36">
        <v>44058</v>
      </c>
      <c r="B1852" s="37">
        <v>44058</v>
      </c>
      <c r="C1852" s="37" t="s">
        <v>599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 x14ac:dyDescent="0.2">
      <c r="A1853" s="36">
        <v>44058</v>
      </c>
      <c r="B1853" s="37">
        <v>44058</v>
      </c>
      <c r="C1853" s="37" t="s">
        <v>653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 x14ac:dyDescent="0.2">
      <c r="A1854" s="36">
        <v>44058</v>
      </c>
      <c r="B1854" s="37">
        <v>44058</v>
      </c>
      <c r="C1854" s="37" t="s">
        <v>633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 x14ac:dyDescent="0.2">
      <c r="A1855" s="36">
        <v>44058</v>
      </c>
      <c r="B1855" s="37">
        <v>44058</v>
      </c>
      <c r="C1855" s="37" t="s">
        <v>624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 x14ac:dyDescent="0.2">
      <c r="A1856" s="36">
        <v>44058</v>
      </c>
      <c r="B1856" s="37">
        <v>44058</v>
      </c>
      <c r="C1856" s="37" t="s">
        <v>644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 x14ac:dyDescent="0.2">
      <c r="A1857" s="33">
        <v>44059</v>
      </c>
      <c r="B1857" s="34">
        <v>44059</v>
      </c>
      <c r="C1857" s="34" t="s">
        <v>611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 x14ac:dyDescent="0.2">
      <c r="A1858" s="33">
        <v>44059</v>
      </c>
      <c r="B1858" s="34">
        <v>44059</v>
      </c>
      <c r="C1858" s="34" t="s">
        <v>603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 x14ac:dyDescent="0.2">
      <c r="A1859" s="33">
        <v>44059</v>
      </c>
      <c r="B1859" s="34">
        <v>44059</v>
      </c>
      <c r="C1859" s="34" t="s">
        <v>633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 x14ac:dyDescent="0.2">
      <c r="A1860" s="33">
        <v>44059</v>
      </c>
      <c r="B1860" s="34">
        <v>44059</v>
      </c>
      <c r="C1860" s="34" t="s">
        <v>607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 x14ac:dyDescent="0.2">
      <c r="A1861" s="33">
        <v>44059</v>
      </c>
      <c r="B1861" s="34">
        <v>44059</v>
      </c>
      <c r="C1861" s="34" t="s">
        <v>600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 x14ac:dyDescent="0.2">
      <c r="A1862" s="33">
        <v>44059</v>
      </c>
      <c r="B1862" s="34">
        <v>44059</v>
      </c>
      <c r="C1862" s="34" t="s">
        <v>599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 x14ac:dyDescent="0.2">
      <c r="A1863" s="33">
        <v>44059</v>
      </c>
      <c r="B1863" s="34">
        <v>44059</v>
      </c>
      <c r="C1863" s="34" t="s">
        <v>608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 x14ac:dyDescent="0.2">
      <c r="A1864" s="33">
        <v>44059</v>
      </c>
      <c r="B1864" s="34">
        <v>44059</v>
      </c>
      <c r="C1864" s="34" t="s">
        <v>598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 x14ac:dyDescent="0.2">
      <c r="A1865" s="33">
        <v>44059</v>
      </c>
      <c r="B1865" s="34">
        <v>44059</v>
      </c>
      <c r="C1865" s="34" t="s">
        <v>634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 x14ac:dyDescent="0.2">
      <c r="A1866" s="33">
        <v>44059</v>
      </c>
      <c r="B1866" s="34">
        <v>44059</v>
      </c>
      <c r="C1866" s="34" t="s">
        <v>628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 x14ac:dyDescent="0.2">
      <c r="A1867" s="33">
        <v>44059</v>
      </c>
      <c r="B1867" s="34">
        <v>44059</v>
      </c>
      <c r="C1867" s="34" t="s">
        <v>604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 x14ac:dyDescent="0.2">
      <c r="A1868" s="33">
        <v>44059</v>
      </c>
      <c r="B1868" s="34">
        <v>44059</v>
      </c>
      <c r="C1868" s="34" t="s">
        <v>614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 x14ac:dyDescent="0.2">
      <c r="A1869" s="33">
        <v>44059</v>
      </c>
      <c r="B1869" s="34">
        <v>44059</v>
      </c>
      <c r="C1869" s="34" t="s">
        <v>624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 x14ac:dyDescent="0.2">
      <c r="A1870" s="33">
        <v>44059</v>
      </c>
      <c r="B1870" s="34">
        <v>44059</v>
      </c>
      <c r="C1870" s="34" t="s">
        <v>629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 x14ac:dyDescent="0.2">
      <c r="A1871" s="33">
        <v>44059</v>
      </c>
      <c r="B1871" s="34">
        <v>44059</v>
      </c>
      <c r="C1871" s="34" t="s">
        <v>605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 x14ac:dyDescent="0.2">
      <c r="A1872" s="33">
        <v>44059</v>
      </c>
      <c r="B1872" s="34">
        <v>44059</v>
      </c>
      <c r="C1872" s="34" t="s">
        <v>636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 x14ac:dyDescent="0.2">
      <c r="A1873" s="39">
        <v>44060</v>
      </c>
      <c r="B1873" s="40">
        <v>44060</v>
      </c>
      <c r="C1873" s="40" t="s">
        <v>721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 x14ac:dyDescent="0.2">
      <c r="A1874" s="39">
        <v>44060</v>
      </c>
      <c r="B1874" s="40">
        <v>44060</v>
      </c>
      <c r="C1874" s="40" t="s">
        <v>611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 x14ac:dyDescent="0.2">
      <c r="A1875" s="39">
        <v>44060</v>
      </c>
      <c r="B1875" s="40">
        <v>44060</v>
      </c>
      <c r="C1875" s="40" t="s">
        <v>605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 x14ac:dyDescent="0.2">
      <c r="A1876" s="39">
        <v>44060</v>
      </c>
      <c r="B1876" s="40">
        <v>44060</v>
      </c>
      <c r="C1876" s="40" t="s">
        <v>643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 x14ac:dyDescent="0.2">
      <c r="A1877" s="39">
        <v>44060</v>
      </c>
      <c r="B1877" s="40">
        <v>44060</v>
      </c>
      <c r="C1877" s="40" t="s">
        <v>607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 x14ac:dyDescent="0.2">
      <c r="A1878" s="39">
        <v>44060</v>
      </c>
      <c r="B1878" s="40">
        <v>44060</v>
      </c>
      <c r="C1878" s="40" t="s">
        <v>608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 x14ac:dyDescent="0.2">
      <c r="A1879" s="39">
        <v>44060</v>
      </c>
      <c r="B1879" s="40">
        <v>44060</v>
      </c>
      <c r="C1879" s="40" t="s">
        <v>722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 x14ac:dyDescent="0.2">
      <c r="A1880" s="39">
        <v>44060</v>
      </c>
      <c r="B1880" s="40">
        <v>44060</v>
      </c>
      <c r="C1880" s="40" t="s">
        <v>697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 x14ac:dyDescent="0.2">
      <c r="A1881" s="39">
        <v>44060</v>
      </c>
      <c r="B1881" s="40">
        <v>44060</v>
      </c>
      <c r="C1881" s="40" t="s">
        <v>604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 x14ac:dyDescent="0.2">
      <c r="A1882" s="39">
        <v>44060</v>
      </c>
      <c r="B1882" s="40">
        <v>44060</v>
      </c>
      <c r="C1882" s="40" t="s">
        <v>626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 x14ac:dyDescent="0.2">
      <c r="A1883" s="39">
        <v>44060</v>
      </c>
      <c r="B1883" s="40">
        <v>44060</v>
      </c>
      <c r="C1883" s="40" t="s">
        <v>606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 x14ac:dyDescent="0.2">
      <c r="A1884" s="39">
        <v>44060</v>
      </c>
      <c r="B1884" s="40">
        <v>44060</v>
      </c>
      <c r="C1884" s="40" t="s">
        <v>603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 x14ac:dyDescent="0.2">
      <c r="A1885" s="33">
        <v>44061</v>
      </c>
      <c r="B1885" s="34">
        <v>44061</v>
      </c>
      <c r="C1885" s="34" t="s">
        <v>616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 x14ac:dyDescent="0.2">
      <c r="A1886" s="33">
        <v>44061</v>
      </c>
      <c r="B1886" s="34">
        <v>44061</v>
      </c>
      <c r="C1886" s="34" t="s">
        <v>606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 x14ac:dyDescent="0.2">
      <c r="A1887" s="33">
        <v>44061</v>
      </c>
      <c r="B1887" s="34">
        <v>44061</v>
      </c>
      <c r="C1887" s="34" t="s">
        <v>697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 x14ac:dyDescent="0.2">
      <c r="A1888" s="33">
        <v>44061</v>
      </c>
      <c r="B1888" s="34">
        <v>44061</v>
      </c>
      <c r="C1888" s="34" t="s">
        <v>624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 x14ac:dyDescent="0.2">
      <c r="A1889" s="33">
        <v>44061</v>
      </c>
      <c r="B1889" s="34">
        <v>44061</v>
      </c>
      <c r="C1889" s="34" t="s">
        <v>611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 x14ac:dyDescent="0.2">
      <c r="A1890" s="33">
        <v>44061</v>
      </c>
      <c r="B1890" s="34">
        <v>44061</v>
      </c>
      <c r="C1890" s="34" t="s">
        <v>608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 x14ac:dyDescent="0.2">
      <c r="A1891" s="33">
        <v>44061</v>
      </c>
      <c r="B1891" s="34">
        <v>44061</v>
      </c>
      <c r="C1891" s="34" t="s">
        <v>609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 x14ac:dyDescent="0.2">
      <c r="A1892" s="33">
        <v>44061</v>
      </c>
      <c r="B1892" s="34">
        <v>44061</v>
      </c>
      <c r="C1892" s="34" t="s">
        <v>607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 x14ac:dyDescent="0.2">
      <c r="A1893" s="33">
        <v>44061</v>
      </c>
      <c r="B1893" s="34">
        <v>44061</v>
      </c>
      <c r="C1893" s="34" t="s">
        <v>629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 x14ac:dyDescent="0.2">
      <c r="A1894" s="33">
        <v>44061</v>
      </c>
      <c r="B1894" s="34">
        <v>44061</v>
      </c>
      <c r="C1894" s="34" t="s">
        <v>682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 x14ac:dyDescent="0.2">
      <c r="A1895" s="33">
        <v>44061</v>
      </c>
      <c r="B1895" s="34">
        <v>44061</v>
      </c>
      <c r="C1895" s="34" t="s">
        <v>603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 x14ac:dyDescent="0.2">
      <c r="A1896" s="33">
        <v>44061</v>
      </c>
      <c r="B1896" s="34">
        <v>44061</v>
      </c>
      <c r="C1896" s="34" t="s">
        <v>598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 x14ac:dyDescent="0.2">
      <c r="A1897" s="33">
        <v>44061</v>
      </c>
      <c r="B1897" s="34">
        <v>44061</v>
      </c>
      <c r="C1897" s="34" t="s">
        <v>626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 x14ac:dyDescent="0.2">
      <c r="A1898" s="33">
        <v>44061</v>
      </c>
      <c r="B1898" s="34">
        <v>44061</v>
      </c>
      <c r="C1898" s="34" t="s">
        <v>614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 x14ac:dyDescent="0.2">
      <c r="A1899" s="44">
        <v>44062</v>
      </c>
      <c r="B1899" s="42">
        <v>44062</v>
      </c>
      <c r="C1899" s="42" t="s">
        <v>603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 x14ac:dyDescent="0.2">
      <c r="A1900" s="44">
        <v>44062</v>
      </c>
      <c r="B1900" s="42">
        <v>44062</v>
      </c>
      <c r="C1900" s="42" t="s">
        <v>600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 x14ac:dyDescent="0.2">
      <c r="A1901" s="44">
        <v>44062</v>
      </c>
      <c r="B1901" s="42">
        <v>44062</v>
      </c>
      <c r="C1901" s="42" t="s">
        <v>624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 x14ac:dyDescent="0.2">
      <c r="A1902" s="44">
        <v>44062</v>
      </c>
      <c r="B1902" s="42">
        <v>44062</v>
      </c>
      <c r="C1902" s="42" t="s">
        <v>723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 x14ac:dyDescent="0.2">
      <c r="A1903" s="44">
        <v>44062</v>
      </c>
      <c r="B1903" s="42">
        <v>44062</v>
      </c>
      <c r="C1903" s="42" t="s">
        <v>608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 x14ac:dyDescent="0.2">
      <c r="A1904" s="44">
        <v>44062</v>
      </c>
      <c r="B1904" s="42">
        <v>44062</v>
      </c>
      <c r="C1904" s="42" t="s">
        <v>607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 x14ac:dyDescent="0.2">
      <c r="A1905" s="44">
        <v>44062</v>
      </c>
      <c r="B1905" s="42">
        <v>44062</v>
      </c>
      <c r="C1905" s="42" t="s">
        <v>706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 x14ac:dyDescent="0.2">
      <c r="A1906" s="44">
        <v>44062</v>
      </c>
      <c r="B1906" s="42">
        <v>44062</v>
      </c>
      <c r="C1906" s="42" t="s">
        <v>614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 x14ac:dyDescent="0.2">
      <c r="A1907" s="44">
        <v>44062</v>
      </c>
      <c r="B1907" s="42">
        <v>44062</v>
      </c>
      <c r="C1907" s="42" t="s">
        <v>606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 x14ac:dyDescent="0.2">
      <c r="A1908" s="44">
        <v>44062</v>
      </c>
      <c r="B1908" s="42">
        <v>44062</v>
      </c>
      <c r="C1908" s="42" t="s">
        <v>611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 x14ac:dyDescent="0.2">
      <c r="A1909" s="44">
        <v>44062</v>
      </c>
      <c r="B1909" s="42">
        <v>44062</v>
      </c>
      <c r="C1909" s="42" t="s">
        <v>637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 x14ac:dyDescent="0.2">
      <c r="A1910" s="44">
        <v>44062</v>
      </c>
      <c r="B1910" s="42">
        <v>44062</v>
      </c>
      <c r="C1910" s="42" t="s">
        <v>599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 x14ac:dyDescent="0.2">
      <c r="A1911" s="44">
        <v>44062</v>
      </c>
      <c r="B1911" s="42">
        <v>44062</v>
      </c>
      <c r="C1911" s="42" t="s">
        <v>631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 x14ac:dyDescent="0.2">
      <c r="A1912" s="44">
        <v>44062</v>
      </c>
      <c r="B1912" s="42">
        <v>44062</v>
      </c>
      <c r="C1912" s="42" t="s">
        <v>610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 x14ac:dyDescent="0.2">
      <c r="A1913" s="44">
        <v>44062</v>
      </c>
      <c r="B1913" s="42">
        <v>44062</v>
      </c>
      <c r="C1913" s="42" t="s">
        <v>598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 x14ac:dyDescent="0.2">
      <c r="A1914" s="44">
        <v>44062</v>
      </c>
      <c r="B1914" s="42">
        <v>44062</v>
      </c>
      <c r="C1914" s="42" t="s">
        <v>643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 x14ac:dyDescent="0.2">
      <c r="A1915" s="44">
        <v>44062</v>
      </c>
      <c r="B1915" s="42">
        <v>44062</v>
      </c>
      <c r="C1915" s="42" t="s">
        <v>628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 x14ac:dyDescent="0.2">
      <c r="A1916" s="44">
        <v>44062</v>
      </c>
      <c r="B1916" s="42">
        <v>44062</v>
      </c>
      <c r="C1916" s="42" t="s">
        <v>642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 x14ac:dyDescent="0.2">
      <c r="A1917" s="48">
        <v>44063</v>
      </c>
      <c r="B1917" s="49">
        <v>44063</v>
      </c>
      <c r="C1917" s="49" t="s">
        <v>607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 x14ac:dyDescent="0.2">
      <c r="A1918" s="48">
        <v>44063</v>
      </c>
      <c r="B1918" s="49">
        <v>44063</v>
      </c>
      <c r="C1918" s="49" t="s">
        <v>600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 x14ac:dyDescent="0.2">
      <c r="A1919" s="48">
        <v>44063</v>
      </c>
      <c r="B1919" s="49">
        <v>44063</v>
      </c>
      <c r="C1919" s="49" t="s">
        <v>614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 x14ac:dyDescent="0.2">
      <c r="A1920" s="48">
        <v>44063</v>
      </c>
      <c r="B1920" s="49">
        <v>44063</v>
      </c>
      <c r="C1920" s="49" t="s">
        <v>611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 x14ac:dyDescent="0.2">
      <c r="A1921" s="48">
        <v>44063</v>
      </c>
      <c r="B1921" s="49">
        <v>44063</v>
      </c>
      <c r="C1921" s="49" t="s">
        <v>639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 x14ac:dyDescent="0.2">
      <c r="A1922" s="48">
        <v>44063</v>
      </c>
      <c r="B1922" s="49">
        <v>44063</v>
      </c>
      <c r="C1922" s="49" t="s">
        <v>654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 x14ac:dyDescent="0.2">
      <c r="A1923" s="48">
        <v>44063</v>
      </c>
      <c r="B1923" s="49">
        <v>44063</v>
      </c>
      <c r="C1923" s="49" t="s">
        <v>598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 x14ac:dyDescent="0.2">
      <c r="A1924" s="48">
        <v>44063</v>
      </c>
      <c r="B1924" s="49">
        <v>44063</v>
      </c>
      <c r="C1924" s="49" t="s">
        <v>629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 x14ac:dyDescent="0.2">
      <c r="A1925" s="48">
        <v>44063</v>
      </c>
      <c r="B1925" s="49">
        <v>44063</v>
      </c>
      <c r="C1925" s="49" t="s">
        <v>602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 x14ac:dyDescent="0.2">
      <c r="A1926" s="48">
        <v>44063</v>
      </c>
      <c r="B1926" s="49">
        <v>44063</v>
      </c>
      <c r="C1926" s="49" t="s">
        <v>624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 x14ac:dyDescent="0.2">
      <c r="A1927" s="48">
        <v>44063</v>
      </c>
      <c r="B1927" s="49">
        <v>44063</v>
      </c>
      <c r="C1927" s="49" t="s">
        <v>606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 x14ac:dyDescent="0.2">
      <c r="A1928" s="48">
        <v>44063</v>
      </c>
      <c r="B1928" s="49">
        <v>44063</v>
      </c>
      <c r="C1928" s="49" t="s">
        <v>682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 x14ac:dyDescent="0.2">
      <c r="A1929" s="48">
        <v>44063</v>
      </c>
      <c r="B1929" s="49">
        <v>44063</v>
      </c>
      <c r="C1929" s="49" t="s">
        <v>610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 x14ac:dyDescent="0.2">
      <c r="A1930" s="48">
        <v>44063</v>
      </c>
      <c r="B1930" s="49">
        <v>44063</v>
      </c>
      <c r="C1930" s="49" t="s">
        <v>619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 x14ac:dyDescent="0.2">
      <c r="A1931" s="48">
        <v>44063</v>
      </c>
      <c r="B1931" s="49">
        <v>44063</v>
      </c>
      <c r="C1931" s="49" t="s">
        <v>637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 x14ac:dyDescent="0.2">
      <c r="A1932" s="48">
        <v>44063</v>
      </c>
      <c r="B1932" s="49">
        <v>44063</v>
      </c>
      <c r="C1932" s="49" t="s">
        <v>603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 x14ac:dyDescent="0.2">
      <c r="A1933" s="48">
        <v>44063</v>
      </c>
      <c r="B1933" s="49">
        <v>44063</v>
      </c>
      <c r="C1933" s="49" t="s">
        <v>617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 x14ac:dyDescent="0.2">
      <c r="A1934" s="48">
        <v>44063</v>
      </c>
      <c r="B1934" s="49">
        <v>44063</v>
      </c>
      <c r="C1934" s="49" t="s">
        <v>612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 x14ac:dyDescent="0.2">
      <c r="A1935" s="48">
        <v>44063</v>
      </c>
      <c r="B1935" s="49">
        <v>44063</v>
      </c>
      <c r="C1935" s="49" t="s">
        <v>616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 x14ac:dyDescent="0.2">
      <c r="A1936" s="48">
        <v>44063</v>
      </c>
      <c r="B1936" s="49">
        <v>44063</v>
      </c>
      <c r="C1936" s="49" t="s">
        <v>635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 x14ac:dyDescent="0.2">
      <c r="A1937" s="48">
        <v>44063</v>
      </c>
      <c r="B1937" s="49">
        <v>44063</v>
      </c>
      <c r="C1937" s="49" t="s">
        <v>723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 x14ac:dyDescent="0.2">
      <c r="A1938" s="48">
        <v>44063</v>
      </c>
      <c r="B1938" s="49">
        <v>44063</v>
      </c>
      <c r="C1938" s="49" t="s">
        <v>631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 x14ac:dyDescent="0.2">
      <c r="A1939" s="48">
        <v>44063</v>
      </c>
      <c r="B1939" s="49">
        <v>44063</v>
      </c>
      <c r="C1939" s="49" t="s">
        <v>644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 x14ac:dyDescent="0.2">
      <c r="A1940" s="36">
        <v>44064</v>
      </c>
      <c r="B1940" s="37">
        <v>44064</v>
      </c>
      <c r="C1940" s="37" t="s">
        <v>643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 x14ac:dyDescent="0.2">
      <c r="A1941" s="36">
        <v>44064</v>
      </c>
      <c r="B1941" s="37">
        <v>44064</v>
      </c>
      <c r="C1941" s="37" t="s">
        <v>598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 x14ac:dyDescent="0.2">
      <c r="A1942" s="36">
        <v>44064</v>
      </c>
      <c r="B1942" s="37">
        <v>44064</v>
      </c>
      <c r="C1942" s="37" t="s">
        <v>602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 x14ac:dyDescent="0.2">
      <c r="A1943" s="36">
        <v>44064</v>
      </c>
      <c r="B1943" s="37">
        <v>44064</v>
      </c>
      <c r="C1943" s="37" t="s">
        <v>611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 x14ac:dyDescent="0.2">
      <c r="A1944" s="36">
        <v>44064</v>
      </c>
      <c r="B1944" s="37">
        <v>44064</v>
      </c>
      <c r="C1944" s="37" t="s">
        <v>701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 x14ac:dyDescent="0.2">
      <c r="A1945" s="36">
        <v>44064</v>
      </c>
      <c r="B1945" s="37">
        <v>44064</v>
      </c>
      <c r="C1945" s="37" t="s">
        <v>724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 x14ac:dyDescent="0.2">
      <c r="A1946" s="36">
        <v>44064</v>
      </c>
      <c r="B1946" s="37">
        <v>44064</v>
      </c>
      <c r="C1946" s="37" t="s">
        <v>600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 x14ac:dyDescent="0.2">
      <c r="A1947" s="36">
        <v>44064</v>
      </c>
      <c r="B1947" s="37">
        <v>44064</v>
      </c>
      <c r="C1947" s="37" t="s">
        <v>703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 x14ac:dyDescent="0.2">
      <c r="A1948" s="51">
        <v>44065</v>
      </c>
      <c r="B1948" s="52">
        <v>44065</v>
      </c>
      <c r="C1948" s="52" t="s">
        <v>600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 x14ac:dyDescent="0.2">
      <c r="A1949" s="51">
        <v>44065</v>
      </c>
      <c r="B1949" s="52">
        <v>44065</v>
      </c>
      <c r="C1949" s="52" t="s">
        <v>598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 x14ac:dyDescent="0.2">
      <c r="A1950" s="51">
        <v>44065</v>
      </c>
      <c r="B1950" s="52">
        <v>44065</v>
      </c>
      <c r="C1950" s="52" t="s">
        <v>611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 x14ac:dyDescent="0.2">
      <c r="A1951" s="51">
        <v>44065</v>
      </c>
      <c r="B1951" s="52">
        <v>44065</v>
      </c>
      <c r="C1951" s="52" t="s">
        <v>607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 x14ac:dyDescent="0.2">
      <c r="A1952" s="51">
        <v>44065</v>
      </c>
      <c r="B1952" s="52">
        <v>44065</v>
      </c>
      <c r="C1952" s="52" t="s">
        <v>628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 x14ac:dyDescent="0.2">
      <c r="A1953" s="51">
        <v>44065</v>
      </c>
      <c r="B1953" s="52">
        <v>44065</v>
      </c>
      <c r="C1953" s="52" t="s">
        <v>602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 x14ac:dyDescent="0.2">
      <c r="A1954" s="51">
        <v>44065</v>
      </c>
      <c r="B1954" s="52">
        <v>44065</v>
      </c>
      <c r="C1954" s="52" t="s">
        <v>618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 x14ac:dyDescent="0.2">
      <c r="A1955" s="51">
        <v>44065</v>
      </c>
      <c r="B1955" s="52">
        <v>44065</v>
      </c>
      <c r="C1955" s="52" t="s">
        <v>624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 x14ac:dyDescent="0.2">
      <c r="A1956" s="51">
        <v>44065</v>
      </c>
      <c r="B1956" s="52">
        <v>44065</v>
      </c>
      <c r="C1956" s="52" t="s">
        <v>610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 x14ac:dyDescent="0.2">
      <c r="A1957" s="51">
        <v>44065</v>
      </c>
      <c r="B1957" s="52">
        <v>44065</v>
      </c>
      <c r="C1957" s="52" t="s">
        <v>613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 x14ac:dyDescent="0.2">
      <c r="A1958" s="51">
        <v>44065</v>
      </c>
      <c r="B1958" s="52">
        <v>44065</v>
      </c>
      <c r="C1958" s="52" t="s">
        <v>612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 x14ac:dyDescent="0.2">
      <c r="A1959" s="51">
        <v>44065</v>
      </c>
      <c r="B1959" s="52">
        <v>44065</v>
      </c>
      <c r="C1959" s="52" t="s">
        <v>614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 x14ac:dyDescent="0.2">
      <c r="A1960" s="51">
        <v>44065</v>
      </c>
      <c r="B1960" s="52">
        <v>44065</v>
      </c>
      <c r="C1960" s="52" t="s">
        <v>605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 x14ac:dyDescent="0.2">
      <c r="A1961" s="51">
        <v>44065</v>
      </c>
      <c r="B1961" s="52">
        <v>44065</v>
      </c>
      <c r="C1961" s="52" t="s">
        <v>672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 x14ac:dyDescent="0.2">
      <c r="A1962" s="51">
        <v>44065</v>
      </c>
      <c r="B1962" s="52">
        <v>44065</v>
      </c>
      <c r="C1962" s="52" t="s">
        <v>629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 x14ac:dyDescent="0.2">
      <c r="A1963" s="51">
        <v>44065</v>
      </c>
      <c r="B1963" s="52">
        <v>44065</v>
      </c>
      <c r="C1963" s="52" t="s">
        <v>603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 x14ac:dyDescent="0.2">
      <c r="A1964" s="51">
        <v>44065</v>
      </c>
      <c r="B1964" s="52">
        <v>44065</v>
      </c>
      <c r="C1964" s="52" t="s">
        <v>609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 x14ac:dyDescent="0.2">
      <c r="A1965" s="51">
        <v>44065</v>
      </c>
      <c r="B1965" s="52">
        <v>44065</v>
      </c>
      <c r="C1965" s="52" t="s">
        <v>616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 x14ac:dyDescent="0.2">
      <c r="A1966" s="51">
        <v>44065</v>
      </c>
      <c r="B1966" s="52">
        <v>44065</v>
      </c>
      <c r="C1966" s="52" t="s">
        <v>617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 x14ac:dyDescent="0.2">
      <c r="A1967" s="51">
        <v>44065</v>
      </c>
      <c r="B1967" s="52">
        <v>44065</v>
      </c>
      <c r="C1967" s="52" t="s">
        <v>642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 x14ac:dyDescent="0.2">
      <c r="A1968" s="51">
        <v>44065</v>
      </c>
      <c r="B1968" s="52">
        <v>44065</v>
      </c>
      <c r="C1968" s="52" t="s">
        <v>660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 x14ac:dyDescent="0.2">
      <c r="A1969" s="51">
        <v>44065</v>
      </c>
      <c r="B1969" s="52">
        <v>44065</v>
      </c>
      <c r="C1969" s="52" t="s">
        <v>599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 x14ac:dyDescent="0.2">
      <c r="A1970" s="51">
        <v>44065</v>
      </c>
      <c r="B1970" s="52">
        <v>44065</v>
      </c>
      <c r="C1970" s="52" t="s">
        <v>634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 x14ac:dyDescent="0.2">
      <c r="A1971" s="51">
        <v>44065</v>
      </c>
      <c r="B1971" s="52">
        <v>44065</v>
      </c>
      <c r="C1971" s="52" t="s">
        <v>725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 x14ac:dyDescent="0.2">
      <c r="A1972" s="51">
        <v>44065</v>
      </c>
      <c r="B1972" s="52">
        <v>44065</v>
      </c>
      <c r="C1972" s="52" t="s">
        <v>604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 x14ac:dyDescent="0.2">
      <c r="A1973" s="51">
        <v>44065</v>
      </c>
      <c r="B1973" s="52">
        <v>44065</v>
      </c>
      <c r="C1973" s="52" t="s">
        <v>654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 x14ac:dyDescent="0.2">
      <c r="A1974" s="44">
        <v>44066</v>
      </c>
      <c r="B1974" s="42">
        <v>44066</v>
      </c>
      <c r="C1974" s="42" t="s">
        <v>600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 x14ac:dyDescent="0.2">
      <c r="A1975" s="44">
        <v>44066</v>
      </c>
      <c r="B1975" s="42">
        <v>44066</v>
      </c>
      <c r="C1975" s="42" t="s">
        <v>598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 x14ac:dyDescent="0.2">
      <c r="A1976" s="44">
        <v>44066</v>
      </c>
      <c r="B1976" s="42">
        <v>44066</v>
      </c>
      <c r="C1976" s="42" t="s">
        <v>607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 x14ac:dyDescent="0.2">
      <c r="A1977" s="44">
        <v>44066</v>
      </c>
      <c r="B1977" s="42">
        <v>44066</v>
      </c>
      <c r="C1977" s="42" t="s">
        <v>612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 x14ac:dyDescent="0.2">
      <c r="A1978" s="44">
        <v>44066</v>
      </c>
      <c r="B1978" s="42">
        <v>44066</v>
      </c>
      <c r="C1978" s="42" t="s">
        <v>611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 x14ac:dyDescent="0.2">
      <c r="A1979" s="44">
        <v>44066</v>
      </c>
      <c r="B1979" s="42">
        <v>44066</v>
      </c>
      <c r="C1979" s="42" t="s">
        <v>642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 x14ac:dyDescent="0.2">
      <c r="A1980" s="44">
        <v>44066</v>
      </c>
      <c r="B1980" s="42">
        <v>44066</v>
      </c>
      <c r="C1980" s="42" t="s">
        <v>628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 x14ac:dyDescent="0.2">
      <c r="A1981" s="44">
        <v>44066</v>
      </c>
      <c r="B1981" s="42">
        <v>44066</v>
      </c>
      <c r="C1981" s="42" t="s">
        <v>602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 x14ac:dyDescent="0.2">
      <c r="A1982" s="44">
        <v>44066</v>
      </c>
      <c r="B1982" s="42">
        <v>44066</v>
      </c>
      <c r="C1982" s="42" t="s">
        <v>618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 x14ac:dyDescent="0.2">
      <c r="A1983" s="44">
        <v>44066</v>
      </c>
      <c r="B1983" s="42">
        <v>44066</v>
      </c>
      <c r="C1983" s="42" t="s">
        <v>629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 x14ac:dyDescent="0.2">
      <c r="A1984" s="44">
        <v>44066</v>
      </c>
      <c r="B1984" s="42">
        <v>44066</v>
      </c>
      <c r="C1984" s="42" t="s">
        <v>603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 x14ac:dyDescent="0.2">
      <c r="A1985" s="44">
        <v>44066</v>
      </c>
      <c r="B1985" s="42">
        <v>44066</v>
      </c>
      <c r="C1985" s="42" t="s">
        <v>604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 x14ac:dyDescent="0.2">
      <c r="A1986" s="44">
        <v>44066</v>
      </c>
      <c r="B1986" s="42">
        <v>44066</v>
      </c>
      <c r="C1986" s="42" t="s">
        <v>721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 x14ac:dyDescent="0.2">
      <c r="A1987" s="44">
        <v>44066</v>
      </c>
      <c r="B1987" s="42">
        <v>44066</v>
      </c>
      <c r="C1987" s="42" t="s">
        <v>633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 x14ac:dyDescent="0.2">
      <c r="A1988" s="44">
        <v>44066</v>
      </c>
      <c r="B1988" s="42">
        <v>44066</v>
      </c>
      <c r="C1988" s="42" t="s">
        <v>626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 x14ac:dyDescent="0.2">
      <c r="A1989" s="44">
        <v>44066</v>
      </c>
      <c r="B1989" s="42">
        <v>44066</v>
      </c>
      <c r="C1989" s="42" t="s">
        <v>624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 x14ac:dyDescent="0.2">
      <c r="A1990" s="44">
        <v>44066</v>
      </c>
      <c r="B1990" s="42">
        <v>44066</v>
      </c>
      <c r="C1990" s="42" t="s">
        <v>599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 x14ac:dyDescent="0.2">
      <c r="A1991" s="44">
        <v>44066</v>
      </c>
      <c r="B1991" s="42">
        <v>44066</v>
      </c>
      <c r="C1991" s="42" t="s">
        <v>627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 x14ac:dyDescent="0.2">
      <c r="A1992" s="44">
        <v>44066</v>
      </c>
      <c r="B1992" s="42">
        <v>44066</v>
      </c>
      <c r="C1992" s="42" t="s">
        <v>726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 x14ac:dyDescent="0.2">
      <c r="A1993" s="44">
        <v>44066</v>
      </c>
      <c r="B1993" s="42">
        <v>44066</v>
      </c>
      <c r="C1993" s="42" t="s">
        <v>722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 x14ac:dyDescent="0.2">
      <c r="A1994" s="44">
        <v>44066</v>
      </c>
      <c r="B1994" s="42">
        <v>44066</v>
      </c>
      <c r="C1994" s="42" t="s">
        <v>650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 x14ac:dyDescent="0.2">
      <c r="A1995" s="44">
        <v>44066</v>
      </c>
      <c r="B1995" s="42">
        <v>44066</v>
      </c>
      <c r="C1995" s="42" t="s">
        <v>610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 x14ac:dyDescent="0.2">
      <c r="A1996" s="44">
        <v>44066</v>
      </c>
      <c r="B1996" s="42">
        <v>44066</v>
      </c>
      <c r="C1996" s="42" t="s">
        <v>639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 x14ac:dyDescent="0.2">
      <c r="A1997" s="44">
        <v>44066</v>
      </c>
      <c r="B1997" s="42">
        <v>44066</v>
      </c>
      <c r="C1997" s="42" t="s">
        <v>614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 x14ac:dyDescent="0.2">
      <c r="A1998" s="44">
        <v>44066</v>
      </c>
      <c r="B1998" s="42">
        <v>44066</v>
      </c>
      <c r="C1998" s="42" t="s">
        <v>637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 x14ac:dyDescent="0.2">
      <c r="A1999" s="44">
        <v>44066</v>
      </c>
      <c r="B1999" s="42">
        <v>44066</v>
      </c>
      <c r="C1999" s="42" t="s">
        <v>608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 x14ac:dyDescent="0.2">
      <c r="A2000" s="44">
        <v>44066</v>
      </c>
      <c r="B2000" s="42">
        <v>44066</v>
      </c>
      <c r="C2000" s="42" t="s">
        <v>613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 x14ac:dyDescent="0.2">
      <c r="A2001" s="44">
        <v>44066</v>
      </c>
      <c r="B2001" s="42">
        <v>44066</v>
      </c>
      <c r="C2001" s="42" t="s">
        <v>605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 x14ac:dyDescent="0.2">
      <c r="A2002" s="44">
        <v>44066</v>
      </c>
      <c r="B2002" s="42">
        <v>44066</v>
      </c>
      <c r="C2002" s="42" t="s">
        <v>643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 x14ac:dyDescent="0.2">
      <c r="A2003" s="44">
        <v>44066</v>
      </c>
      <c r="B2003" s="42">
        <v>44066</v>
      </c>
      <c r="C2003" s="42" t="s">
        <v>701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 x14ac:dyDescent="0.2">
      <c r="A2004" s="44">
        <v>44066</v>
      </c>
      <c r="B2004" s="42">
        <v>44066</v>
      </c>
      <c r="C2004" s="42" t="s">
        <v>661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 x14ac:dyDescent="0.2">
      <c r="A2005" s="44">
        <v>44066</v>
      </c>
      <c r="B2005" s="42">
        <v>44066</v>
      </c>
      <c r="C2005" s="42" t="s">
        <v>660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 x14ac:dyDescent="0.2">
      <c r="A2006" s="44">
        <v>44066</v>
      </c>
      <c r="B2006" s="42">
        <v>44066</v>
      </c>
      <c r="C2006" s="42" t="s">
        <v>648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 x14ac:dyDescent="0.2">
      <c r="A2007" s="44">
        <v>44066</v>
      </c>
      <c r="B2007" s="42">
        <v>44066</v>
      </c>
      <c r="C2007" s="42" t="s">
        <v>609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 x14ac:dyDescent="0.2">
      <c r="A2008" s="44">
        <v>44066</v>
      </c>
      <c r="B2008" s="42">
        <v>44066</v>
      </c>
      <c r="C2008" s="42" t="s">
        <v>615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 x14ac:dyDescent="0.2">
      <c r="A2009" s="44">
        <v>44066</v>
      </c>
      <c r="B2009" s="42">
        <v>44066</v>
      </c>
      <c r="C2009" s="42" t="s">
        <v>727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 x14ac:dyDescent="0.2">
      <c r="A2010" s="44">
        <v>44066</v>
      </c>
      <c r="B2010" s="42">
        <v>44066</v>
      </c>
      <c r="C2010" s="42" t="s">
        <v>646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 x14ac:dyDescent="0.2">
      <c r="A2011" s="44">
        <v>44066</v>
      </c>
      <c r="B2011" s="42">
        <v>44066</v>
      </c>
      <c r="C2011" s="42" t="s">
        <v>629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 x14ac:dyDescent="0.2">
      <c r="A2012" s="44">
        <v>44066</v>
      </c>
      <c r="B2012" s="42">
        <v>44066</v>
      </c>
      <c r="C2012" s="42" t="s">
        <v>606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 x14ac:dyDescent="0.2">
      <c r="A2013" s="39">
        <v>44067</v>
      </c>
      <c r="B2013" s="40">
        <v>44067</v>
      </c>
      <c r="C2013" s="40" t="s">
        <v>598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 x14ac:dyDescent="0.2">
      <c r="A2014" s="39">
        <v>44067</v>
      </c>
      <c r="B2014" s="40">
        <v>44067</v>
      </c>
      <c r="C2014" s="40" t="s">
        <v>715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 x14ac:dyDescent="0.2">
      <c r="A2015" s="39">
        <v>44067</v>
      </c>
      <c r="B2015" s="40">
        <v>44067</v>
      </c>
      <c r="C2015" s="40" t="s">
        <v>600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 x14ac:dyDescent="0.2">
      <c r="A2016" s="39">
        <v>44067</v>
      </c>
      <c r="B2016" s="40">
        <v>44067</v>
      </c>
      <c r="C2016" s="40" t="s">
        <v>607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 x14ac:dyDescent="0.2">
      <c r="A2017" s="39">
        <v>44067</v>
      </c>
      <c r="B2017" s="40">
        <v>44067</v>
      </c>
      <c r="C2017" s="40" t="s">
        <v>616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 x14ac:dyDescent="0.2">
      <c r="A2018" s="39">
        <v>44067</v>
      </c>
      <c r="B2018" s="40">
        <v>44067</v>
      </c>
      <c r="C2018" s="40" t="s">
        <v>611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 x14ac:dyDescent="0.2">
      <c r="A2019" s="39">
        <v>44067</v>
      </c>
      <c r="B2019" s="40">
        <v>44067</v>
      </c>
      <c r="C2019" s="40" t="s">
        <v>602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 x14ac:dyDescent="0.2">
      <c r="A2020" s="39">
        <v>44067</v>
      </c>
      <c r="B2020" s="40">
        <v>44067</v>
      </c>
      <c r="C2020" s="40" t="s">
        <v>617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 x14ac:dyDescent="0.2">
      <c r="A2021" s="39">
        <v>44067</v>
      </c>
      <c r="B2021" s="40">
        <v>44067</v>
      </c>
      <c r="C2021" s="40" t="s">
        <v>614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 x14ac:dyDescent="0.2">
      <c r="A2022" s="39">
        <v>44067</v>
      </c>
      <c r="B2022" s="40">
        <v>44067</v>
      </c>
      <c r="C2022" s="40" t="s">
        <v>624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 x14ac:dyDescent="0.2">
      <c r="A2023" s="39">
        <v>44067</v>
      </c>
      <c r="B2023" s="40">
        <v>44067</v>
      </c>
      <c r="C2023" s="40" t="s">
        <v>644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 x14ac:dyDescent="0.2">
      <c r="A2024" s="33">
        <v>44068</v>
      </c>
      <c r="B2024" s="34">
        <v>44068</v>
      </c>
      <c r="C2024" s="34" t="s">
        <v>616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 x14ac:dyDescent="0.2">
      <c r="A2025" s="33">
        <v>44068</v>
      </c>
      <c r="B2025" s="34">
        <v>44068</v>
      </c>
      <c r="C2025" s="34" t="s">
        <v>602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 x14ac:dyDescent="0.2">
      <c r="A2026" s="33">
        <v>44068</v>
      </c>
      <c r="B2026" s="34">
        <v>44068</v>
      </c>
      <c r="C2026" s="34" t="s">
        <v>672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 x14ac:dyDescent="0.2">
      <c r="A2027" s="33">
        <v>44068</v>
      </c>
      <c r="B2027" s="34">
        <v>44068</v>
      </c>
      <c r="C2027" s="34" t="s">
        <v>624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 x14ac:dyDescent="0.2">
      <c r="A2028" s="33">
        <v>44068</v>
      </c>
      <c r="B2028" s="34">
        <v>44068</v>
      </c>
      <c r="C2028" s="34" t="s">
        <v>654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 x14ac:dyDescent="0.2">
      <c r="A2029" s="33">
        <v>44068</v>
      </c>
      <c r="B2029" s="34">
        <v>44068</v>
      </c>
      <c r="C2029" s="34" t="s">
        <v>614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 x14ac:dyDescent="0.2">
      <c r="A2030" s="33">
        <v>44068</v>
      </c>
      <c r="B2030" s="34">
        <v>44068</v>
      </c>
      <c r="C2030" s="34" t="s">
        <v>620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 x14ac:dyDescent="0.2">
      <c r="A2031" s="33">
        <v>44068</v>
      </c>
      <c r="B2031" s="34">
        <v>44068</v>
      </c>
      <c r="C2031" s="34" t="s">
        <v>606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 x14ac:dyDescent="0.2">
      <c r="A2032" s="33">
        <v>44068</v>
      </c>
      <c r="B2032" s="34">
        <v>44068</v>
      </c>
      <c r="C2032" s="34" t="s">
        <v>611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 x14ac:dyDescent="0.2">
      <c r="A2033" s="33">
        <v>44068</v>
      </c>
      <c r="B2033" s="34">
        <v>44068</v>
      </c>
      <c r="C2033" s="34" t="s">
        <v>629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 x14ac:dyDescent="0.2">
      <c r="A2034" s="33">
        <v>44068</v>
      </c>
      <c r="B2034" s="34">
        <v>44068</v>
      </c>
      <c r="C2034" s="34" t="s">
        <v>701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 x14ac:dyDescent="0.2">
      <c r="A2035" s="33">
        <v>44068</v>
      </c>
      <c r="B2035" s="34">
        <v>44068</v>
      </c>
      <c r="C2035" s="34" t="s">
        <v>628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 x14ac:dyDescent="0.2">
      <c r="A2036" s="33">
        <v>44068</v>
      </c>
      <c r="B2036" s="34">
        <v>44068</v>
      </c>
      <c r="C2036" s="34" t="s">
        <v>603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 x14ac:dyDescent="0.2">
      <c r="A2037" s="33">
        <v>44068</v>
      </c>
      <c r="B2037" s="34">
        <v>44068</v>
      </c>
      <c r="C2037" s="34" t="s">
        <v>600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 x14ac:dyDescent="0.2">
      <c r="A2038" s="33">
        <v>44068</v>
      </c>
      <c r="B2038" s="34">
        <v>44068</v>
      </c>
      <c r="C2038" s="34" t="s">
        <v>604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 x14ac:dyDescent="0.2">
      <c r="A2039" s="33">
        <v>44068</v>
      </c>
      <c r="B2039" s="34">
        <v>44068</v>
      </c>
      <c r="C2039" s="34" t="s">
        <v>609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 x14ac:dyDescent="0.2">
      <c r="A2040" s="33">
        <v>44068</v>
      </c>
      <c r="B2040" s="34">
        <v>44068</v>
      </c>
      <c r="C2040" s="34" t="s">
        <v>608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 x14ac:dyDescent="0.2">
      <c r="A2041" s="33">
        <v>44068</v>
      </c>
      <c r="B2041" s="34">
        <v>44068</v>
      </c>
      <c r="C2041" s="34" t="s">
        <v>607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 x14ac:dyDescent="0.2">
      <c r="A2042" s="33">
        <v>44068</v>
      </c>
      <c r="B2042" s="34">
        <v>44068</v>
      </c>
      <c r="C2042" s="34" t="s">
        <v>619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 x14ac:dyDescent="0.2">
      <c r="A2043" s="36">
        <v>44069</v>
      </c>
      <c r="B2043" s="37">
        <v>44069</v>
      </c>
      <c r="C2043" s="37" t="s">
        <v>598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 x14ac:dyDescent="0.2">
      <c r="A2044" s="36">
        <v>44069</v>
      </c>
      <c r="B2044" s="37">
        <v>44069</v>
      </c>
      <c r="C2044" s="37" t="s">
        <v>616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 x14ac:dyDescent="0.2">
      <c r="A2045" s="36">
        <v>44069</v>
      </c>
      <c r="B2045" s="37">
        <v>44069</v>
      </c>
      <c r="C2045" s="37" t="s">
        <v>600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 x14ac:dyDescent="0.2">
      <c r="A2046" s="36">
        <v>44069</v>
      </c>
      <c r="B2046" s="37">
        <v>44069</v>
      </c>
      <c r="C2046" s="37" t="s">
        <v>604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 x14ac:dyDescent="0.2">
      <c r="A2047" s="36">
        <v>44069</v>
      </c>
      <c r="B2047" s="37">
        <v>44069</v>
      </c>
      <c r="C2047" s="37" t="s">
        <v>614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 x14ac:dyDescent="0.2">
      <c r="A2048" s="36">
        <v>44069</v>
      </c>
      <c r="B2048" s="37">
        <v>44069</v>
      </c>
      <c r="C2048" s="37" t="s">
        <v>605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 x14ac:dyDescent="0.2">
      <c r="A2049" s="36">
        <v>44069</v>
      </c>
      <c r="B2049" s="37">
        <v>44069</v>
      </c>
      <c r="C2049" s="37" t="s">
        <v>624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 x14ac:dyDescent="0.2">
      <c r="A2050" s="36">
        <v>44069</v>
      </c>
      <c r="B2050" s="37">
        <v>44069</v>
      </c>
      <c r="C2050" s="37" t="s">
        <v>639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 x14ac:dyDescent="0.2">
      <c r="A2051" s="36">
        <v>44069</v>
      </c>
      <c r="B2051" s="37">
        <v>44069</v>
      </c>
      <c r="C2051" s="37" t="s">
        <v>615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 x14ac:dyDescent="0.2">
      <c r="A2052" s="36">
        <v>44069</v>
      </c>
      <c r="B2052" s="37">
        <v>44069</v>
      </c>
      <c r="C2052" s="37" t="s">
        <v>609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 x14ac:dyDescent="0.2">
      <c r="A2053" s="36">
        <v>44069</v>
      </c>
      <c r="B2053" s="37">
        <v>44069</v>
      </c>
      <c r="C2053" s="37" t="s">
        <v>610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 x14ac:dyDescent="0.2">
      <c r="A2054" s="36">
        <v>44069</v>
      </c>
      <c r="B2054" s="37">
        <v>44069</v>
      </c>
      <c r="C2054" s="37" t="s">
        <v>606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 x14ac:dyDescent="0.2">
      <c r="A2055" s="36">
        <v>44069</v>
      </c>
      <c r="B2055" s="37">
        <v>44069</v>
      </c>
      <c r="C2055" s="37" t="s">
        <v>611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 x14ac:dyDescent="0.2">
      <c r="A2056" s="36">
        <v>44069</v>
      </c>
      <c r="B2056" s="37">
        <v>44069</v>
      </c>
      <c r="C2056" s="37" t="s">
        <v>599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 x14ac:dyDescent="0.2">
      <c r="A2057" s="36">
        <v>44069</v>
      </c>
      <c r="B2057" s="37">
        <v>44069</v>
      </c>
      <c r="C2057" s="37" t="s">
        <v>602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 x14ac:dyDescent="0.2">
      <c r="A2058" s="36">
        <v>44069</v>
      </c>
      <c r="B2058" s="37">
        <v>44069</v>
      </c>
      <c r="C2058" s="37" t="s">
        <v>654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 x14ac:dyDescent="0.2">
      <c r="A2059" s="36">
        <v>44069</v>
      </c>
      <c r="B2059" s="37">
        <v>44069</v>
      </c>
      <c r="C2059" s="37" t="s">
        <v>626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 x14ac:dyDescent="0.2">
      <c r="A2060" s="36">
        <v>44069</v>
      </c>
      <c r="B2060" s="37">
        <v>44069</v>
      </c>
      <c r="C2060" s="37" t="s">
        <v>612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 x14ac:dyDescent="0.2">
      <c r="A2061" s="36">
        <v>44069</v>
      </c>
      <c r="B2061" s="37">
        <v>44069</v>
      </c>
      <c r="C2061" s="37" t="s">
        <v>636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 x14ac:dyDescent="0.2">
      <c r="A2062" s="36">
        <v>44069</v>
      </c>
      <c r="B2062" s="37">
        <v>44069</v>
      </c>
      <c r="C2062" s="37" t="s">
        <v>608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 x14ac:dyDescent="0.2">
      <c r="A2063" s="36">
        <v>44069</v>
      </c>
      <c r="B2063" s="37">
        <v>44069</v>
      </c>
      <c r="C2063" s="37" t="s">
        <v>628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 x14ac:dyDescent="0.2">
      <c r="A2064" s="36">
        <v>44069</v>
      </c>
      <c r="B2064" s="37">
        <v>44069</v>
      </c>
      <c r="C2064" s="37" t="s">
        <v>603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 x14ac:dyDescent="0.2">
      <c r="A2065" s="36">
        <v>44069</v>
      </c>
      <c r="B2065" s="37">
        <v>44069</v>
      </c>
      <c r="C2065" s="37" t="s">
        <v>613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 x14ac:dyDescent="0.2">
      <c r="A2066" s="36">
        <v>44069</v>
      </c>
      <c r="B2066" s="37">
        <v>44069</v>
      </c>
      <c r="C2066" s="37" t="s">
        <v>673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 x14ac:dyDescent="0.2">
      <c r="A2067" s="54">
        <v>44070</v>
      </c>
      <c r="B2067" s="55">
        <v>44070</v>
      </c>
      <c r="C2067" s="55" t="s">
        <v>598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 x14ac:dyDescent="0.2">
      <c r="A2068" s="54">
        <v>44070</v>
      </c>
      <c r="B2068" s="55">
        <v>44070</v>
      </c>
      <c r="C2068" s="55" t="s">
        <v>608</v>
      </c>
      <c r="D2068" s="56">
        <f>VLOOKUP(Pag_Inicio_Corr_mas_casos[[#This Row],[Corregimiento]],Hoja3!$A$2:$D$676,4,0)</f>
        <v>80822</v>
      </c>
      <c r="E2068" s="55">
        <v>44</v>
      </c>
    </row>
    <row r="2069" spans="1:6" x14ac:dyDescent="0.2">
      <c r="A2069" s="54">
        <v>44070</v>
      </c>
      <c r="B2069" s="55">
        <v>44070</v>
      </c>
      <c r="C2069" s="55" t="s">
        <v>604</v>
      </c>
      <c r="D2069" s="56">
        <f>VLOOKUP(Pag_Inicio_Corr_mas_casos[[#This Row],[Corregimiento]],Hoja3!$A$2:$D$676,4,0)</f>
        <v>81007</v>
      </c>
      <c r="E2069" s="55">
        <v>33</v>
      </c>
    </row>
    <row r="2070" spans="1:6" x14ac:dyDescent="0.2">
      <c r="A2070" s="54">
        <v>44070</v>
      </c>
      <c r="B2070" s="55">
        <v>44070</v>
      </c>
      <c r="C2070" s="55" t="s">
        <v>614</v>
      </c>
      <c r="D2070" s="56">
        <f>VLOOKUP(Pag_Inicio_Corr_mas_casos[[#This Row],[Corregimiento]],Hoja3!$A$2:$D$676,4,0)</f>
        <v>80812</v>
      </c>
      <c r="E2070" s="55">
        <v>32</v>
      </c>
    </row>
    <row r="2071" spans="1:6" x14ac:dyDescent="0.2">
      <c r="A2071" s="54">
        <v>44070</v>
      </c>
      <c r="B2071" s="55">
        <v>44070</v>
      </c>
      <c r="C2071" s="55" t="s">
        <v>650</v>
      </c>
      <c r="D2071" s="56">
        <f>VLOOKUP(Pag_Inicio_Corr_mas_casos[[#This Row],[Corregimiento]],Hoja3!$A$2:$D$676,4,0)</f>
        <v>80814</v>
      </c>
      <c r="E2071" s="55">
        <v>31</v>
      </c>
    </row>
    <row r="2072" spans="1:6" x14ac:dyDescent="0.2">
      <c r="A2072" s="54">
        <v>44070</v>
      </c>
      <c r="B2072" s="55">
        <v>44070</v>
      </c>
      <c r="C2072" s="55" t="s">
        <v>723</v>
      </c>
      <c r="D2072" s="56">
        <f>VLOOKUP(Pag_Inicio_Corr_mas_casos[[#This Row],[Corregimiento]],Hoja3!$A$2:$D$676,4,0)</f>
        <v>20305</v>
      </c>
      <c r="E2072" s="55">
        <v>28</v>
      </c>
    </row>
    <row r="2073" spans="1:6" x14ac:dyDescent="0.2">
      <c r="A2073" s="54">
        <v>44070</v>
      </c>
      <c r="B2073" s="55">
        <v>44070</v>
      </c>
      <c r="C2073" s="55" t="s">
        <v>609</v>
      </c>
      <c r="D2073" s="56">
        <f>VLOOKUP(Pag_Inicio_Corr_mas_casos[[#This Row],[Corregimiento]],Hoja3!$A$2:$D$676,4,0)</f>
        <v>80823</v>
      </c>
      <c r="E2073" s="55">
        <v>26</v>
      </c>
    </row>
    <row r="2074" spans="1:6" x14ac:dyDescent="0.2">
      <c r="A2074" s="54">
        <v>44070</v>
      </c>
      <c r="B2074" s="55">
        <v>44070</v>
      </c>
      <c r="C2074" s="55" t="s">
        <v>613</v>
      </c>
      <c r="D2074" s="56">
        <f>VLOOKUP(Pag_Inicio_Corr_mas_casos[[#This Row],[Corregimiento]],Hoja3!$A$2:$D$676,4,0)</f>
        <v>81006</v>
      </c>
      <c r="E2074" s="55">
        <v>25</v>
      </c>
    </row>
    <row r="2075" spans="1:6" x14ac:dyDescent="0.2">
      <c r="A2075" s="54">
        <v>44070</v>
      </c>
      <c r="B2075" s="55">
        <v>44070</v>
      </c>
      <c r="C2075" s="55" t="s">
        <v>600</v>
      </c>
      <c r="D2075" s="56">
        <f>VLOOKUP(Pag_Inicio_Corr_mas_casos[[#This Row],[Corregimiento]],Hoja3!$A$2:$D$676,4,0)</f>
        <v>130106</v>
      </c>
      <c r="E2075" s="55">
        <v>24</v>
      </c>
    </row>
    <row r="2076" spans="1:6" x14ac:dyDescent="0.2">
      <c r="A2076" s="54">
        <v>44070</v>
      </c>
      <c r="B2076" s="55">
        <v>44070</v>
      </c>
      <c r="C2076" s="55" t="s">
        <v>624</v>
      </c>
      <c r="D2076" s="56">
        <f>VLOOKUP(Pag_Inicio_Corr_mas_casos[[#This Row],[Corregimiento]],Hoja3!$A$2:$D$676,4,0)</f>
        <v>80813</v>
      </c>
      <c r="E2076" s="55">
        <v>23</v>
      </c>
    </row>
    <row r="2077" spans="1:6" x14ac:dyDescent="0.2">
      <c r="A2077" s="54">
        <v>44070</v>
      </c>
      <c r="B2077" s="55">
        <v>44070</v>
      </c>
      <c r="C2077" s="55" t="s">
        <v>612</v>
      </c>
      <c r="D2077" s="56">
        <f>VLOOKUP(Pag_Inicio_Corr_mas_casos[[#This Row],[Corregimiento]],Hoja3!$A$2:$D$676,4,0)</f>
        <v>130107</v>
      </c>
      <c r="E2077" s="55">
        <v>22</v>
      </c>
    </row>
    <row r="2078" spans="1:6" x14ac:dyDescent="0.2">
      <c r="A2078" s="54">
        <v>44070</v>
      </c>
      <c r="B2078" s="55">
        <v>44070</v>
      </c>
      <c r="C2078" s="55" t="s">
        <v>599</v>
      </c>
      <c r="D2078" s="56">
        <f>VLOOKUP(Pag_Inicio_Corr_mas_casos[[#This Row],[Corregimiento]],Hoja3!$A$2:$D$676,4,0)</f>
        <v>81002</v>
      </c>
      <c r="E2078" s="55">
        <v>21</v>
      </c>
    </row>
    <row r="2079" spans="1:6" x14ac:dyDescent="0.2">
      <c r="A2079" s="54">
        <v>44070</v>
      </c>
      <c r="B2079" s="55">
        <v>44070</v>
      </c>
      <c r="C2079" s="55" t="s">
        <v>629</v>
      </c>
      <c r="D2079" s="56">
        <f>VLOOKUP(Pag_Inicio_Corr_mas_casos[[#This Row],[Corregimiento]],Hoja3!$A$2:$D$676,4,0)</f>
        <v>80815</v>
      </c>
      <c r="E2079" s="55">
        <v>21</v>
      </c>
    </row>
    <row r="2080" spans="1:6" x14ac:dyDescent="0.2">
      <c r="A2080" s="54">
        <v>44070</v>
      </c>
      <c r="B2080" s="55">
        <v>44070</v>
      </c>
      <c r="C2080" s="55" t="s">
        <v>611</v>
      </c>
      <c r="D2080" s="56">
        <f>VLOOKUP(Pag_Inicio_Corr_mas_casos[[#This Row],[Corregimiento]],Hoja3!$A$2:$D$676,4,0)</f>
        <v>80819</v>
      </c>
      <c r="E2080" s="55">
        <v>20</v>
      </c>
    </row>
    <row r="2081" spans="1:5" x14ac:dyDescent="0.2">
      <c r="A2081" s="54">
        <v>44070</v>
      </c>
      <c r="B2081" s="55">
        <v>44070</v>
      </c>
      <c r="C2081" s="55" t="s">
        <v>701</v>
      </c>
      <c r="D2081" s="56">
        <f>VLOOKUP(Pag_Inicio_Corr_mas_casos[[#This Row],[Corregimiento]],Hoja3!$A$2:$D$676,4,0)</f>
        <v>40606</v>
      </c>
      <c r="E2081" s="55">
        <v>16</v>
      </c>
    </row>
    <row r="2082" spans="1:5" x14ac:dyDescent="0.2">
      <c r="A2082" s="54">
        <v>44070</v>
      </c>
      <c r="B2082" s="55">
        <v>44070</v>
      </c>
      <c r="C2082" s="55" t="s">
        <v>728</v>
      </c>
      <c r="D2082" s="56">
        <f>VLOOKUP(Pag_Inicio_Corr_mas_casos[[#This Row],[Corregimiento]],Hoja3!$A$2:$D$676,4,0)</f>
        <v>90804</v>
      </c>
      <c r="E2082" s="55">
        <v>16</v>
      </c>
    </row>
    <row r="2083" spans="1:5" x14ac:dyDescent="0.2">
      <c r="A2083" s="54">
        <v>44070</v>
      </c>
      <c r="B2083" s="55">
        <v>44070</v>
      </c>
      <c r="C2083" s="55" t="s">
        <v>729</v>
      </c>
      <c r="D2083" s="56">
        <f>VLOOKUP(Pag_Inicio_Corr_mas_casos[[#This Row],[Corregimiento]],Hoja3!$A$2:$D$676,4,0)</f>
        <v>50105</v>
      </c>
      <c r="E2083" s="55">
        <v>15</v>
      </c>
    </row>
    <row r="2084" spans="1:5" x14ac:dyDescent="0.2">
      <c r="A2084" s="54">
        <v>44070</v>
      </c>
      <c r="B2084" s="55">
        <v>44070</v>
      </c>
      <c r="C2084" s="55" t="s">
        <v>616</v>
      </c>
      <c r="D2084" s="56">
        <f>VLOOKUP(Pag_Inicio_Corr_mas_casos[[#This Row],[Corregimiento]],Hoja3!$A$2:$D$676,4,0)</f>
        <v>40601</v>
      </c>
      <c r="E2084" s="55">
        <v>27</v>
      </c>
    </row>
    <row r="2085" spans="1:5" x14ac:dyDescent="0.2">
      <c r="A2085" s="54">
        <v>44070</v>
      </c>
      <c r="B2085" s="55">
        <v>44070</v>
      </c>
      <c r="C2085" s="55" t="s">
        <v>606</v>
      </c>
      <c r="D2085" s="56">
        <f>VLOOKUP(Pag_Inicio_Corr_mas_casos[[#This Row],[Corregimiento]],Hoja3!$A$2:$D$676,4,0)</f>
        <v>80816</v>
      </c>
      <c r="E2085" s="55">
        <v>14</v>
      </c>
    </row>
    <row r="2086" spans="1:5" x14ac:dyDescent="0.2">
      <c r="A2086" s="54">
        <v>44070</v>
      </c>
      <c r="B2086" s="55">
        <v>44070</v>
      </c>
      <c r="C2086" s="55" t="s">
        <v>721</v>
      </c>
      <c r="D2086" s="56">
        <f>VLOOKUP(Pag_Inicio_Corr_mas_casos[[#This Row],[Corregimiento]],Hoja3!$A$2:$D$676,4,0)</f>
        <v>50106</v>
      </c>
      <c r="E2086" s="55">
        <v>14</v>
      </c>
    </row>
    <row r="2087" spans="1:5" x14ac:dyDescent="0.2">
      <c r="A2087" s="54">
        <v>44070</v>
      </c>
      <c r="B2087" s="55">
        <v>44070</v>
      </c>
      <c r="C2087" s="55" t="s">
        <v>633</v>
      </c>
      <c r="D2087" s="56">
        <f>VLOOKUP(Pag_Inicio_Corr_mas_casos[[#This Row],[Corregimiento]],Hoja3!$A$2:$D$676,4,0)</f>
        <v>130708</v>
      </c>
      <c r="E2087" s="55">
        <v>13</v>
      </c>
    </row>
    <row r="2088" spans="1:5" x14ac:dyDescent="0.2">
      <c r="A2088" s="54">
        <v>44070</v>
      </c>
      <c r="B2088" s="55">
        <v>44070</v>
      </c>
      <c r="C2088" s="55" t="s">
        <v>605</v>
      </c>
      <c r="D2088" s="56">
        <f>VLOOKUP(Pag_Inicio_Corr_mas_casos[[#This Row],[Corregimiento]],Hoja3!$A$2:$D$676,4,0)</f>
        <v>81008</v>
      </c>
      <c r="E2088" s="55">
        <v>13</v>
      </c>
    </row>
    <row r="2089" spans="1:5" x14ac:dyDescent="0.2">
      <c r="A2089" s="54">
        <v>44070</v>
      </c>
      <c r="B2089" s="55">
        <v>44070</v>
      </c>
      <c r="C2089" s="55" t="s">
        <v>644</v>
      </c>
      <c r="D2089" s="56">
        <f>VLOOKUP(Pag_Inicio_Corr_mas_casos[[#This Row],[Corregimiento]],Hoja3!$A$2:$D$676,4,0)</f>
        <v>81009</v>
      </c>
      <c r="E2089" s="55">
        <v>13</v>
      </c>
    </row>
    <row r="2090" spans="1:5" x14ac:dyDescent="0.2">
      <c r="A2090" s="54">
        <v>44070</v>
      </c>
      <c r="B2090" s="55">
        <v>44070</v>
      </c>
      <c r="C2090" s="55" t="s">
        <v>643</v>
      </c>
      <c r="D2090" s="56">
        <f>VLOOKUP(Pag_Inicio_Corr_mas_casos[[#This Row],[Corregimiento]],Hoja3!$A$2:$D$676,4,0)</f>
        <v>81003</v>
      </c>
      <c r="E2090" s="55">
        <v>12</v>
      </c>
    </row>
    <row r="2091" spans="1:5" x14ac:dyDescent="0.2">
      <c r="A2091" s="54">
        <v>44070</v>
      </c>
      <c r="B2091" s="55">
        <v>44070</v>
      </c>
      <c r="C2091" s="55" t="s">
        <v>695</v>
      </c>
      <c r="D2091" s="56">
        <f>VLOOKUP(Pag_Inicio_Corr_mas_casos[[#This Row],[Corregimiento]],Hoja3!$A$2:$D$676,4,0)</f>
        <v>10207</v>
      </c>
      <c r="E2091" s="55">
        <v>12</v>
      </c>
    </row>
    <row r="2092" spans="1:5" x14ac:dyDescent="0.2">
      <c r="A2092" s="54">
        <v>44070</v>
      </c>
      <c r="B2092" s="55">
        <v>44070</v>
      </c>
      <c r="C2092" s="55" t="s">
        <v>607</v>
      </c>
      <c r="D2092" s="56">
        <f>VLOOKUP(Pag_Inicio_Corr_mas_casos[[#This Row],[Corregimiento]],Hoja3!$A$2:$D$676,4,0)</f>
        <v>80817</v>
      </c>
      <c r="E2092" s="55">
        <v>12</v>
      </c>
    </row>
    <row r="2093" spans="1:5" x14ac:dyDescent="0.2">
      <c r="A2093" s="54">
        <v>44070</v>
      </c>
      <c r="B2093" s="55">
        <v>44070</v>
      </c>
      <c r="C2093" s="55" t="s">
        <v>627</v>
      </c>
      <c r="D2093" s="56">
        <f>VLOOKUP(Pag_Inicio_Corr_mas_casos[[#This Row],[Corregimiento]],Hoja3!$A$2:$D$676,4,0)</f>
        <v>80808</v>
      </c>
      <c r="E2093" s="55">
        <v>12</v>
      </c>
    </row>
    <row r="2094" spans="1:5" x14ac:dyDescent="0.2">
      <c r="A2094" s="54">
        <v>44070</v>
      </c>
      <c r="B2094" s="55">
        <v>44070</v>
      </c>
      <c r="C2094" s="55" t="s">
        <v>603</v>
      </c>
      <c r="D2094" s="56">
        <f>VLOOKUP(Pag_Inicio_Corr_mas_casos[[#This Row],[Corregimiento]],Hoja3!$A$2:$D$676,4,0)</f>
        <v>80821</v>
      </c>
      <c r="E2094" s="55">
        <v>11</v>
      </c>
    </row>
    <row r="2095" spans="1:5" x14ac:dyDescent="0.2">
      <c r="A2095" s="54">
        <v>44070</v>
      </c>
      <c r="B2095" s="55">
        <v>44070</v>
      </c>
      <c r="C2095" s="55" t="s">
        <v>645</v>
      </c>
      <c r="D2095" s="56">
        <f>VLOOKUP(Pag_Inicio_Corr_mas_casos[[#This Row],[Corregimiento]],Hoja3!$A$2:$D$676,4,0)</f>
        <v>30104</v>
      </c>
      <c r="E2095" s="55">
        <v>11</v>
      </c>
    </row>
    <row r="2096" spans="1:5" x14ac:dyDescent="0.2">
      <c r="A2096" s="54">
        <v>44070</v>
      </c>
      <c r="B2096" s="55">
        <v>44070</v>
      </c>
      <c r="C2096" s="55" t="s">
        <v>636</v>
      </c>
      <c r="D2096" s="56">
        <f>VLOOKUP(Pag_Inicio_Corr_mas_casos[[#This Row],[Corregimiento]],Hoja3!$A$2:$D$676,4,0)</f>
        <v>80803</v>
      </c>
      <c r="E2096" s="55">
        <v>11</v>
      </c>
    </row>
    <row r="2097" spans="1:6" x14ac:dyDescent="0.2">
      <c r="A2097" s="54">
        <v>44070</v>
      </c>
      <c r="B2097" s="55">
        <v>44070</v>
      </c>
      <c r="C2097" s="55" t="s">
        <v>654</v>
      </c>
      <c r="D2097" s="56">
        <f>VLOOKUP(Pag_Inicio_Corr_mas_casos[[#This Row],[Corregimiento]],Hoja3!$A$2:$D$676,4,0)</f>
        <v>91001</v>
      </c>
      <c r="E2097" s="55">
        <v>11</v>
      </c>
    </row>
    <row r="2098" spans="1:6" x14ac:dyDescent="0.2">
      <c r="A2098" s="44">
        <v>44071</v>
      </c>
      <c r="B2098" s="42">
        <v>44071</v>
      </c>
      <c r="C2098" s="42" t="s">
        <v>598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 x14ac:dyDescent="0.2">
      <c r="A2099" s="44">
        <v>44071</v>
      </c>
      <c r="B2099" s="42">
        <v>44071</v>
      </c>
      <c r="C2099" s="42" t="s">
        <v>624</v>
      </c>
      <c r="D2099" s="43">
        <f>VLOOKUP(Pag_Inicio_Corr_mas_casos[[#This Row],[Corregimiento]],Hoja3!$A$2:$D$676,4,0)</f>
        <v>80813</v>
      </c>
      <c r="E2099" s="42">
        <v>46</v>
      </c>
    </row>
    <row r="2100" spans="1:6" x14ac:dyDescent="0.2">
      <c r="A2100" s="44">
        <v>44071</v>
      </c>
      <c r="B2100" s="42">
        <v>44071</v>
      </c>
      <c r="C2100" s="42" t="s">
        <v>603</v>
      </c>
      <c r="D2100" s="43">
        <f>VLOOKUP(Pag_Inicio_Corr_mas_casos[[#This Row],[Corregimiento]],Hoja3!$A$2:$D$676,4,0)</f>
        <v>80821</v>
      </c>
      <c r="E2100" s="42">
        <v>41</v>
      </c>
    </row>
    <row r="2101" spans="1:6" x14ac:dyDescent="0.2">
      <c r="A2101" s="44">
        <v>44071</v>
      </c>
      <c r="B2101" s="42">
        <v>44071</v>
      </c>
      <c r="C2101" s="42" t="s">
        <v>611</v>
      </c>
      <c r="D2101" s="43">
        <f>VLOOKUP(Pag_Inicio_Corr_mas_casos[[#This Row],[Corregimiento]],Hoja3!$A$2:$D$676,4,0)</f>
        <v>80819</v>
      </c>
      <c r="E2101" s="42">
        <v>38</v>
      </c>
    </row>
    <row r="2102" spans="1:6" x14ac:dyDescent="0.2">
      <c r="A2102" s="44">
        <v>44071</v>
      </c>
      <c r="B2102" s="42">
        <v>44071</v>
      </c>
      <c r="C2102" s="42" t="s">
        <v>609</v>
      </c>
      <c r="D2102" s="43">
        <f>VLOOKUP(Pag_Inicio_Corr_mas_casos[[#This Row],[Corregimiento]],Hoja3!$A$2:$D$676,4,0)</f>
        <v>80823</v>
      </c>
      <c r="E2102" s="42">
        <v>37</v>
      </c>
    </row>
    <row r="2103" spans="1:6" x14ac:dyDescent="0.2">
      <c r="A2103" s="44">
        <v>44071</v>
      </c>
      <c r="B2103" s="42">
        <v>44071</v>
      </c>
      <c r="C2103" s="42" t="s">
        <v>629</v>
      </c>
      <c r="D2103" s="43">
        <f>VLOOKUP(Pag_Inicio_Corr_mas_casos[[#This Row],[Corregimiento]],Hoja3!$A$2:$D$676,4,0)</f>
        <v>80815</v>
      </c>
      <c r="E2103" s="42">
        <v>36</v>
      </c>
    </row>
    <row r="2104" spans="1:6" x14ac:dyDescent="0.2">
      <c r="A2104" s="44">
        <v>44071</v>
      </c>
      <c r="B2104" s="42">
        <v>44071</v>
      </c>
      <c r="C2104" s="42" t="s">
        <v>600</v>
      </c>
      <c r="D2104" s="43">
        <f>VLOOKUP(Pag_Inicio_Corr_mas_casos[[#This Row],[Corregimiento]],Hoja3!$A$2:$D$676,4,0)</f>
        <v>130106</v>
      </c>
      <c r="E2104" s="42">
        <v>36</v>
      </c>
    </row>
    <row r="2105" spans="1:6" x14ac:dyDescent="0.2">
      <c r="A2105" s="44">
        <v>44071</v>
      </c>
      <c r="B2105" s="42">
        <v>44071</v>
      </c>
      <c r="C2105" s="42" t="s">
        <v>604</v>
      </c>
      <c r="D2105" s="43">
        <f>VLOOKUP(Pag_Inicio_Corr_mas_casos[[#This Row],[Corregimiento]],Hoja3!$A$2:$D$676,4,0)</f>
        <v>81007</v>
      </c>
      <c r="E2105" s="42">
        <v>34</v>
      </c>
    </row>
    <row r="2106" spans="1:6" x14ac:dyDescent="0.2">
      <c r="A2106" s="44">
        <v>44071</v>
      </c>
      <c r="B2106" s="42">
        <v>44071</v>
      </c>
      <c r="C2106" s="42" t="s">
        <v>599</v>
      </c>
      <c r="D2106" s="43">
        <f>VLOOKUP(Pag_Inicio_Corr_mas_casos[[#This Row],[Corregimiento]],Hoja3!$A$2:$D$676,4,0)</f>
        <v>81002</v>
      </c>
      <c r="E2106" s="42">
        <v>30</v>
      </c>
    </row>
    <row r="2107" spans="1:6" x14ac:dyDescent="0.2">
      <c r="A2107" s="44">
        <v>44071</v>
      </c>
      <c r="B2107" s="42">
        <v>44071</v>
      </c>
      <c r="C2107" s="42" t="s">
        <v>614</v>
      </c>
      <c r="D2107" s="43">
        <f>VLOOKUP(Pag_Inicio_Corr_mas_casos[[#This Row],[Corregimiento]],Hoja3!$A$2:$D$676,4,0)</f>
        <v>80812</v>
      </c>
      <c r="E2107" s="42">
        <v>28</v>
      </c>
    </row>
    <row r="2108" spans="1:6" x14ac:dyDescent="0.2">
      <c r="A2108" s="44">
        <v>44071</v>
      </c>
      <c r="B2108" s="42">
        <v>44071</v>
      </c>
      <c r="C2108" s="42" t="s">
        <v>606</v>
      </c>
      <c r="D2108" s="43">
        <f>VLOOKUP(Pag_Inicio_Corr_mas_casos[[#This Row],[Corregimiento]],Hoja3!$A$2:$D$676,4,0)</f>
        <v>80816</v>
      </c>
      <c r="E2108" s="42">
        <v>27</v>
      </c>
    </row>
    <row r="2109" spans="1:6" x14ac:dyDescent="0.2">
      <c r="A2109" s="44">
        <v>44071</v>
      </c>
      <c r="B2109" s="42">
        <v>44071</v>
      </c>
      <c r="C2109" s="42" t="s">
        <v>612</v>
      </c>
      <c r="D2109" s="43">
        <f>VLOOKUP(Pag_Inicio_Corr_mas_casos[[#This Row],[Corregimiento]],Hoja3!$A$2:$D$676,4,0)</f>
        <v>130107</v>
      </c>
      <c r="E2109" s="42">
        <v>20</v>
      </c>
    </row>
    <row r="2110" spans="1:6" x14ac:dyDescent="0.2">
      <c r="A2110" s="44">
        <v>44071</v>
      </c>
      <c r="B2110" s="42">
        <v>44071</v>
      </c>
      <c r="C2110" s="42" t="s">
        <v>654</v>
      </c>
      <c r="D2110" s="43">
        <f>VLOOKUP(Pag_Inicio_Corr_mas_casos[[#This Row],[Corregimiento]],Hoja3!$A$2:$D$676,4,0)</f>
        <v>91001</v>
      </c>
      <c r="E2110" s="42">
        <v>19</v>
      </c>
    </row>
    <row r="2111" spans="1:6" x14ac:dyDescent="0.2">
      <c r="A2111" s="44">
        <v>44071</v>
      </c>
      <c r="B2111" s="42">
        <v>44071</v>
      </c>
      <c r="C2111" s="42" t="s">
        <v>615</v>
      </c>
      <c r="D2111" s="43">
        <f>VLOOKUP(Pag_Inicio_Corr_mas_casos[[#This Row],[Corregimiento]],Hoja3!$A$2:$D$676,4,0)</f>
        <v>130702</v>
      </c>
      <c r="E2111" s="42">
        <v>18</v>
      </c>
    </row>
    <row r="2112" spans="1:6" x14ac:dyDescent="0.2">
      <c r="A2112" s="44">
        <v>44071</v>
      </c>
      <c r="B2112" s="42">
        <v>44071</v>
      </c>
      <c r="C2112" s="42" t="s">
        <v>607</v>
      </c>
      <c r="D2112" s="43">
        <f>VLOOKUP(Pag_Inicio_Corr_mas_casos[[#This Row],[Corregimiento]],Hoja3!$A$2:$D$676,4,0)</f>
        <v>80817</v>
      </c>
      <c r="E2112" s="42">
        <v>18</v>
      </c>
    </row>
    <row r="2113" spans="1:6" x14ac:dyDescent="0.2">
      <c r="A2113" s="44">
        <v>44071</v>
      </c>
      <c r="B2113" s="42">
        <v>44071</v>
      </c>
      <c r="C2113" s="42" t="s">
        <v>637</v>
      </c>
      <c r="D2113" s="43">
        <f>VLOOKUP(Pag_Inicio_Corr_mas_casos[[#This Row],[Corregimiento]],Hoja3!$A$2:$D$676,4,0)</f>
        <v>130105</v>
      </c>
      <c r="E2113" s="42">
        <v>17</v>
      </c>
    </row>
    <row r="2114" spans="1:6" x14ac:dyDescent="0.2">
      <c r="A2114" s="44">
        <v>44071</v>
      </c>
      <c r="B2114" s="42">
        <v>44071</v>
      </c>
      <c r="C2114" s="42" t="s">
        <v>730</v>
      </c>
      <c r="D2114" s="43">
        <f>VLOOKUP(Pag_Inicio_Corr_mas_casos[[#This Row],[Corregimiento]],Hoja3!$A$2:$D$676,4,0)</f>
        <v>40406</v>
      </c>
      <c r="E2114" s="42">
        <v>16</v>
      </c>
    </row>
    <row r="2115" spans="1:6" x14ac:dyDescent="0.2">
      <c r="A2115" s="44">
        <v>44071</v>
      </c>
      <c r="B2115" s="42">
        <v>44071</v>
      </c>
      <c r="C2115" s="42" t="s">
        <v>628</v>
      </c>
      <c r="D2115" s="43">
        <f>VLOOKUP(Pag_Inicio_Corr_mas_casos[[#This Row],[Corregimiento]],Hoja3!$A$2:$D$676,4,0)</f>
        <v>80820</v>
      </c>
      <c r="E2115" s="42">
        <v>16</v>
      </c>
    </row>
    <row r="2116" spans="1:6" x14ac:dyDescent="0.2">
      <c r="A2116" s="44">
        <v>44071</v>
      </c>
      <c r="B2116" s="42">
        <v>44071</v>
      </c>
      <c r="C2116" s="42" t="s">
        <v>650</v>
      </c>
      <c r="D2116" s="43">
        <f>VLOOKUP(Pag_Inicio_Corr_mas_casos[[#This Row],[Corregimiento]],Hoja3!$A$2:$D$676,4,0)</f>
        <v>80814</v>
      </c>
      <c r="E2116" s="42">
        <v>15</v>
      </c>
    </row>
    <row r="2117" spans="1:6" x14ac:dyDescent="0.2">
      <c r="A2117" s="44">
        <v>44071</v>
      </c>
      <c r="B2117" s="42">
        <v>44071</v>
      </c>
      <c r="C2117" s="42" t="s">
        <v>610</v>
      </c>
      <c r="D2117" s="43">
        <f>VLOOKUP(Pag_Inicio_Corr_mas_casos[[#This Row],[Corregimiento]],Hoja3!$A$2:$D$676,4,0)</f>
        <v>81001</v>
      </c>
      <c r="E2117" s="42">
        <v>14</v>
      </c>
    </row>
    <row r="2118" spans="1:6" x14ac:dyDescent="0.2">
      <c r="A2118" s="44">
        <v>44071</v>
      </c>
      <c r="B2118" s="42">
        <v>44071</v>
      </c>
      <c r="C2118" s="42" t="s">
        <v>635</v>
      </c>
      <c r="D2118" s="43">
        <f>VLOOKUP(Pag_Inicio_Corr_mas_casos[[#This Row],[Corregimiento]],Hoja3!$A$2:$D$676,4,0)</f>
        <v>50208</v>
      </c>
      <c r="E2118" s="42">
        <v>14</v>
      </c>
    </row>
    <row r="2119" spans="1:6" x14ac:dyDescent="0.2">
      <c r="A2119" s="44">
        <v>44071</v>
      </c>
      <c r="B2119" s="42">
        <v>44071</v>
      </c>
      <c r="C2119" s="42" t="s">
        <v>619</v>
      </c>
      <c r="D2119" s="43">
        <f>VLOOKUP(Pag_Inicio_Corr_mas_casos[[#This Row],[Corregimiento]],Hoja3!$A$2:$D$676,4,0)</f>
        <v>80810</v>
      </c>
      <c r="E2119" s="42">
        <v>14</v>
      </c>
    </row>
    <row r="2120" spans="1:6" x14ac:dyDescent="0.2">
      <c r="A2120" s="44">
        <v>44071</v>
      </c>
      <c r="B2120" s="42">
        <v>44071</v>
      </c>
      <c r="C2120" s="42" t="s">
        <v>639</v>
      </c>
      <c r="D2120" s="43">
        <f>VLOOKUP(Pag_Inicio_Corr_mas_casos[[#This Row],[Corregimiento]],Hoja3!$A$2:$D$676,4,0)</f>
        <v>80809</v>
      </c>
      <c r="E2120" s="42">
        <v>13</v>
      </c>
    </row>
    <row r="2121" spans="1:6" x14ac:dyDescent="0.2">
      <c r="A2121" s="44">
        <v>44071</v>
      </c>
      <c r="B2121" s="42">
        <v>44071</v>
      </c>
      <c r="C2121" s="42" t="s">
        <v>642</v>
      </c>
      <c r="D2121" s="43">
        <f>VLOOKUP(Pag_Inicio_Corr_mas_casos[[#This Row],[Corregimiento]],Hoja3!$A$2:$D$676,4,0)</f>
        <v>130717</v>
      </c>
      <c r="E2121" s="42">
        <v>12</v>
      </c>
    </row>
    <row r="2122" spans="1:6" x14ac:dyDescent="0.2">
      <c r="A2122" s="44">
        <v>44071</v>
      </c>
      <c r="B2122" s="42">
        <v>44071</v>
      </c>
      <c r="C2122" s="42" t="s">
        <v>608</v>
      </c>
      <c r="D2122" s="43">
        <f>VLOOKUP(Pag_Inicio_Corr_mas_casos[[#This Row],[Corregimiento]],Hoja3!$A$2:$D$676,4,0)</f>
        <v>80822</v>
      </c>
      <c r="E2122" s="42">
        <v>11</v>
      </c>
    </row>
    <row r="2123" spans="1:6" x14ac:dyDescent="0.2">
      <c r="A2123" s="44">
        <v>44071</v>
      </c>
      <c r="B2123" s="42">
        <v>44071</v>
      </c>
      <c r="C2123" s="42" t="s">
        <v>617</v>
      </c>
      <c r="D2123" s="43">
        <f>VLOOKUP(Pag_Inicio_Corr_mas_casos[[#This Row],[Corregimiento]],Hoja3!$A$2:$D$676,4,0)</f>
        <v>80806</v>
      </c>
      <c r="E2123" s="42">
        <v>11</v>
      </c>
    </row>
    <row r="2124" spans="1:6" x14ac:dyDescent="0.2">
      <c r="A2124" s="44">
        <v>44071</v>
      </c>
      <c r="B2124" s="42">
        <v>44071</v>
      </c>
      <c r="C2124" s="42" t="s">
        <v>616</v>
      </c>
      <c r="D2124" s="43">
        <f>VLOOKUP(Pag_Inicio_Corr_mas_casos[[#This Row],[Corregimiento]],Hoja3!$A$2:$D$676,4,0)</f>
        <v>40601</v>
      </c>
      <c r="E2124" s="42">
        <v>11</v>
      </c>
    </row>
    <row r="2125" spans="1:6" x14ac:dyDescent="0.2">
      <c r="A2125" s="44">
        <v>44071</v>
      </c>
      <c r="B2125" s="42">
        <v>44071</v>
      </c>
      <c r="C2125" s="42" t="s">
        <v>627</v>
      </c>
      <c r="D2125" s="43">
        <f>VLOOKUP(Pag_Inicio_Corr_mas_casos[[#This Row],[Corregimiento]],Hoja3!$A$2:$D$676,4,0)</f>
        <v>80808</v>
      </c>
      <c r="E2125" s="42">
        <v>11</v>
      </c>
    </row>
    <row r="2126" spans="1:6" x14ac:dyDescent="0.2">
      <c r="A2126" s="44">
        <v>44071</v>
      </c>
      <c r="B2126" s="42">
        <v>44071</v>
      </c>
      <c r="C2126" s="42" t="s">
        <v>659</v>
      </c>
      <c r="D2126" s="43">
        <f>VLOOKUP(Pag_Inicio_Corr_mas_casos[[#This Row],[Corregimiento]],Hoja3!$A$2:$D$676,4,0)</f>
        <v>80818</v>
      </c>
      <c r="E2126" s="42">
        <v>11</v>
      </c>
    </row>
    <row r="2127" spans="1:6" x14ac:dyDescent="0.2">
      <c r="A2127" s="44">
        <v>44071</v>
      </c>
      <c r="B2127" s="42">
        <v>44071</v>
      </c>
      <c r="C2127" s="42" t="s">
        <v>731</v>
      </c>
      <c r="D2127" s="43">
        <f>VLOOKUP(Pag_Inicio_Corr_mas_casos[[#This Row],[Corregimiento]],Hoja3!$A$2:$D$676,4,0)</f>
        <v>91101</v>
      </c>
      <c r="E2127" s="42">
        <v>11</v>
      </c>
    </row>
    <row r="2128" spans="1:6" x14ac:dyDescent="0.2">
      <c r="A2128" s="36">
        <v>44072</v>
      </c>
      <c r="B2128" s="37">
        <v>44072</v>
      </c>
      <c r="C2128" s="37" t="s">
        <v>611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 x14ac:dyDescent="0.2">
      <c r="A2129" s="36">
        <v>44072</v>
      </c>
      <c r="B2129" s="37">
        <v>44072</v>
      </c>
      <c r="C2129" s="37" t="s">
        <v>604</v>
      </c>
      <c r="D2129" s="38">
        <f>VLOOKUP(Pag_Inicio_Corr_mas_casos[[#This Row],[Corregimiento]],Hoja3!$A$2:$D$676,4,0)</f>
        <v>81007</v>
      </c>
      <c r="E2129" s="37">
        <v>55</v>
      </c>
    </row>
    <row r="2130" spans="1:5" x14ac:dyDescent="0.2">
      <c r="A2130" s="36">
        <v>44072</v>
      </c>
      <c r="B2130" s="37">
        <v>44072</v>
      </c>
      <c r="C2130" s="37" t="s">
        <v>624</v>
      </c>
      <c r="D2130" s="38">
        <f>VLOOKUP(Pag_Inicio_Corr_mas_casos[[#This Row],[Corregimiento]],Hoja3!$A$2:$D$676,4,0)</f>
        <v>80813</v>
      </c>
      <c r="E2130" s="37">
        <v>49</v>
      </c>
    </row>
    <row r="2131" spans="1:5" x14ac:dyDescent="0.2">
      <c r="A2131" s="36">
        <v>44072</v>
      </c>
      <c r="B2131" s="37">
        <v>44072</v>
      </c>
      <c r="C2131" s="37" t="s">
        <v>598</v>
      </c>
      <c r="D2131" s="38">
        <f>VLOOKUP(Pag_Inicio_Corr_mas_casos[[#This Row],[Corregimiento]],Hoja3!$A$2:$D$676,4,0)</f>
        <v>130101</v>
      </c>
      <c r="E2131" s="37">
        <v>46</v>
      </c>
    </row>
    <row r="2132" spans="1:5" x14ac:dyDescent="0.2">
      <c r="A2132" s="36">
        <v>44072</v>
      </c>
      <c r="B2132" s="37">
        <v>44072</v>
      </c>
      <c r="C2132" s="37" t="s">
        <v>605</v>
      </c>
      <c r="D2132" s="38">
        <f>VLOOKUP(Pag_Inicio_Corr_mas_casos[[#This Row],[Corregimiento]],Hoja3!$A$2:$D$676,4,0)</f>
        <v>81008</v>
      </c>
      <c r="E2132" s="37">
        <v>44</v>
      </c>
    </row>
    <row r="2133" spans="1:5" x14ac:dyDescent="0.2">
      <c r="A2133" s="36">
        <v>44072</v>
      </c>
      <c r="B2133" s="37">
        <v>44072</v>
      </c>
      <c r="C2133" s="37" t="s">
        <v>614</v>
      </c>
      <c r="D2133" s="38">
        <f>VLOOKUP(Pag_Inicio_Corr_mas_casos[[#This Row],[Corregimiento]],Hoja3!$A$2:$D$676,4,0)</f>
        <v>80812</v>
      </c>
      <c r="E2133" s="37">
        <v>43</v>
      </c>
    </row>
    <row r="2134" spans="1:5" x14ac:dyDescent="0.2">
      <c r="A2134" s="36">
        <v>44072</v>
      </c>
      <c r="B2134" s="37">
        <v>44072</v>
      </c>
      <c r="C2134" s="37" t="s">
        <v>600</v>
      </c>
      <c r="D2134" s="38">
        <f>VLOOKUP(Pag_Inicio_Corr_mas_casos[[#This Row],[Corregimiento]],Hoja3!$A$2:$D$676,4,0)</f>
        <v>130106</v>
      </c>
      <c r="E2134" s="37">
        <v>39</v>
      </c>
    </row>
    <row r="2135" spans="1:5" x14ac:dyDescent="0.2">
      <c r="A2135" s="36">
        <v>44072</v>
      </c>
      <c r="B2135" s="37">
        <v>44072</v>
      </c>
      <c r="C2135" s="37" t="s">
        <v>650</v>
      </c>
      <c r="D2135" s="38">
        <f>VLOOKUP(Pag_Inicio_Corr_mas_casos[[#This Row],[Corregimiento]],Hoja3!$A$2:$D$676,4,0)</f>
        <v>80814</v>
      </c>
      <c r="E2135" s="37">
        <v>36</v>
      </c>
    </row>
    <row r="2136" spans="1:5" x14ac:dyDescent="0.2">
      <c r="A2136" s="36">
        <v>44072</v>
      </c>
      <c r="B2136" s="37">
        <v>44072</v>
      </c>
      <c r="C2136" s="37" t="s">
        <v>628</v>
      </c>
      <c r="D2136" s="38">
        <f>VLOOKUP(Pag_Inicio_Corr_mas_casos[[#This Row],[Corregimiento]],Hoja3!$A$2:$D$676,4,0)</f>
        <v>80820</v>
      </c>
      <c r="E2136" s="37">
        <v>31</v>
      </c>
    </row>
    <row r="2137" spans="1:5" x14ac:dyDescent="0.2">
      <c r="A2137" s="36">
        <v>44072</v>
      </c>
      <c r="B2137" s="37">
        <v>44072</v>
      </c>
      <c r="C2137" s="37" t="s">
        <v>603</v>
      </c>
      <c r="D2137" s="38">
        <f>VLOOKUP(Pag_Inicio_Corr_mas_casos[[#This Row],[Corregimiento]],Hoja3!$A$2:$D$676,4,0)</f>
        <v>80821</v>
      </c>
      <c r="E2137" s="37">
        <v>28</v>
      </c>
    </row>
    <row r="2138" spans="1:5" x14ac:dyDescent="0.2">
      <c r="A2138" s="36">
        <v>44072</v>
      </c>
      <c r="B2138" s="37">
        <v>44072</v>
      </c>
      <c r="C2138" s="37" t="s">
        <v>607</v>
      </c>
      <c r="D2138" s="38">
        <f>VLOOKUP(Pag_Inicio_Corr_mas_casos[[#This Row],[Corregimiento]],Hoja3!$A$2:$D$676,4,0)</f>
        <v>80817</v>
      </c>
      <c r="E2138" s="37">
        <v>22</v>
      </c>
    </row>
    <row r="2139" spans="1:5" x14ac:dyDescent="0.2">
      <c r="A2139" s="36">
        <v>44072</v>
      </c>
      <c r="B2139" s="37">
        <v>44072</v>
      </c>
      <c r="C2139" s="37" t="s">
        <v>629</v>
      </c>
      <c r="D2139" s="38">
        <f>VLOOKUP(Pag_Inicio_Corr_mas_casos[[#This Row],[Corregimiento]],Hoja3!$A$2:$D$676,4,0)</f>
        <v>80815</v>
      </c>
      <c r="E2139" s="37">
        <v>18</v>
      </c>
    </row>
    <row r="2140" spans="1:5" x14ac:dyDescent="0.2">
      <c r="A2140" s="36">
        <v>44072</v>
      </c>
      <c r="B2140" s="37">
        <v>44072</v>
      </c>
      <c r="C2140" s="37" t="s">
        <v>654</v>
      </c>
      <c r="D2140" s="38">
        <f>VLOOKUP(Pag_Inicio_Corr_mas_casos[[#This Row],[Corregimiento]],Hoja3!$A$2:$D$676,4,0)</f>
        <v>91001</v>
      </c>
      <c r="E2140" s="37">
        <v>15</v>
      </c>
    </row>
    <row r="2141" spans="1:5" x14ac:dyDescent="0.2">
      <c r="A2141" s="36">
        <v>44072</v>
      </c>
      <c r="B2141" s="37">
        <v>44072</v>
      </c>
      <c r="C2141" s="37" t="s">
        <v>618</v>
      </c>
      <c r="D2141" s="38">
        <f>VLOOKUP(Pag_Inicio_Corr_mas_casos[[#This Row],[Corregimiento]],Hoja3!$A$2:$D$676,4,0)</f>
        <v>130108</v>
      </c>
      <c r="E2141" s="37">
        <v>15</v>
      </c>
    </row>
    <row r="2142" spans="1:5" x14ac:dyDescent="0.2">
      <c r="A2142" s="36">
        <v>44072</v>
      </c>
      <c r="B2142" s="37">
        <v>44072</v>
      </c>
      <c r="C2142" s="37" t="s">
        <v>732</v>
      </c>
      <c r="D2142" s="38">
        <f>VLOOKUP(Pag_Inicio_Corr_mas_casos[[#This Row],[Corregimiento]],Hoja3!$A$2:$D$676,4,0)</f>
        <v>70409</v>
      </c>
      <c r="E2142" s="37">
        <v>14</v>
      </c>
    </row>
    <row r="2143" spans="1:5" x14ac:dyDescent="0.2">
      <c r="A2143" s="36">
        <v>44072</v>
      </c>
      <c r="B2143" s="37">
        <v>44072</v>
      </c>
      <c r="C2143" s="37" t="s">
        <v>643</v>
      </c>
      <c r="D2143" s="38">
        <f>VLOOKUP(Pag_Inicio_Corr_mas_casos[[#This Row],[Corregimiento]],Hoja3!$A$2:$D$676,4,0)</f>
        <v>81003</v>
      </c>
      <c r="E2143" s="37">
        <v>14</v>
      </c>
    </row>
    <row r="2144" spans="1:5" x14ac:dyDescent="0.2">
      <c r="A2144" s="36">
        <v>44072</v>
      </c>
      <c r="B2144" s="37">
        <v>44072</v>
      </c>
      <c r="C2144" s="37" t="s">
        <v>610</v>
      </c>
      <c r="D2144" s="38">
        <f>VLOOKUP(Pag_Inicio_Corr_mas_casos[[#This Row],[Corregimiento]],Hoja3!$A$2:$D$676,4,0)</f>
        <v>81001</v>
      </c>
      <c r="E2144" s="37">
        <v>14</v>
      </c>
    </row>
    <row r="2145" spans="1:6" x14ac:dyDescent="0.2">
      <c r="A2145" s="36">
        <v>44072</v>
      </c>
      <c r="B2145" s="37">
        <v>44072</v>
      </c>
      <c r="C2145" s="37" t="s">
        <v>606</v>
      </c>
      <c r="D2145" s="38">
        <f>VLOOKUP(Pag_Inicio_Corr_mas_casos[[#This Row],[Corregimiento]],Hoja3!$A$2:$D$676,4,0)</f>
        <v>80816</v>
      </c>
      <c r="E2145" s="37">
        <v>14</v>
      </c>
    </row>
    <row r="2146" spans="1:6" x14ac:dyDescent="0.2">
      <c r="A2146" s="36">
        <v>44072</v>
      </c>
      <c r="B2146" s="37">
        <v>44072</v>
      </c>
      <c r="C2146" s="37" t="s">
        <v>701</v>
      </c>
      <c r="D2146" s="38">
        <f>VLOOKUP(Pag_Inicio_Corr_mas_casos[[#This Row],[Corregimiento]],Hoja3!$A$2:$D$676,4,0)</f>
        <v>40606</v>
      </c>
      <c r="E2146" s="37">
        <v>13</v>
      </c>
    </row>
    <row r="2147" spans="1:6" x14ac:dyDescent="0.2">
      <c r="A2147" s="36">
        <v>44072</v>
      </c>
      <c r="B2147" s="37">
        <v>44072</v>
      </c>
      <c r="C2147" s="37" t="s">
        <v>633</v>
      </c>
      <c r="D2147" s="38">
        <f>VLOOKUP(Pag_Inicio_Corr_mas_casos[[#This Row],[Corregimiento]],Hoja3!$A$2:$D$676,4,0)</f>
        <v>130708</v>
      </c>
      <c r="E2147" s="37">
        <v>12</v>
      </c>
    </row>
    <row r="2148" spans="1:6" x14ac:dyDescent="0.2">
      <c r="A2148" s="36">
        <v>44072</v>
      </c>
      <c r="B2148" s="37">
        <v>44072</v>
      </c>
      <c r="C2148" s="37" t="s">
        <v>612</v>
      </c>
      <c r="D2148" s="38">
        <f>VLOOKUP(Pag_Inicio_Corr_mas_casos[[#This Row],[Corregimiento]],Hoja3!$A$2:$D$676,4,0)</f>
        <v>130107</v>
      </c>
      <c r="E2148" s="37">
        <v>12</v>
      </c>
    </row>
    <row r="2149" spans="1:6" x14ac:dyDescent="0.2">
      <c r="A2149" s="36">
        <v>44072</v>
      </c>
      <c r="B2149" s="37">
        <v>44072</v>
      </c>
      <c r="C2149" s="37" t="s">
        <v>634</v>
      </c>
      <c r="D2149" s="38">
        <f>VLOOKUP(Pag_Inicio_Corr_mas_casos[[#This Row],[Corregimiento]],Hoja3!$A$2:$D$676,4,0)</f>
        <v>80826</v>
      </c>
      <c r="E2149" s="37">
        <v>11</v>
      </c>
    </row>
    <row r="2150" spans="1:6" x14ac:dyDescent="0.2">
      <c r="A2150" s="36">
        <v>44072</v>
      </c>
      <c r="B2150" s="37">
        <v>44072</v>
      </c>
      <c r="C2150" s="37" t="s">
        <v>599</v>
      </c>
      <c r="D2150" s="38">
        <f>VLOOKUP(Pag_Inicio_Corr_mas_casos[[#This Row],[Corregimiento]],Hoja3!$A$2:$D$676,4,0)</f>
        <v>81002</v>
      </c>
      <c r="E2150" s="37">
        <v>11</v>
      </c>
    </row>
    <row r="2151" spans="1:6" x14ac:dyDescent="0.2">
      <c r="A2151" s="36">
        <v>44072</v>
      </c>
      <c r="B2151" s="37">
        <v>44072</v>
      </c>
      <c r="C2151" s="37" t="s">
        <v>646</v>
      </c>
      <c r="D2151" s="38">
        <f>VLOOKUP(Pag_Inicio_Corr_mas_casos[[#This Row],[Corregimiento]],Hoja3!$A$2:$D$676,4,0)</f>
        <v>130701</v>
      </c>
      <c r="E2151" s="37">
        <v>11</v>
      </c>
    </row>
    <row r="2152" spans="1:6" x14ac:dyDescent="0.2">
      <c r="A2152" s="36">
        <v>44072</v>
      </c>
      <c r="B2152" s="37">
        <v>44072</v>
      </c>
      <c r="C2152" s="37" t="s">
        <v>608</v>
      </c>
      <c r="D2152" s="38">
        <f>VLOOKUP(Pag_Inicio_Corr_mas_casos[[#This Row],[Corregimiento]],Hoja3!$A$2:$D$676,4,0)</f>
        <v>80822</v>
      </c>
      <c r="E2152" s="37">
        <v>11</v>
      </c>
    </row>
    <row r="2153" spans="1:6" x14ac:dyDescent="0.2">
      <c r="A2153" s="36">
        <v>44072</v>
      </c>
      <c r="B2153" s="37">
        <v>44072</v>
      </c>
      <c r="C2153" s="37" t="s">
        <v>602</v>
      </c>
      <c r="D2153" s="38">
        <f>VLOOKUP(Pag_Inicio_Corr_mas_casos[[#This Row],[Corregimiento]],Hoja3!$A$2:$D$676,4,0)</f>
        <v>130102</v>
      </c>
      <c r="E2153" s="37">
        <v>11</v>
      </c>
    </row>
    <row r="2154" spans="1:6" x14ac:dyDescent="0.2">
      <c r="A2154" s="48">
        <v>44073</v>
      </c>
      <c r="B2154" s="49">
        <v>44073</v>
      </c>
      <c r="C2154" s="49" t="s">
        <v>672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 x14ac:dyDescent="0.2">
      <c r="A2155" s="48">
        <v>44073</v>
      </c>
      <c r="B2155" s="49">
        <v>44073</v>
      </c>
      <c r="C2155" s="49" t="s">
        <v>617</v>
      </c>
      <c r="D2155" s="50">
        <f>VLOOKUP(Pag_Inicio_Corr_mas_casos[[#This Row],[Corregimiento]],Hoja3!$A$2:$D$676,4,0)</f>
        <v>80806</v>
      </c>
      <c r="E2155" s="49">
        <v>20</v>
      </c>
    </row>
    <row r="2156" spans="1:6" x14ac:dyDescent="0.2">
      <c r="A2156" s="48">
        <v>44073</v>
      </c>
      <c r="B2156" s="49">
        <v>44073</v>
      </c>
      <c r="C2156" s="49" t="s">
        <v>706</v>
      </c>
      <c r="D2156" s="50">
        <f>VLOOKUP(Pag_Inicio_Corr_mas_casos[[#This Row],[Corregimiento]],Hoja3!$A$2:$D$676,4,0)</f>
        <v>100104</v>
      </c>
      <c r="E2156" s="49">
        <v>20</v>
      </c>
    </row>
    <row r="2157" spans="1:6" x14ac:dyDescent="0.2">
      <c r="A2157" s="48">
        <v>44073</v>
      </c>
      <c r="B2157" s="49">
        <v>44073</v>
      </c>
      <c r="C2157" s="49" t="s">
        <v>721</v>
      </c>
      <c r="D2157" s="50">
        <f>VLOOKUP(Pag_Inicio_Corr_mas_casos[[#This Row],[Corregimiento]],Hoja3!$A$2:$D$676,4,0)</f>
        <v>50106</v>
      </c>
      <c r="E2157" s="49">
        <v>18</v>
      </c>
    </row>
    <row r="2158" spans="1:6" x14ac:dyDescent="0.2">
      <c r="A2158" s="48">
        <v>44073</v>
      </c>
      <c r="B2158" s="49">
        <v>44073</v>
      </c>
      <c r="C2158" s="49" t="s">
        <v>603</v>
      </c>
      <c r="D2158" s="50">
        <f>VLOOKUP(Pag_Inicio_Corr_mas_casos[[#This Row],[Corregimiento]],Hoja3!$A$2:$D$676,4,0)</f>
        <v>80821</v>
      </c>
      <c r="E2158" s="49">
        <v>17</v>
      </c>
    </row>
    <row r="2159" spans="1:6" x14ac:dyDescent="0.2">
      <c r="A2159" s="48">
        <v>44073</v>
      </c>
      <c r="B2159" s="49">
        <v>44073</v>
      </c>
      <c r="C2159" s="49" t="s">
        <v>629</v>
      </c>
      <c r="D2159" s="50">
        <f>VLOOKUP(Pag_Inicio_Corr_mas_casos[[#This Row],[Corregimiento]],Hoja3!$A$2:$D$676,4,0)</f>
        <v>80815</v>
      </c>
      <c r="E2159" s="49">
        <v>17</v>
      </c>
    </row>
    <row r="2160" spans="1:6" x14ac:dyDescent="0.2">
      <c r="A2160" s="48">
        <v>44073</v>
      </c>
      <c r="B2160" s="49">
        <v>44073</v>
      </c>
      <c r="C2160" s="49" t="s">
        <v>626</v>
      </c>
      <c r="D2160" s="50">
        <f>VLOOKUP(Pag_Inicio_Corr_mas_casos[[#This Row],[Corregimiento]],Hoja3!$A$2:$D$676,4,0)</f>
        <v>80501</v>
      </c>
      <c r="E2160" s="49">
        <v>16</v>
      </c>
    </row>
    <row r="2161" spans="1:6" x14ac:dyDescent="0.2">
      <c r="A2161" s="48">
        <v>44073</v>
      </c>
      <c r="B2161" s="49">
        <v>44073</v>
      </c>
      <c r="C2161" s="49" t="s">
        <v>670</v>
      </c>
      <c r="D2161" s="50">
        <f>VLOOKUP(Pag_Inicio_Corr_mas_casos[[#This Row],[Corregimiento]],Hoja3!$A$2:$D$676,4,0)</f>
        <v>10401</v>
      </c>
      <c r="E2161" s="49">
        <v>14</v>
      </c>
    </row>
    <row r="2162" spans="1:6" x14ac:dyDescent="0.2">
      <c r="A2162" s="48">
        <v>44073</v>
      </c>
      <c r="B2162" s="49">
        <v>44073</v>
      </c>
      <c r="C2162" s="49" t="s">
        <v>609</v>
      </c>
      <c r="D2162" s="50">
        <f>VLOOKUP(Pag_Inicio_Corr_mas_casos[[#This Row],[Corregimiento]],Hoja3!$A$2:$D$676,4,0)</f>
        <v>80823</v>
      </c>
      <c r="E2162" s="49">
        <v>14</v>
      </c>
    </row>
    <row r="2163" spans="1:6" x14ac:dyDescent="0.2">
      <c r="A2163" s="48">
        <v>44073</v>
      </c>
      <c r="B2163" s="49">
        <v>44073</v>
      </c>
      <c r="C2163" s="49" t="s">
        <v>718</v>
      </c>
      <c r="D2163" s="50">
        <f>VLOOKUP(Pag_Inicio_Corr_mas_casos[[#This Row],[Corregimiento]],Hoja3!$A$2:$D$676,4,0)</f>
        <v>40404</v>
      </c>
      <c r="E2163" s="49">
        <v>14</v>
      </c>
    </row>
    <row r="2164" spans="1:6" x14ac:dyDescent="0.2">
      <c r="A2164" s="48">
        <v>44073</v>
      </c>
      <c r="B2164" s="49">
        <v>44073</v>
      </c>
      <c r="C2164" s="49" t="s">
        <v>616</v>
      </c>
      <c r="D2164" s="50">
        <f>VLOOKUP(Pag_Inicio_Corr_mas_casos[[#This Row],[Corregimiento]],Hoja3!$A$2:$D$676,4,0)</f>
        <v>40601</v>
      </c>
      <c r="E2164" s="49">
        <v>13</v>
      </c>
    </row>
    <row r="2165" spans="1:6" x14ac:dyDescent="0.2">
      <c r="A2165" s="48">
        <v>44073</v>
      </c>
      <c r="B2165" s="49">
        <v>44073</v>
      </c>
      <c r="C2165" s="49" t="s">
        <v>701</v>
      </c>
      <c r="D2165" s="50">
        <f>VLOOKUP(Pag_Inicio_Corr_mas_casos[[#This Row],[Corregimiento]],Hoja3!$A$2:$D$676,4,0)</f>
        <v>40606</v>
      </c>
      <c r="E2165" s="49">
        <v>13</v>
      </c>
    </row>
    <row r="2166" spans="1:6" x14ac:dyDescent="0.2">
      <c r="A2166" s="48">
        <v>44073</v>
      </c>
      <c r="B2166" s="49">
        <v>44073</v>
      </c>
      <c r="C2166" s="49" t="s">
        <v>611</v>
      </c>
      <c r="D2166" s="50">
        <f>VLOOKUP(Pag_Inicio_Corr_mas_casos[[#This Row],[Corregimiento]],Hoja3!$A$2:$D$676,4,0)</f>
        <v>80819</v>
      </c>
      <c r="E2166" s="49">
        <v>13</v>
      </c>
    </row>
    <row r="2167" spans="1:6" x14ac:dyDescent="0.2">
      <c r="A2167" s="48">
        <v>44073</v>
      </c>
      <c r="B2167" s="49">
        <v>44073</v>
      </c>
      <c r="C2167" s="49" t="s">
        <v>729</v>
      </c>
      <c r="D2167" s="50">
        <f>VLOOKUP(Pag_Inicio_Corr_mas_casos[[#This Row],[Corregimiento]],Hoja3!$A$2:$D$676,4,0)</f>
        <v>50105</v>
      </c>
      <c r="E2167" s="49">
        <v>13</v>
      </c>
    </row>
    <row r="2168" spans="1:6" x14ac:dyDescent="0.2">
      <c r="A2168" s="48">
        <v>44073</v>
      </c>
      <c r="B2168" s="49">
        <v>44073</v>
      </c>
      <c r="C2168" s="49" t="s">
        <v>610</v>
      </c>
      <c r="D2168" s="50">
        <f>VLOOKUP(Pag_Inicio_Corr_mas_casos[[#This Row],[Corregimiento]],Hoja3!$A$2:$D$676,4,0)</f>
        <v>81001</v>
      </c>
      <c r="E2168" s="49">
        <v>12</v>
      </c>
    </row>
    <row r="2169" spans="1:6" x14ac:dyDescent="0.2">
      <c r="A2169" s="48">
        <v>44073</v>
      </c>
      <c r="B2169" s="49">
        <v>44073</v>
      </c>
      <c r="C2169" s="49" t="s">
        <v>608</v>
      </c>
      <c r="D2169" s="50">
        <f>VLOOKUP(Pag_Inicio_Corr_mas_casos[[#This Row],[Corregimiento]],Hoja3!$A$2:$D$676,4,0)</f>
        <v>80822</v>
      </c>
      <c r="E2169" s="49">
        <v>12</v>
      </c>
    </row>
    <row r="2170" spans="1:6" x14ac:dyDescent="0.2">
      <c r="A2170" s="48">
        <v>44073</v>
      </c>
      <c r="B2170" s="49">
        <v>44073</v>
      </c>
      <c r="C2170" s="49" t="s">
        <v>650</v>
      </c>
      <c r="D2170" s="50">
        <f>VLOOKUP(Pag_Inicio_Corr_mas_casos[[#This Row],[Corregimiento]],Hoja3!$A$2:$D$676,4,0)</f>
        <v>80814</v>
      </c>
      <c r="E2170" s="49">
        <v>12</v>
      </c>
    </row>
    <row r="2171" spans="1:6" x14ac:dyDescent="0.2">
      <c r="A2171" s="48">
        <v>44073</v>
      </c>
      <c r="B2171" s="49">
        <v>44073</v>
      </c>
      <c r="C2171" s="49" t="s">
        <v>639</v>
      </c>
      <c r="D2171" s="50">
        <f>VLOOKUP(Pag_Inicio_Corr_mas_casos[[#This Row],[Corregimiento]],Hoja3!$A$2:$D$676,4,0)</f>
        <v>80809</v>
      </c>
      <c r="E2171" s="49">
        <v>11</v>
      </c>
    </row>
    <row r="2172" spans="1:6" x14ac:dyDescent="0.2">
      <c r="A2172" s="48">
        <v>44073</v>
      </c>
      <c r="B2172" s="49">
        <v>44073</v>
      </c>
      <c r="C2172" s="49" t="s">
        <v>599</v>
      </c>
      <c r="D2172" s="50">
        <f>VLOOKUP(Pag_Inicio_Corr_mas_casos[[#This Row],[Corregimiento]],Hoja3!$A$2:$D$676,4,0)</f>
        <v>81002</v>
      </c>
      <c r="E2172" s="49">
        <v>11</v>
      </c>
    </row>
    <row r="2173" spans="1:6" x14ac:dyDescent="0.2">
      <c r="A2173" s="48">
        <v>44073</v>
      </c>
      <c r="B2173" s="49">
        <v>44073</v>
      </c>
      <c r="C2173" s="49" t="s">
        <v>733</v>
      </c>
      <c r="D2173" s="50">
        <f>VLOOKUP(Pag_Inicio_Corr_mas_casos[[#This Row],[Corregimiento]],Hoja3!$A$2:$D$676,4,0)</f>
        <v>90402</v>
      </c>
      <c r="E2173" s="49">
        <v>11</v>
      </c>
    </row>
    <row r="2174" spans="1:6" x14ac:dyDescent="0.2">
      <c r="A2174" s="33">
        <v>44074</v>
      </c>
      <c r="B2174" s="34">
        <v>44074</v>
      </c>
      <c r="C2174" s="34" t="s">
        <v>602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 x14ac:dyDescent="0.2">
      <c r="A2175" s="33">
        <v>44074</v>
      </c>
      <c r="B2175" s="34">
        <v>44074</v>
      </c>
      <c r="C2175" s="34" t="s">
        <v>611</v>
      </c>
      <c r="D2175" s="35">
        <f>VLOOKUP(Pag_Inicio_Corr_mas_casos[[#This Row],[Corregimiento]],Hoja3!$A$2:$D$676,4,0)</f>
        <v>80819</v>
      </c>
      <c r="E2175" s="34">
        <v>35</v>
      </c>
    </row>
    <row r="2176" spans="1:6" x14ac:dyDescent="0.2">
      <c r="A2176" s="33">
        <v>44074</v>
      </c>
      <c r="B2176" s="34">
        <v>44074</v>
      </c>
      <c r="C2176" s="34" t="s">
        <v>603</v>
      </c>
      <c r="D2176" s="35">
        <f>VLOOKUP(Pag_Inicio_Corr_mas_casos[[#This Row],[Corregimiento]],Hoja3!$A$2:$D$676,4,0)</f>
        <v>80821</v>
      </c>
      <c r="E2176" s="34">
        <v>32</v>
      </c>
    </row>
    <row r="2177" spans="1:5" x14ac:dyDescent="0.2">
      <c r="A2177" s="33">
        <v>44074</v>
      </c>
      <c r="B2177" s="34">
        <v>44074</v>
      </c>
      <c r="C2177" s="34" t="s">
        <v>626</v>
      </c>
      <c r="D2177" s="35">
        <f>VLOOKUP(Pag_Inicio_Corr_mas_casos[[#This Row],[Corregimiento]],Hoja3!$A$2:$D$676,4,0)</f>
        <v>80501</v>
      </c>
      <c r="E2177" s="34">
        <v>31</v>
      </c>
    </row>
    <row r="2178" spans="1:5" x14ac:dyDescent="0.2">
      <c r="A2178" s="33">
        <v>44074</v>
      </c>
      <c r="B2178" s="34">
        <v>44074</v>
      </c>
      <c r="C2178" s="34" t="s">
        <v>598</v>
      </c>
      <c r="D2178" s="35">
        <f>VLOOKUP(Pag_Inicio_Corr_mas_casos[[#This Row],[Corregimiento]],Hoja3!$A$2:$D$676,4,0)</f>
        <v>130101</v>
      </c>
      <c r="E2178" s="34">
        <v>29</v>
      </c>
    </row>
    <row r="2179" spans="1:5" x14ac:dyDescent="0.2">
      <c r="A2179" s="33">
        <v>44074</v>
      </c>
      <c r="B2179" s="34">
        <v>44074</v>
      </c>
      <c r="C2179" s="34" t="s">
        <v>672</v>
      </c>
      <c r="D2179" s="35">
        <f>VLOOKUP(Pag_Inicio_Corr_mas_casos[[#This Row],[Corregimiento]],Hoja3!$A$2:$D$676,4,0)</f>
        <v>120504</v>
      </c>
      <c r="E2179" s="34">
        <v>29</v>
      </c>
    </row>
    <row r="2180" spans="1:5" x14ac:dyDescent="0.2">
      <c r="A2180" s="33">
        <v>44074</v>
      </c>
      <c r="B2180" s="34">
        <v>44074</v>
      </c>
      <c r="C2180" s="34" t="s">
        <v>607</v>
      </c>
      <c r="D2180" s="35">
        <f>VLOOKUP(Pag_Inicio_Corr_mas_casos[[#This Row],[Corregimiento]],Hoja3!$A$2:$D$676,4,0)</f>
        <v>80817</v>
      </c>
      <c r="E2180" s="34">
        <v>29</v>
      </c>
    </row>
    <row r="2181" spans="1:5" x14ac:dyDescent="0.2">
      <c r="A2181" s="33">
        <v>44074</v>
      </c>
      <c r="B2181" s="34">
        <v>44074</v>
      </c>
      <c r="C2181" s="34" t="s">
        <v>600</v>
      </c>
      <c r="D2181" s="35">
        <f>VLOOKUP(Pag_Inicio_Corr_mas_casos[[#This Row],[Corregimiento]],Hoja3!$A$2:$D$676,4,0)</f>
        <v>130106</v>
      </c>
      <c r="E2181" s="34">
        <v>28</v>
      </c>
    </row>
    <row r="2182" spans="1:5" x14ac:dyDescent="0.2">
      <c r="A2182" s="33">
        <v>44074</v>
      </c>
      <c r="B2182" s="34">
        <v>44074</v>
      </c>
      <c r="C2182" s="34" t="s">
        <v>609</v>
      </c>
      <c r="D2182" s="35">
        <f>VLOOKUP(Pag_Inicio_Corr_mas_casos[[#This Row],[Corregimiento]],Hoja3!$A$2:$D$676,4,0)</f>
        <v>80823</v>
      </c>
      <c r="E2182" s="34">
        <v>26</v>
      </c>
    </row>
    <row r="2183" spans="1:5" x14ac:dyDescent="0.2">
      <c r="A2183" s="33">
        <v>44074</v>
      </c>
      <c r="B2183" s="34">
        <v>44074</v>
      </c>
      <c r="C2183" s="34" t="s">
        <v>608</v>
      </c>
      <c r="D2183" s="35">
        <f>VLOOKUP(Pag_Inicio_Corr_mas_casos[[#This Row],[Corregimiento]],Hoja3!$A$2:$D$676,4,0)</f>
        <v>80822</v>
      </c>
      <c r="E2183" s="34">
        <v>24</v>
      </c>
    </row>
    <row r="2184" spans="1:5" x14ac:dyDescent="0.2">
      <c r="A2184" s="33">
        <v>44074</v>
      </c>
      <c r="B2184" s="34">
        <v>44074</v>
      </c>
      <c r="C2184" s="34" t="s">
        <v>650</v>
      </c>
      <c r="D2184" s="35">
        <f>VLOOKUP(Pag_Inicio_Corr_mas_casos[[#This Row],[Corregimiento]],Hoja3!$A$2:$D$676,4,0)</f>
        <v>80814</v>
      </c>
      <c r="E2184" s="34">
        <v>24</v>
      </c>
    </row>
    <row r="2185" spans="1:5" x14ac:dyDescent="0.2">
      <c r="A2185" s="33">
        <v>44074</v>
      </c>
      <c r="B2185" s="34">
        <v>44074</v>
      </c>
      <c r="C2185" s="34" t="s">
        <v>604</v>
      </c>
      <c r="D2185" s="35">
        <f>VLOOKUP(Pag_Inicio_Corr_mas_casos[[#This Row],[Corregimiento]],Hoja3!$A$2:$D$676,4,0)</f>
        <v>81007</v>
      </c>
      <c r="E2185" s="34">
        <v>22</v>
      </c>
    </row>
    <row r="2186" spans="1:5" x14ac:dyDescent="0.2">
      <c r="A2186" s="33">
        <v>44074</v>
      </c>
      <c r="B2186" s="34">
        <v>44074</v>
      </c>
      <c r="C2186" s="34" t="s">
        <v>707</v>
      </c>
      <c r="D2186" s="35">
        <f>VLOOKUP(Pag_Inicio_Corr_mas_casos[[#This Row],[Corregimiento]],Hoja3!$A$2:$D$676,4,0)</f>
        <v>40501</v>
      </c>
      <c r="E2186" s="34">
        <v>22</v>
      </c>
    </row>
    <row r="2187" spans="1:5" x14ac:dyDescent="0.2">
      <c r="A2187" s="33">
        <v>44074</v>
      </c>
      <c r="B2187" s="34">
        <v>44074</v>
      </c>
      <c r="C2187" s="34" t="s">
        <v>701</v>
      </c>
      <c r="D2187" s="35">
        <f>VLOOKUP(Pag_Inicio_Corr_mas_casos[[#This Row],[Corregimiento]],Hoja3!$A$2:$D$676,4,0)</f>
        <v>40606</v>
      </c>
      <c r="E2187" s="34">
        <v>22</v>
      </c>
    </row>
    <row r="2188" spans="1:5" x14ac:dyDescent="0.2">
      <c r="A2188" s="33">
        <v>44074</v>
      </c>
      <c r="B2188" s="34">
        <v>44074</v>
      </c>
      <c r="C2188" s="34" t="s">
        <v>616</v>
      </c>
      <c r="D2188" s="35">
        <f>VLOOKUP(Pag_Inicio_Corr_mas_casos[[#This Row],[Corregimiento]],Hoja3!$A$2:$D$676,4,0)</f>
        <v>40601</v>
      </c>
      <c r="E2188" s="34">
        <v>21</v>
      </c>
    </row>
    <row r="2189" spans="1:5" x14ac:dyDescent="0.2">
      <c r="A2189" s="33">
        <v>44074</v>
      </c>
      <c r="B2189" s="34">
        <v>44074</v>
      </c>
      <c r="C2189" s="34" t="s">
        <v>614</v>
      </c>
      <c r="D2189" s="35">
        <f>VLOOKUP(Pag_Inicio_Corr_mas_casos[[#This Row],[Corregimiento]],Hoja3!$A$2:$D$676,4,0)</f>
        <v>80812</v>
      </c>
      <c r="E2189" s="34">
        <v>21</v>
      </c>
    </row>
    <row r="2190" spans="1:5" x14ac:dyDescent="0.2">
      <c r="A2190" s="33">
        <v>44074</v>
      </c>
      <c r="B2190" s="34">
        <v>44074</v>
      </c>
      <c r="C2190" s="34" t="s">
        <v>624</v>
      </c>
      <c r="D2190" s="35">
        <f>VLOOKUP(Pag_Inicio_Corr_mas_casos[[#This Row],[Corregimiento]],Hoja3!$A$2:$D$676,4,0)</f>
        <v>80813</v>
      </c>
      <c r="E2190" s="34">
        <v>20</v>
      </c>
    </row>
    <row r="2191" spans="1:5" x14ac:dyDescent="0.2">
      <c r="A2191" s="33">
        <v>44074</v>
      </c>
      <c r="B2191" s="34">
        <v>44074</v>
      </c>
      <c r="C2191" s="34" t="s">
        <v>599</v>
      </c>
      <c r="D2191" s="35">
        <f>VLOOKUP(Pag_Inicio_Corr_mas_casos[[#This Row],[Corregimiento]],Hoja3!$A$2:$D$676,4,0)</f>
        <v>81002</v>
      </c>
      <c r="E2191" s="34">
        <v>19</v>
      </c>
    </row>
    <row r="2192" spans="1:5" x14ac:dyDescent="0.2">
      <c r="A2192" s="33">
        <v>44074</v>
      </c>
      <c r="B2192" s="34">
        <v>44074</v>
      </c>
      <c r="C2192" s="34" t="s">
        <v>617</v>
      </c>
      <c r="D2192" s="35">
        <f>VLOOKUP(Pag_Inicio_Corr_mas_casos[[#This Row],[Corregimiento]],Hoja3!$A$2:$D$676,4,0)</f>
        <v>80806</v>
      </c>
      <c r="E2192" s="34">
        <v>19</v>
      </c>
    </row>
    <row r="2193" spans="1:5" x14ac:dyDescent="0.2">
      <c r="A2193" s="33">
        <v>44074</v>
      </c>
      <c r="B2193" s="34">
        <v>44074</v>
      </c>
      <c r="C2193" s="34" t="s">
        <v>629</v>
      </c>
      <c r="D2193" s="35">
        <f>VLOOKUP(Pag_Inicio_Corr_mas_casos[[#This Row],[Corregimiento]],Hoja3!$A$2:$D$676,4,0)</f>
        <v>80815</v>
      </c>
      <c r="E2193" s="34">
        <v>19</v>
      </c>
    </row>
    <row r="2194" spans="1:5" x14ac:dyDescent="0.2">
      <c r="A2194" s="33">
        <v>44074</v>
      </c>
      <c r="B2194" s="34">
        <v>44074</v>
      </c>
      <c r="C2194" s="34" t="s">
        <v>734</v>
      </c>
      <c r="D2194" s="35">
        <f>VLOOKUP(Pag_Inicio_Corr_mas_casos[[#This Row],[Corregimiento]],Hoja3!$A$2:$D$676,4,0)</f>
        <v>10203</v>
      </c>
      <c r="E2194" s="34">
        <v>19</v>
      </c>
    </row>
    <row r="2195" spans="1:5" x14ac:dyDescent="0.2">
      <c r="A2195" s="33">
        <v>44074</v>
      </c>
      <c r="B2195" s="34">
        <v>44074</v>
      </c>
      <c r="C2195" s="34" t="s">
        <v>606</v>
      </c>
      <c r="D2195" s="35">
        <f>VLOOKUP(Pag_Inicio_Corr_mas_casos[[#This Row],[Corregimiento]],Hoja3!$A$2:$D$676,4,0)</f>
        <v>80816</v>
      </c>
      <c r="E2195" s="34">
        <v>19</v>
      </c>
    </row>
    <row r="2196" spans="1:5" x14ac:dyDescent="0.2">
      <c r="A2196" s="33">
        <v>44074</v>
      </c>
      <c r="B2196" s="34">
        <v>44074</v>
      </c>
      <c r="C2196" s="34" t="s">
        <v>618</v>
      </c>
      <c r="D2196" s="35">
        <f>VLOOKUP(Pag_Inicio_Corr_mas_casos[[#This Row],[Corregimiento]],Hoja3!$A$2:$D$676,4,0)</f>
        <v>130108</v>
      </c>
      <c r="E2196" s="34">
        <v>18</v>
      </c>
    </row>
    <row r="2197" spans="1:5" x14ac:dyDescent="0.2">
      <c r="A2197" s="33">
        <v>44074</v>
      </c>
      <c r="B2197" s="34">
        <v>44074</v>
      </c>
      <c r="C2197" s="34" t="s">
        <v>639</v>
      </c>
      <c r="D2197" s="35">
        <f>VLOOKUP(Pag_Inicio_Corr_mas_casos[[#This Row],[Corregimiento]],Hoja3!$A$2:$D$676,4,0)</f>
        <v>80809</v>
      </c>
      <c r="E2197" s="34">
        <v>18</v>
      </c>
    </row>
    <row r="2198" spans="1:5" x14ac:dyDescent="0.2">
      <c r="A2198" s="33">
        <v>44074</v>
      </c>
      <c r="B2198" s="34">
        <v>44074</v>
      </c>
      <c r="C2198" s="34" t="s">
        <v>610</v>
      </c>
      <c r="D2198" s="35">
        <f>VLOOKUP(Pag_Inicio_Corr_mas_casos[[#This Row],[Corregimiento]],Hoja3!$A$2:$D$676,4,0)</f>
        <v>81001</v>
      </c>
      <c r="E2198" s="34">
        <v>17</v>
      </c>
    </row>
    <row r="2199" spans="1:5" x14ac:dyDescent="0.2">
      <c r="A2199" s="33">
        <v>44074</v>
      </c>
      <c r="B2199" s="34">
        <v>44074</v>
      </c>
      <c r="C2199" s="34" t="s">
        <v>643</v>
      </c>
      <c r="D2199" s="35">
        <f>VLOOKUP(Pag_Inicio_Corr_mas_casos[[#This Row],[Corregimiento]],Hoja3!$A$2:$D$676,4,0)</f>
        <v>81003</v>
      </c>
      <c r="E2199" s="34">
        <v>17</v>
      </c>
    </row>
    <row r="2200" spans="1:5" x14ac:dyDescent="0.2">
      <c r="A2200" s="33">
        <v>44074</v>
      </c>
      <c r="B2200" s="34">
        <v>44074</v>
      </c>
      <c r="C2200" s="34" t="s">
        <v>670</v>
      </c>
      <c r="D2200" s="35">
        <f>VLOOKUP(Pag_Inicio_Corr_mas_casos[[#This Row],[Corregimiento]],Hoja3!$A$2:$D$676,4,0)</f>
        <v>10401</v>
      </c>
      <c r="E2200" s="34">
        <v>16</v>
      </c>
    </row>
    <row r="2201" spans="1:5" x14ac:dyDescent="0.2">
      <c r="A2201" s="33">
        <v>44074</v>
      </c>
      <c r="B2201" s="34">
        <v>44074</v>
      </c>
      <c r="C2201" s="34" t="s">
        <v>612</v>
      </c>
      <c r="D2201" s="35">
        <f>VLOOKUP(Pag_Inicio_Corr_mas_casos[[#This Row],[Corregimiento]],Hoja3!$A$2:$D$676,4,0)</f>
        <v>130107</v>
      </c>
      <c r="E2201" s="34">
        <v>16</v>
      </c>
    </row>
    <row r="2202" spans="1:5" x14ac:dyDescent="0.2">
      <c r="A2202" s="33">
        <v>44074</v>
      </c>
      <c r="B2202" s="34">
        <v>44074</v>
      </c>
      <c r="C2202" s="34" t="s">
        <v>695</v>
      </c>
      <c r="D2202" s="35">
        <f>VLOOKUP(Pag_Inicio_Corr_mas_casos[[#This Row],[Corregimiento]],Hoja3!$A$2:$D$676,4,0)</f>
        <v>10207</v>
      </c>
      <c r="E2202" s="34">
        <v>16</v>
      </c>
    </row>
    <row r="2203" spans="1:5" x14ac:dyDescent="0.2">
      <c r="A2203" s="33">
        <v>44074</v>
      </c>
      <c r="B2203" s="34">
        <v>44074</v>
      </c>
      <c r="C2203" s="34" t="s">
        <v>646</v>
      </c>
      <c r="D2203" s="35">
        <f>VLOOKUP(Pag_Inicio_Corr_mas_casos[[#This Row],[Corregimiento]],Hoja3!$A$2:$D$676,4,0)</f>
        <v>130701</v>
      </c>
      <c r="E2203" s="34">
        <v>15</v>
      </c>
    </row>
    <row r="2204" spans="1:5" x14ac:dyDescent="0.2">
      <c r="A2204" s="33">
        <v>44074</v>
      </c>
      <c r="B2204" s="34">
        <v>44074</v>
      </c>
      <c r="C2204" s="34" t="s">
        <v>591</v>
      </c>
      <c r="D2204" s="35">
        <f>VLOOKUP(Pag_Inicio_Corr_mas_casos[[#This Row],[Corregimiento]],Hoja3!$A$2:$D$676,4,0)</f>
        <v>130709</v>
      </c>
      <c r="E2204" s="34">
        <v>15</v>
      </c>
    </row>
    <row r="2205" spans="1:5" x14ac:dyDescent="0.2">
      <c r="A2205" s="33">
        <v>44074</v>
      </c>
      <c r="B2205" s="34">
        <v>44074</v>
      </c>
      <c r="C2205" s="34" t="s">
        <v>628</v>
      </c>
      <c r="D2205" s="35">
        <f>VLOOKUP(Pag_Inicio_Corr_mas_casos[[#This Row],[Corregimiento]],Hoja3!$A$2:$D$676,4,0)</f>
        <v>80820</v>
      </c>
      <c r="E2205" s="34">
        <v>15</v>
      </c>
    </row>
    <row r="2206" spans="1:5" x14ac:dyDescent="0.2">
      <c r="A2206" s="33">
        <v>44074</v>
      </c>
      <c r="B2206" s="34">
        <v>44074</v>
      </c>
      <c r="C2206" s="34" t="s">
        <v>673</v>
      </c>
      <c r="D2206" s="35">
        <f>VLOOKUP(Pag_Inicio_Corr_mas_casos[[#This Row],[Corregimiento]],Hoja3!$A$2:$D$676,4,0)</f>
        <v>81004</v>
      </c>
      <c r="E2206" s="34">
        <v>15</v>
      </c>
    </row>
    <row r="2207" spans="1:5" x14ac:dyDescent="0.2">
      <c r="A2207" s="33">
        <v>44074</v>
      </c>
      <c r="B2207" s="34">
        <v>44074</v>
      </c>
      <c r="C2207" s="34" t="s">
        <v>619</v>
      </c>
      <c r="D2207" s="35">
        <f>VLOOKUP(Pag_Inicio_Corr_mas_casos[[#This Row],[Corregimiento]],Hoja3!$A$2:$D$676,4,0)</f>
        <v>80810</v>
      </c>
      <c r="E2207" s="34">
        <v>14</v>
      </c>
    </row>
    <row r="2208" spans="1:5" x14ac:dyDescent="0.2">
      <c r="A2208" s="33">
        <v>44074</v>
      </c>
      <c r="B2208" s="34">
        <v>44074</v>
      </c>
      <c r="C2208" s="34" t="s">
        <v>649</v>
      </c>
      <c r="D2208" s="35">
        <f>VLOOKUP(Pag_Inicio_Corr_mas_casos[[#This Row],[Corregimiento]],Hoja3!$A$2:$D$676,4,0)</f>
        <v>80807</v>
      </c>
      <c r="E2208" s="34">
        <v>13</v>
      </c>
    </row>
    <row r="2209" spans="1:6" x14ac:dyDescent="0.2">
      <c r="A2209" s="33">
        <v>44074</v>
      </c>
      <c r="B2209" s="34">
        <v>44074</v>
      </c>
      <c r="C2209" s="34" t="s">
        <v>634</v>
      </c>
      <c r="D2209" s="35">
        <f>VLOOKUP(Pag_Inicio_Corr_mas_casos[[#This Row],[Corregimiento]],Hoja3!$A$2:$D$676,4,0)</f>
        <v>80826</v>
      </c>
      <c r="E2209" s="34">
        <v>13</v>
      </c>
    </row>
    <row r="2210" spans="1:6" x14ac:dyDescent="0.2">
      <c r="A2210" s="33">
        <v>44074</v>
      </c>
      <c r="B2210" s="34">
        <v>44074</v>
      </c>
      <c r="C2210" s="34" t="s">
        <v>735</v>
      </c>
      <c r="D2210" s="35">
        <f>VLOOKUP(Pag_Inicio_Corr_mas_casos[[#This Row],[Corregimiento]],Hoja3!$A$2:$D$676,4,0)</f>
        <v>20205</v>
      </c>
      <c r="E2210" s="34">
        <v>13</v>
      </c>
    </row>
    <row r="2211" spans="1:6" x14ac:dyDescent="0.2">
      <c r="A2211" s="33">
        <v>44074</v>
      </c>
      <c r="B2211" s="34">
        <v>44074</v>
      </c>
      <c r="C2211" s="34" t="s">
        <v>718</v>
      </c>
      <c r="D2211" s="35">
        <f>VLOOKUP(Pag_Inicio_Corr_mas_casos[[#This Row],[Corregimiento]],Hoja3!$A$2:$D$676,4,0)</f>
        <v>40404</v>
      </c>
      <c r="E2211" s="34">
        <v>12</v>
      </c>
    </row>
    <row r="2212" spans="1:6" x14ac:dyDescent="0.2">
      <c r="A2212" s="33">
        <v>44074</v>
      </c>
      <c r="B2212" s="34">
        <v>44074</v>
      </c>
      <c r="C2212" s="34" t="s">
        <v>736</v>
      </c>
      <c r="D2212" s="35">
        <f>VLOOKUP(Pag_Inicio_Corr_mas_casos[[#This Row],[Corregimiento]],Hoja3!$A$2:$D$676,4,0)</f>
        <v>40502</v>
      </c>
      <c r="E2212" s="34">
        <v>12</v>
      </c>
    </row>
    <row r="2213" spans="1:6" x14ac:dyDescent="0.2">
      <c r="A2213" s="33">
        <v>44074</v>
      </c>
      <c r="B2213" s="34">
        <v>44074</v>
      </c>
      <c r="C2213" s="34" t="s">
        <v>645</v>
      </c>
      <c r="D2213" s="35">
        <f>VLOOKUP(Pag_Inicio_Corr_mas_casos[[#This Row],[Corregimiento]],Hoja3!$A$2:$D$676,4,0)</f>
        <v>30104</v>
      </c>
      <c r="E2213" s="34">
        <v>12</v>
      </c>
    </row>
    <row r="2214" spans="1:6" x14ac:dyDescent="0.2">
      <c r="A2214" s="33">
        <v>44074</v>
      </c>
      <c r="B2214" s="34">
        <v>44074</v>
      </c>
      <c r="C2214" s="34" t="s">
        <v>622</v>
      </c>
      <c r="D2214" s="35">
        <f>VLOOKUP(Pag_Inicio_Corr_mas_casos[[#This Row],[Corregimiento]],Hoja3!$A$2:$D$676,4,0)</f>
        <v>10201</v>
      </c>
      <c r="E2214" s="34">
        <v>12</v>
      </c>
    </row>
    <row r="2215" spans="1:6" x14ac:dyDescent="0.2">
      <c r="A2215" s="33">
        <v>44074</v>
      </c>
      <c r="B2215" s="34">
        <v>44074</v>
      </c>
      <c r="C2215" s="34" t="s">
        <v>653</v>
      </c>
      <c r="D2215" s="35">
        <f>VLOOKUP(Pag_Inicio_Corr_mas_casos[[#This Row],[Corregimiento]],Hoja3!$A$2:$D$676,4,0)</f>
        <v>130706</v>
      </c>
      <c r="E2215" s="34">
        <v>12</v>
      </c>
    </row>
    <row r="2216" spans="1:6" x14ac:dyDescent="0.2">
      <c r="A2216" s="33">
        <v>44074</v>
      </c>
      <c r="B2216" s="34">
        <v>44074</v>
      </c>
      <c r="C2216" s="34" t="s">
        <v>605</v>
      </c>
      <c r="D2216" s="35">
        <f>VLOOKUP(Pag_Inicio_Corr_mas_casos[[#This Row],[Corregimiento]],Hoja3!$A$2:$D$676,4,0)</f>
        <v>81008</v>
      </c>
      <c r="E2216" s="34">
        <v>12</v>
      </c>
    </row>
    <row r="2217" spans="1:6" x14ac:dyDescent="0.2">
      <c r="A2217" s="33">
        <v>44074</v>
      </c>
      <c r="B2217" s="34">
        <v>44074</v>
      </c>
      <c r="C2217" s="34" t="s">
        <v>642</v>
      </c>
      <c r="D2217" s="35">
        <f>VLOOKUP(Pag_Inicio_Corr_mas_casos[[#This Row],[Corregimiento]],Hoja3!$A$2:$D$676,4,0)</f>
        <v>130717</v>
      </c>
      <c r="E2217" s="34">
        <v>12</v>
      </c>
    </row>
    <row r="2218" spans="1:6" x14ac:dyDescent="0.2">
      <c r="A2218" s="33">
        <v>44074</v>
      </c>
      <c r="B2218" s="34">
        <v>44074</v>
      </c>
      <c r="C2218" s="34" t="s">
        <v>644</v>
      </c>
      <c r="D2218" s="35">
        <f>VLOOKUP(Pag_Inicio_Corr_mas_casos[[#This Row],[Corregimiento]],Hoja3!$A$2:$D$676,4,0)</f>
        <v>81009</v>
      </c>
      <c r="E2218" s="34">
        <v>12</v>
      </c>
    </row>
    <row r="2219" spans="1:6" x14ac:dyDescent="0.2">
      <c r="A2219" s="33">
        <v>44074</v>
      </c>
      <c r="B2219" s="34">
        <v>44074</v>
      </c>
      <c r="C2219" s="34" t="s">
        <v>737</v>
      </c>
      <c r="D2219" s="35">
        <f>VLOOKUP(Pag_Inicio_Corr_mas_casos[[#This Row],[Corregimiento]],Hoja3!$A$2:$D$676,4,0)</f>
        <v>20107</v>
      </c>
      <c r="E2219" s="34">
        <v>12</v>
      </c>
    </row>
    <row r="2220" spans="1:6" x14ac:dyDescent="0.2">
      <c r="A2220" s="33">
        <v>44074</v>
      </c>
      <c r="B2220" s="34">
        <v>44074</v>
      </c>
      <c r="C2220" s="34" t="s">
        <v>666</v>
      </c>
      <c r="D2220" s="35">
        <f>VLOOKUP(Pag_Inicio_Corr_mas_casos[[#This Row],[Corregimiento]],Hoja3!$A$2:$D$676,4,0)</f>
        <v>20101</v>
      </c>
      <c r="E2220" s="34">
        <v>11</v>
      </c>
    </row>
    <row r="2221" spans="1:6" x14ac:dyDescent="0.2">
      <c r="A2221" s="33">
        <v>44074</v>
      </c>
      <c r="B2221" s="34">
        <v>44074</v>
      </c>
      <c r="C2221" s="34" t="s">
        <v>681</v>
      </c>
      <c r="D2221" s="35">
        <f>VLOOKUP(Pag_Inicio_Corr_mas_casos[[#This Row],[Corregimiento]],Hoja3!$A$2:$D$676,4,0)</f>
        <v>30103</v>
      </c>
      <c r="E2221" s="34">
        <v>11</v>
      </c>
    </row>
    <row r="2222" spans="1:6" x14ac:dyDescent="0.2">
      <c r="A2222" s="33">
        <v>44074</v>
      </c>
      <c r="B2222" s="34">
        <v>44074</v>
      </c>
      <c r="C2222" s="34" t="s">
        <v>738</v>
      </c>
      <c r="D2222" s="35">
        <f>VLOOKUP(Pag_Inicio_Corr_mas_casos[[#This Row],[Corregimiento]],Hoja3!$A$2:$D$676,4,0)</f>
        <v>120101</v>
      </c>
      <c r="E2222" s="34">
        <v>11</v>
      </c>
    </row>
    <row r="2223" spans="1:6" x14ac:dyDescent="0.2">
      <c r="A2223" s="44">
        <v>44075</v>
      </c>
      <c r="B2223" s="42">
        <v>44075</v>
      </c>
      <c r="C2223" s="42" t="s">
        <v>611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 x14ac:dyDescent="0.2">
      <c r="A2224" s="44">
        <v>44075</v>
      </c>
      <c r="B2224" s="42">
        <v>44075</v>
      </c>
      <c r="C2224" s="42" t="s">
        <v>695</v>
      </c>
      <c r="D2224" s="43">
        <f>VLOOKUP(Pag_Inicio_Corr_mas_casos[[#This Row],[Corregimiento]],Hoja3!$A$2:$D$676,4,0)</f>
        <v>10207</v>
      </c>
      <c r="E2224" s="42">
        <v>32</v>
      </c>
    </row>
    <row r="2225" spans="1:6" x14ac:dyDescent="0.2">
      <c r="A2225" s="44">
        <v>44075</v>
      </c>
      <c r="B2225" s="42">
        <v>44075</v>
      </c>
      <c r="C2225" s="42" t="s">
        <v>624</v>
      </c>
      <c r="D2225" s="43">
        <f>VLOOKUP(Pag_Inicio_Corr_mas_casos[[#This Row],[Corregimiento]],Hoja3!$A$2:$D$676,4,0)</f>
        <v>80813</v>
      </c>
      <c r="E2225" s="42">
        <v>30</v>
      </c>
    </row>
    <row r="2226" spans="1:6" x14ac:dyDescent="0.2">
      <c r="A2226" s="44">
        <v>44075</v>
      </c>
      <c r="B2226" s="42">
        <v>44075</v>
      </c>
      <c r="C2226" s="42" t="s">
        <v>598</v>
      </c>
      <c r="D2226" s="43">
        <f>VLOOKUP(Pag_Inicio_Corr_mas_casos[[#This Row],[Corregimiento]],Hoja3!$A$2:$D$676,4,0)</f>
        <v>130101</v>
      </c>
      <c r="E2226" s="42">
        <v>28</v>
      </c>
    </row>
    <row r="2227" spans="1:6" x14ac:dyDescent="0.2">
      <c r="A2227" s="44">
        <v>44075</v>
      </c>
      <c r="B2227" s="42">
        <v>44075</v>
      </c>
      <c r="C2227" s="42" t="s">
        <v>616</v>
      </c>
      <c r="D2227" s="43">
        <f>VLOOKUP(Pag_Inicio_Corr_mas_casos[[#This Row],[Corregimiento]],Hoja3!$A$2:$D$676,4,0)</f>
        <v>40601</v>
      </c>
      <c r="E2227" s="42">
        <v>27</v>
      </c>
    </row>
    <row r="2228" spans="1:6" x14ac:dyDescent="0.2">
      <c r="A2228" s="44">
        <v>44075</v>
      </c>
      <c r="B2228" s="42">
        <v>44075</v>
      </c>
      <c r="C2228" s="42" t="s">
        <v>628</v>
      </c>
      <c r="D2228" s="43">
        <f>VLOOKUP(Pag_Inicio_Corr_mas_casos[[#This Row],[Corregimiento]],Hoja3!$A$2:$D$676,4,0)</f>
        <v>80820</v>
      </c>
      <c r="E2228" s="42">
        <v>25</v>
      </c>
    </row>
    <row r="2229" spans="1:6" x14ac:dyDescent="0.2">
      <c r="A2229" s="44">
        <v>44075</v>
      </c>
      <c r="B2229" s="42">
        <v>44075</v>
      </c>
      <c r="C2229" s="42" t="s">
        <v>626</v>
      </c>
      <c r="D2229" s="43">
        <f>VLOOKUP(Pag_Inicio_Corr_mas_casos[[#This Row],[Corregimiento]],Hoja3!$A$2:$D$676,4,0)</f>
        <v>80501</v>
      </c>
      <c r="E2229" s="42">
        <v>23</v>
      </c>
    </row>
    <row r="2230" spans="1:6" x14ac:dyDescent="0.2">
      <c r="A2230" s="44">
        <v>44075</v>
      </c>
      <c r="B2230" s="42">
        <v>44075</v>
      </c>
      <c r="C2230" s="42" t="s">
        <v>599</v>
      </c>
      <c r="D2230" s="43">
        <f>VLOOKUP(Pag_Inicio_Corr_mas_casos[[#This Row],[Corregimiento]],Hoja3!$A$2:$D$676,4,0)</f>
        <v>81002</v>
      </c>
      <c r="E2230" s="42">
        <v>22</v>
      </c>
    </row>
    <row r="2231" spans="1:6" x14ac:dyDescent="0.2">
      <c r="A2231" s="44">
        <v>44075</v>
      </c>
      <c r="B2231" s="42">
        <v>44075</v>
      </c>
      <c r="C2231" s="42" t="s">
        <v>614</v>
      </c>
      <c r="D2231" s="43">
        <f>VLOOKUP(Pag_Inicio_Corr_mas_casos[[#This Row],[Corregimiento]],Hoja3!$A$2:$D$676,4,0)</f>
        <v>80812</v>
      </c>
      <c r="E2231" s="42">
        <v>21</v>
      </c>
    </row>
    <row r="2232" spans="1:6" x14ac:dyDescent="0.2">
      <c r="A2232" s="44">
        <v>44075</v>
      </c>
      <c r="B2232" s="42">
        <v>44075</v>
      </c>
      <c r="C2232" s="42" t="s">
        <v>645</v>
      </c>
      <c r="D2232" s="43">
        <f>VLOOKUP(Pag_Inicio_Corr_mas_casos[[#This Row],[Corregimiento]],Hoja3!$A$2:$D$676,4,0)</f>
        <v>30104</v>
      </c>
      <c r="E2232" s="42">
        <v>17</v>
      </c>
    </row>
    <row r="2233" spans="1:6" x14ac:dyDescent="0.2">
      <c r="A2233" s="44">
        <v>44075</v>
      </c>
      <c r="B2233" s="42">
        <v>44075</v>
      </c>
      <c r="C2233" s="42" t="s">
        <v>607</v>
      </c>
      <c r="D2233" s="43">
        <f>VLOOKUP(Pag_Inicio_Corr_mas_casos[[#This Row],[Corregimiento]],Hoja3!$A$2:$D$676,4,0)</f>
        <v>80817</v>
      </c>
      <c r="E2233" s="42">
        <v>15</v>
      </c>
    </row>
    <row r="2234" spans="1:6" x14ac:dyDescent="0.2">
      <c r="A2234" s="44">
        <v>44075</v>
      </c>
      <c r="B2234" s="42">
        <v>44075</v>
      </c>
      <c r="C2234" s="42" t="s">
        <v>733</v>
      </c>
      <c r="D2234" s="43">
        <f>VLOOKUP(Pag_Inicio_Corr_mas_casos[[#This Row],[Corregimiento]],Hoja3!$A$2:$D$676,4,0)</f>
        <v>90402</v>
      </c>
      <c r="E2234" s="42">
        <v>13</v>
      </c>
    </row>
    <row r="2235" spans="1:6" x14ac:dyDescent="0.2">
      <c r="A2235" s="44">
        <v>44075</v>
      </c>
      <c r="B2235" s="42">
        <v>44075</v>
      </c>
      <c r="C2235" s="42" t="s">
        <v>602</v>
      </c>
      <c r="D2235" s="43">
        <f>VLOOKUP(Pag_Inicio_Corr_mas_casos[[#This Row],[Corregimiento]],Hoja3!$A$2:$D$676,4,0)</f>
        <v>130102</v>
      </c>
      <c r="E2235" s="42">
        <v>13</v>
      </c>
    </row>
    <row r="2236" spans="1:6" x14ac:dyDescent="0.2">
      <c r="A2236" s="44">
        <v>44075</v>
      </c>
      <c r="B2236" s="42">
        <v>44075</v>
      </c>
      <c r="C2236" s="42" t="s">
        <v>610</v>
      </c>
      <c r="D2236" s="43">
        <f>VLOOKUP(Pag_Inicio_Corr_mas_casos[[#This Row],[Corregimiento]],Hoja3!$A$2:$D$676,4,0)</f>
        <v>81001</v>
      </c>
      <c r="E2236" s="42">
        <v>12</v>
      </c>
    </row>
    <row r="2237" spans="1:6" x14ac:dyDescent="0.2">
      <c r="A2237" s="44">
        <v>44075</v>
      </c>
      <c r="B2237" s="42">
        <v>44075</v>
      </c>
      <c r="C2237" s="42" t="s">
        <v>644</v>
      </c>
      <c r="D2237" s="43">
        <f>VLOOKUP(Pag_Inicio_Corr_mas_casos[[#This Row],[Corregimiento]],Hoja3!$A$2:$D$676,4,0)</f>
        <v>81009</v>
      </c>
      <c r="E2237" s="42">
        <v>12</v>
      </c>
    </row>
    <row r="2238" spans="1:6" x14ac:dyDescent="0.2">
      <c r="A2238" s="44">
        <v>44075</v>
      </c>
      <c r="B2238" s="42">
        <v>44075</v>
      </c>
      <c r="C2238" s="42" t="s">
        <v>660</v>
      </c>
      <c r="D2238" s="43">
        <f>VLOOKUP(Pag_Inicio_Corr_mas_casos[[#This Row],[Corregimiento]],Hoja3!$A$2:$D$676,4,0)</f>
        <v>81005</v>
      </c>
      <c r="E2238" s="42">
        <v>12</v>
      </c>
    </row>
    <row r="2239" spans="1:6" x14ac:dyDescent="0.2">
      <c r="A2239" s="44">
        <v>44075</v>
      </c>
      <c r="B2239" s="42">
        <v>44075</v>
      </c>
      <c r="C2239" s="42" t="s">
        <v>629</v>
      </c>
      <c r="D2239" s="43">
        <f>VLOOKUP(Pag_Inicio_Corr_mas_casos[[#This Row],[Corregimiento]],Hoja3!$A$2:$D$676,4,0)</f>
        <v>80815</v>
      </c>
      <c r="E2239" s="42">
        <v>11</v>
      </c>
    </row>
    <row r="2240" spans="1:6" x14ac:dyDescent="0.2">
      <c r="A2240" s="57">
        <v>44076</v>
      </c>
      <c r="B2240" s="58">
        <v>44076</v>
      </c>
      <c r="C2240" s="58" t="s">
        <v>600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 x14ac:dyDescent="0.2">
      <c r="A2241" s="57">
        <v>44076</v>
      </c>
      <c r="B2241" s="58">
        <v>44076</v>
      </c>
      <c r="C2241" s="58" t="s">
        <v>598</v>
      </c>
      <c r="D2241" s="59">
        <f>VLOOKUP(Pag_Inicio_Corr_mas_casos[[#This Row],[Corregimiento]],Hoja3!$A$2:$D$676,4,0)</f>
        <v>130101</v>
      </c>
      <c r="E2241" s="58">
        <v>22</v>
      </c>
    </row>
    <row r="2242" spans="1:7" x14ac:dyDescent="0.2">
      <c r="A2242" s="57">
        <v>44076</v>
      </c>
      <c r="B2242" s="58">
        <v>44076</v>
      </c>
      <c r="C2242" s="58" t="s">
        <v>611</v>
      </c>
      <c r="D2242" s="59">
        <f>VLOOKUP(Pag_Inicio_Corr_mas_casos[[#This Row],[Corregimiento]],Hoja3!$A$2:$D$676,4,0)</f>
        <v>80819</v>
      </c>
      <c r="E2242" s="58">
        <v>18</v>
      </c>
    </row>
    <row r="2243" spans="1:7" x14ac:dyDescent="0.2">
      <c r="A2243" s="57">
        <v>44076</v>
      </c>
      <c r="B2243" s="58">
        <v>44076</v>
      </c>
      <c r="C2243" s="58" t="s">
        <v>629</v>
      </c>
      <c r="D2243" s="59">
        <f>VLOOKUP(Pag_Inicio_Corr_mas_casos[[#This Row],[Corregimiento]],Hoja3!$A$2:$D$676,4,0)</f>
        <v>80815</v>
      </c>
      <c r="E2243" s="58">
        <v>16</v>
      </c>
    </row>
    <row r="2244" spans="1:7" x14ac:dyDescent="0.2">
      <c r="A2244" s="57">
        <v>44076</v>
      </c>
      <c r="B2244" s="58">
        <v>44076</v>
      </c>
      <c r="C2244" s="58" t="s">
        <v>624</v>
      </c>
      <c r="D2244" s="59">
        <f>VLOOKUP(Pag_Inicio_Corr_mas_casos[[#This Row],[Corregimiento]],Hoja3!$A$2:$D$676,4,0)</f>
        <v>80813</v>
      </c>
      <c r="E2244" s="58">
        <v>16</v>
      </c>
    </row>
    <row r="2245" spans="1:7" x14ac:dyDescent="0.2">
      <c r="A2245" s="57">
        <v>44076</v>
      </c>
      <c r="B2245" s="58">
        <v>44076</v>
      </c>
      <c r="C2245" s="58" t="s">
        <v>609</v>
      </c>
      <c r="D2245" s="59">
        <f>VLOOKUP(Pag_Inicio_Corr_mas_casos[[#This Row],[Corregimiento]],Hoja3!$A$2:$D$676,4,0)</f>
        <v>80823</v>
      </c>
      <c r="E2245" s="58">
        <v>12</v>
      </c>
    </row>
    <row r="2246" spans="1:7" x14ac:dyDescent="0.2">
      <c r="A2246" s="57">
        <v>44076</v>
      </c>
      <c r="B2246" s="58">
        <v>44076</v>
      </c>
      <c r="C2246" s="58" t="s">
        <v>628</v>
      </c>
      <c r="D2246" s="59">
        <f>VLOOKUP(Pag_Inicio_Corr_mas_casos[[#This Row],[Corregimiento]],Hoja3!$A$2:$D$676,4,0)</f>
        <v>80820</v>
      </c>
      <c r="E2246" s="58">
        <v>12</v>
      </c>
    </row>
    <row r="2247" spans="1:7" x14ac:dyDescent="0.2">
      <c r="A2247" s="57">
        <v>44076</v>
      </c>
      <c r="B2247" s="58">
        <v>44076</v>
      </c>
      <c r="C2247" s="58" t="s">
        <v>617</v>
      </c>
      <c r="D2247" s="59">
        <f>VLOOKUP(Pag_Inicio_Corr_mas_casos[[#This Row],[Corregimiento]],Hoja3!$A$2:$D$676,4,0)</f>
        <v>80806</v>
      </c>
      <c r="E2247" s="58">
        <v>10</v>
      </c>
    </row>
    <row r="2248" spans="1:7" x14ac:dyDescent="0.2">
      <c r="A2248" s="39">
        <v>44077</v>
      </c>
      <c r="B2248" s="40">
        <v>44077</v>
      </c>
      <c r="C2248" s="40" t="s">
        <v>603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 x14ac:dyDescent="0.2">
      <c r="A2249" s="39">
        <v>44077</v>
      </c>
      <c r="B2249" s="40">
        <v>44077</v>
      </c>
      <c r="C2249" s="40" t="s">
        <v>600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 x14ac:dyDescent="0.2">
      <c r="A2250" s="39">
        <v>44077</v>
      </c>
      <c r="B2250" s="40">
        <v>44077</v>
      </c>
      <c r="C2250" s="40" t="s">
        <v>650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 x14ac:dyDescent="0.2">
      <c r="A2251" s="39">
        <v>44077</v>
      </c>
      <c r="B2251" s="40">
        <v>44077</v>
      </c>
      <c r="C2251" s="40" t="s">
        <v>607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 x14ac:dyDescent="0.2">
      <c r="A2252" s="39">
        <v>44077</v>
      </c>
      <c r="B2252" s="40">
        <v>44077</v>
      </c>
      <c r="C2252" s="40" t="s">
        <v>598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 x14ac:dyDescent="0.2">
      <c r="A2253" s="39">
        <v>44077</v>
      </c>
      <c r="B2253" s="40">
        <v>44077</v>
      </c>
      <c r="C2253" s="40" t="s">
        <v>604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 x14ac:dyDescent="0.2">
      <c r="A2254" s="39">
        <v>44077</v>
      </c>
      <c r="B2254" s="40">
        <v>44077</v>
      </c>
      <c r="C2254" s="40" t="s">
        <v>608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 x14ac:dyDescent="0.2">
      <c r="A2255" s="39">
        <v>44077</v>
      </c>
      <c r="B2255" s="40">
        <v>44077</v>
      </c>
      <c r="C2255" s="40" t="s">
        <v>735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 x14ac:dyDescent="0.2">
      <c r="A2256" s="39">
        <v>44077</v>
      </c>
      <c r="B2256" s="40">
        <v>44077</v>
      </c>
      <c r="C2256" s="40" t="s">
        <v>618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 x14ac:dyDescent="0.2">
      <c r="A2257" s="39">
        <v>44077</v>
      </c>
      <c r="B2257" s="40">
        <v>44077</v>
      </c>
      <c r="C2257" s="40" t="s">
        <v>599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 x14ac:dyDescent="0.2">
      <c r="A2258" s="39">
        <v>44077</v>
      </c>
      <c r="B2258" s="40">
        <v>44077</v>
      </c>
      <c r="C2258" s="40" t="s">
        <v>615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 x14ac:dyDescent="0.2">
      <c r="A2259" s="39">
        <v>44077</v>
      </c>
      <c r="B2259" s="40">
        <v>44077</v>
      </c>
      <c r="C2259" s="40" t="s">
        <v>619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 x14ac:dyDescent="0.2">
      <c r="A2260" s="39">
        <v>44077</v>
      </c>
      <c r="B2260" s="40">
        <v>44077</v>
      </c>
      <c r="C2260" s="40" t="s">
        <v>629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 x14ac:dyDescent="0.2">
      <c r="A2261" s="39">
        <v>44077</v>
      </c>
      <c r="B2261" s="40">
        <v>44077</v>
      </c>
      <c r="C2261" s="40" t="s">
        <v>606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 x14ac:dyDescent="0.2">
      <c r="A2262" s="39">
        <v>44077</v>
      </c>
      <c r="B2262" s="40">
        <v>44077</v>
      </c>
      <c r="C2262" s="40" t="s">
        <v>639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 x14ac:dyDescent="0.2">
      <c r="A2263" s="39">
        <v>44077</v>
      </c>
      <c r="B2263" s="40">
        <v>44077</v>
      </c>
      <c r="C2263" s="40" t="s">
        <v>609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 x14ac:dyDescent="0.2">
      <c r="A2264" s="39">
        <v>44077</v>
      </c>
      <c r="B2264" s="40">
        <v>44077</v>
      </c>
      <c r="C2264" s="40" t="s">
        <v>626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 x14ac:dyDescent="0.2">
      <c r="A2265" s="39">
        <v>44077</v>
      </c>
      <c r="B2265" s="40">
        <v>44077</v>
      </c>
      <c r="C2265" s="40" t="s">
        <v>701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 x14ac:dyDescent="0.2">
      <c r="A2266" s="39">
        <v>44077</v>
      </c>
      <c r="B2266" s="40">
        <v>44077</v>
      </c>
      <c r="C2266" s="40" t="s">
        <v>616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 x14ac:dyDescent="0.2">
      <c r="A2267" s="39">
        <v>44077</v>
      </c>
      <c r="B2267" s="40">
        <v>44077</v>
      </c>
      <c r="C2267" s="40" t="s">
        <v>591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 x14ac:dyDescent="0.2">
      <c r="A2268" s="39">
        <v>44077</v>
      </c>
      <c r="B2268" s="40">
        <v>44077</v>
      </c>
      <c r="C2268" s="40" t="s">
        <v>614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 x14ac:dyDescent="0.2">
      <c r="A2269" s="39">
        <v>44077</v>
      </c>
      <c r="B2269" s="40">
        <v>44077</v>
      </c>
      <c r="C2269" s="40" t="s">
        <v>611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 x14ac:dyDescent="0.2">
      <c r="A2270" s="39">
        <v>44077</v>
      </c>
      <c r="B2270" s="40">
        <v>44077</v>
      </c>
      <c r="C2270" s="40" t="s">
        <v>695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 x14ac:dyDescent="0.2">
      <c r="A2271" s="39">
        <v>44077</v>
      </c>
      <c r="B2271" s="40">
        <v>44077</v>
      </c>
      <c r="C2271" s="40" t="s">
        <v>602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 x14ac:dyDescent="0.2">
      <c r="A2272" s="39">
        <v>44077</v>
      </c>
      <c r="B2272" s="40">
        <v>44077</v>
      </c>
      <c r="C2272" s="40" t="s">
        <v>610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 x14ac:dyDescent="0.2">
      <c r="A2273" s="39">
        <v>44077</v>
      </c>
      <c r="B2273" s="40">
        <v>44077</v>
      </c>
      <c r="C2273" s="40" t="s">
        <v>612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 x14ac:dyDescent="0.2">
      <c r="A2274" s="39">
        <v>44077</v>
      </c>
      <c r="B2274" s="40">
        <v>44077</v>
      </c>
      <c r="C2274" s="40" t="s">
        <v>644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 x14ac:dyDescent="0.2">
      <c r="A2275" s="39">
        <v>44077</v>
      </c>
      <c r="B2275" s="40">
        <v>44077</v>
      </c>
      <c r="C2275" s="40" t="s">
        <v>673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 x14ac:dyDescent="0.2">
      <c r="A2276" s="39">
        <v>44077</v>
      </c>
      <c r="B2276" s="40">
        <v>44077</v>
      </c>
      <c r="C2276" s="40" t="s">
        <v>654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 x14ac:dyDescent="0.2">
      <c r="A2277" s="39">
        <v>44077</v>
      </c>
      <c r="B2277" s="40">
        <v>44077</v>
      </c>
      <c r="C2277" s="40" t="s">
        <v>643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 x14ac:dyDescent="0.2">
      <c r="A2278" s="36">
        <v>44078</v>
      </c>
      <c r="B2278" s="37">
        <v>44078</v>
      </c>
      <c r="C2278" s="37" t="s">
        <v>650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 x14ac:dyDescent="0.2">
      <c r="A2279" s="36">
        <v>44078</v>
      </c>
      <c r="B2279" s="37">
        <v>44078</v>
      </c>
      <c r="C2279" s="37" t="s">
        <v>600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 x14ac:dyDescent="0.2">
      <c r="A2280" s="36">
        <v>44078</v>
      </c>
      <c r="B2280" s="37">
        <v>44078</v>
      </c>
      <c r="C2280" s="37" t="s">
        <v>603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 x14ac:dyDescent="0.2">
      <c r="A2281" s="36">
        <v>44078</v>
      </c>
      <c r="B2281" s="37">
        <v>44078</v>
      </c>
      <c r="C2281" s="37" t="s">
        <v>604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 x14ac:dyDescent="0.2">
      <c r="A2282" s="36">
        <v>44078</v>
      </c>
      <c r="B2282" s="37">
        <v>44078</v>
      </c>
      <c r="C2282" s="37" t="s">
        <v>611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 x14ac:dyDescent="0.2">
      <c r="A2283" s="36">
        <v>44078</v>
      </c>
      <c r="B2283" s="37">
        <v>44078</v>
      </c>
      <c r="C2283" s="37" t="s">
        <v>695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 x14ac:dyDescent="0.2">
      <c r="A2284" s="36">
        <v>44078</v>
      </c>
      <c r="B2284" s="37">
        <v>44078</v>
      </c>
      <c r="C2284" s="37" t="s">
        <v>599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 x14ac:dyDescent="0.2">
      <c r="A2285" s="36">
        <v>44078</v>
      </c>
      <c r="B2285" s="37">
        <v>44078</v>
      </c>
      <c r="C2285" s="37" t="s">
        <v>618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 x14ac:dyDescent="0.2">
      <c r="A2286" s="36">
        <v>44078</v>
      </c>
      <c r="B2286" s="37">
        <v>44078</v>
      </c>
      <c r="C2286" s="37" t="s">
        <v>614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 x14ac:dyDescent="0.2">
      <c r="A2287" s="36">
        <v>44078</v>
      </c>
      <c r="B2287" s="37">
        <v>44078</v>
      </c>
      <c r="C2287" s="37" t="s">
        <v>607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 x14ac:dyDescent="0.2">
      <c r="A2288" s="36">
        <v>44078</v>
      </c>
      <c r="B2288" s="37">
        <v>44078</v>
      </c>
      <c r="C2288" s="37" t="s">
        <v>598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 x14ac:dyDescent="0.2">
      <c r="A2289" s="36">
        <v>44078</v>
      </c>
      <c r="B2289" s="37">
        <v>44078</v>
      </c>
      <c r="C2289" s="37" t="s">
        <v>602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 x14ac:dyDescent="0.2">
      <c r="A2290" s="36">
        <v>44078</v>
      </c>
      <c r="B2290" s="37">
        <v>44078</v>
      </c>
      <c r="C2290" s="37" t="s">
        <v>609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 x14ac:dyDescent="0.2">
      <c r="A2291" s="36">
        <v>44078</v>
      </c>
      <c r="B2291" s="37">
        <v>44078</v>
      </c>
      <c r="C2291" s="37" t="s">
        <v>606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 x14ac:dyDescent="0.2">
      <c r="A2292" s="36">
        <v>44078</v>
      </c>
      <c r="B2292" s="37">
        <v>44078</v>
      </c>
      <c r="C2292" s="37" t="s">
        <v>615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 x14ac:dyDescent="0.2">
      <c r="A2293" s="36">
        <v>44078</v>
      </c>
      <c r="B2293" s="37">
        <v>44078</v>
      </c>
      <c r="C2293" s="37" t="s">
        <v>612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 x14ac:dyDescent="0.2">
      <c r="A2294" s="36">
        <v>44078</v>
      </c>
      <c r="B2294" s="37">
        <v>44078</v>
      </c>
      <c r="C2294" s="37" t="s">
        <v>616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 x14ac:dyDescent="0.2">
      <c r="A2295" s="36">
        <v>44078</v>
      </c>
      <c r="B2295" s="37">
        <v>44078</v>
      </c>
      <c r="C2295" s="37" t="s">
        <v>608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 x14ac:dyDescent="0.2">
      <c r="A2296" s="36">
        <v>44078</v>
      </c>
      <c r="B2296" s="37">
        <v>44078</v>
      </c>
      <c r="C2296" s="37" t="s">
        <v>629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 x14ac:dyDescent="0.2">
      <c r="A2297" s="36">
        <v>44078</v>
      </c>
      <c r="B2297" s="37">
        <v>44078</v>
      </c>
      <c r="C2297" s="37" t="s">
        <v>701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 x14ac:dyDescent="0.2">
      <c r="A2298" s="36">
        <v>44078</v>
      </c>
      <c r="B2298" s="37">
        <v>44078</v>
      </c>
      <c r="C2298" s="37" t="s">
        <v>639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 x14ac:dyDescent="0.2">
      <c r="A2299" s="36">
        <v>44078</v>
      </c>
      <c r="B2299" s="37">
        <v>44078</v>
      </c>
      <c r="C2299" s="37" t="s">
        <v>637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 x14ac:dyDescent="0.2">
      <c r="A2300" s="36">
        <v>44078</v>
      </c>
      <c r="B2300" s="37">
        <v>44078</v>
      </c>
      <c r="C2300" s="37" t="s">
        <v>626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 x14ac:dyDescent="0.2">
      <c r="A2301" s="36">
        <v>44078</v>
      </c>
      <c r="B2301" s="37">
        <v>44078</v>
      </c>
      <c r="C2301" s="37" t="s">
        <v>619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 x14ac:dyDescent="0.2">
      <c r="A2302" s="36">
        <v>44078</v>
      </c>
      <c r="B2302" s="37">
        <v>44078</v>
      </c>
      <c r="C2302" s="37" t="s">
        <v>644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 x14ac:dyDescent="0.2">
      <c r="A2303" s="60">
        <v>44079</v>
      </c>
      <c r="B2303" s="61">
        <v>44079</v>
      </c>
      <c r="C2303" s="61" t="s">
        <v>609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 x14ac:dyDescent="0.2">
      <c r="A2304" s="60">
        <v>44079</v>
      </c>
      <c r="B2304" s="61">
        <v>44079</v>
      </c>
      <c r="C2304" s="61" t="s">
        <v>616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 x14ac:dyDescent="0.2">
      <c r="A2305" s="60">
        <v>44079</v>
      </c>
      <c r="B2305" s="61">
        <v>44079</v>
      </c>
      <c r="C2305" s="61" t="s">
        <v>701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 x14ac:dyDescent="0.2">
      <c r="A2306" s="60">
        <v>44079</v>
      </c>
      <c r="B2306" s="61">
        <v>44079</v>
      </c>
      <c r="C2306" s="61" t="s">
        <v>739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 x14ac:dyDescent="0.2">
      <c r="A2307" s="60">
        <v>44079</v>
      </c>
      <c r="B2307" s="61">
        <v>44079</v>
      </c>
      <c r="C2307" s="61" t="s">
        <v>738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 x14ac:dyDescent="0.2">
      <c r="A2308" s="60">
        <v>44079</v>
      </c>
      <c r="B2308" s="61">
        <v>44079</v>
      </c>
      <c r="C2308" s="61" t="s">
        <v>600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 x14ac:dyDescent="0.2">
      <c r="A2309" s="60">
        <v>44079</v>
      </c>
      <c r="B2309" s="61">
        <v>44079</v>
      </c>
      <c r="C2309" s="61" t="s">
        <v>650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 x14ac:dyDescent="0.2">
      <c r="A2310" s="60">
        <v>44079</v>
      </c>
      <c r="B2310" s="61">
        <v>44079</v>
      </c>
      <c r="C2310" s="61" t="s">
        <v>598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 x14ac:dyDescent="0.2">
      <c r="A2311" s="60">
        <v>44079</v>
      </c>
      <c r="B2311" s="61">
        <v>44079</v>
      </c>
      <c r="C2311" s="61" t="s">
        <v>603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 x14ac:dyDescent="0.2">
      <c r="A2312" s="60">
        <v>44079</v>
      </c>
      <c r="B2312" s="61">
        <v>44079</v>
      </c>
      <c r="C2312" s="61" t="s">
        <v>607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 x14ac:dyDescent="0.2">
      <c r="A2313" s="60">
        <v>44079</v>
      </c>
      <c r="B2313" s="61">
        <v>44079</v>
      </c>
      <c r="C2313" s="61" t="s">
        <v>602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 x14ac:dyDescent="0.2">
      <c r="A2314" s="60">
        <v>44079</v>
      </c>
      <c r="B2314" s="61">
        <v>44079</v>
      </c>
      <c r="C2314" s="61" t="s">
        <v>668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 x14ac:dyDescent="0.2">
      <c r="A2315" s="60">
        <v>44079</v>
      </c>
      <c r="B2315" s="61">
        <v>44079</v>
      </c>
      <c r="C2315" s="61" t="s">
        <v>639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 x14ac:dyDescent="0.2">
      <c r="A2316" s="60">
        <v>44079</v>
      </c>
      <c r="B2316" s="61">
        <v>44079</v>
      </c>
      <c r="C2316" s="61" t="s">
        <v>618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 x14ac:dyDescent="0.2">
      <c r="A2317" s="60">
        <v>44079</v>
      </c>
      <c r="B2317" s="61">
        <v>44079</v>
      </c>
      <c r="C2317" s="61" t="s">
        <v>673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 x14ac:dyDescent="0.2">
      <c r="A2318" s="60">
        <v>44079</v>
      </c>
      <c r="B2318" s="61">
        <v>44079</v>
      </c>
      <c r="C2318" s="61" t="s">
        <v>643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 x14ac:dyDescent="0.2">
      <c r="A2319" s="60">
        <v>44079</v>
      </c>
      <c r="B2319" s="61">
        <v>44079</v>
      </c>
      <c r="C2319" s="61" t="s">
        <v>624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 x14ac:dyDescent="0.2">
      <c r="A2320" s="60">
        <v>44079</v>
      </c>
      <c r="B2320" s="61">
        <v>44079</v>
      </c>
      <c r="C2320" s="61" t="s">
        <v>740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 x14ac:dyDescent="0.2">
      <c r="A2321" s="60">
        <v>44079</v>
      </c>
      <c r="B2321" s="61">
        <v>44079</v>
      </c>
      <c r="C2321" s="61" t="s">
        <v>629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 x14ac:dyDescent="0.2">
      <c r="A2322" s="60">
        <v>44079</v>
      </c>
      <c r="B2322" s="61">
        <v>44079</v>
      </c>
      <c r="C2322" s="61" t="s">
        <v>615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 x14ac:dyDescent="0.2">
      <c r="A2323" s="60">
        <v>44079</v>
      </c>
      <c r="B2323" s="61">
        <v>44079</v>
      </c>
      <c r="C2323" s="61" t="s">
        <v>611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 x14ac:dyDescent="0.2">
      <c r="A2324" s="60">
        <v>44079</v>
      </c>
      <c r="B2324" s="61">
        <v>44079</v>
      </c>
      <c r="C2324" s="61" t="s">
        <v>604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 x14ac:dyDescent="0.2">
      <c r="A2325" s="57">
        <v>44080</v>
      </c>
      <c r="B2325" s="58">
        <v>44080</v>
      </c>
      <c r="C2325" s="58" t="s">
        <v>738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 x14ac:dyDescent="0.2">
      <c r="A2326" s="57">
        <v>44080</v>
      </c>
      <c r="B2326" s="58">
        <v>44080</v>
      </c>
      <c r="C2326" s="58" t="s">
        <v>616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 x14ac:dyDescent="0.2">
      <c r="A2327" s="57">
        <v>44080</v>
      </c>
      <c r="B2327" s="58">
        <v>44080</v>
      </c>
      <c r="C2327" s="58" t="s">
        <v>604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 x14ac:dyDescent="0.2">
      <c r="A2328" s="57">
        <v>44080</v>
      </c>
      <c r="B2328" s="58">
        <v>44080</v>
      </c>
      <c r="C2328" s="58" t="s">
        <v>611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 x14ac:dyDescent="0.2">
      <c r="A2329" s="57">
        <v>44080</v>
      </c>
      <c r="B2329" s="58">
        <v>44080</v>
      </c>
      <c r="C2329" s="58" t="s">
        <v>629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 x14ac:dyDescent="0.2">
      <c r="A2330" s="57">
        <v>44080</v>
      </c>
      <c r="B2330" s="58">
        <v>44080</v>
      </c>
      <c r="C2330" s="58" t="s">
        <v>706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 x14ac:dyDescent="0.2">
      <c r="A2331" s="57">
        <v>44080</v>
      </c>
      <c r="B2331" s="58">
        <v>44080</v>
      </c>
      <c r="C2331" s="58" t="s">
        <v>600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 x14ac:dyDescent="0.2">
      <c r="A2332" s="57">
        <v>44080</v>
      </c>
      <c r="B2332" s="58">
        <v>44080</v>
      </c>
      <c r="C2332" s="58" t="s">
        <v>612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 x14ac:dyDescent="0.2">
      <c r="A2333" s="57">
        <v>44080</v>
      </c>
      <c r="B2333" s="58">
        <v>44080</v>
      </c>
      <c r="C2333" s="58" t="s">
        <v>650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 x14ac:dyDescent="0.2">
      <c r="A2334" s="57">
        <v>44080</v>
      </c>
      <c r="B2334" s="58">
        <v>44080</v>
      </c>
      <c r="C2334" s="58" t="s">
        <v>669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 x14ac:dyDescent="0.2">
      <c r="A2335" s="57">
        <v>44080</v>
      </c>
      <c r="B2335" s="58">
        <v>44080</v>
      </c>
      <c r="C2335" s="58" t="s">
        <v>729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 x14ac:dyDescent="0.2">
      <c r="A2336" s="57">
        <v>44080</v>
      </c>
      <c r="B2336" s="58">
        <v>44080</v>
      </c>
      <c r="C2336" s="58" t="s">
        <v>741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 x14ac:dyDescent="0.2">
      <c r="A2337" s="57">
        <v>44080</v>
      </c>
      <c r="B2337" s="58">
        <v>44080</v>
      </c>
      <c r="C2337" s="58" t="s">
        <v>731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 x14ac:dyDescent="0.2">
      <c r="A2338" s="57">
        <v>44080</v>
      </c>
      <c r="B2338" s="58">
        <v>44080</v>
      </c>
      <c r="C2338" s="58" t="s">
        <v>742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 x14ac:dyDescent="0.2">
      <c r="A2339" s="57">
        <v>44080</v>
      </c>
      <c r="B2339" s="58">
        <v>44080</v>
      </c>
      <c r="C2339" s="58" t="s">
        <v>591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 x14ac:dyDescent="0.2">
      <c r="A2340" s="57">
        <v>44080</v>
      </c>
      <c r="B2340" s="58">
        <v>44080</v>
      </c>
      <c r="C2340" s="58" t="s">
        <v>603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 x14ac:dyDescent="0.2">
      <c r="A2341" s="57">
        <v>44080</v>
      </c>
      <c r="B2341" s="58">
        <v>44080</v>
      </c>
      <c r="C2341" s="58" t="s">
        <v>607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 x14ac:dyDescent="0.2">
      <c r="A2342" s="57">
        <v>44080</v>
      </c>
      <c r="B2342" s="58">
        <v>44080</v>
      </c>
      <c r="C2342" s="58" t="s">
        <v>609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 x14ac:dyDescent="0.2">
      <c r="A2343" s="57">
        <v>44080</v>
      </c>
      <c r="B2343" s="58">
        <v>44080</v>
      </c>
      <c r="C2343" s="58" t="s">
        <v>624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 x14ac:dyDescent="0.2">
      <c r="A2344" s="48">
        <v>44081</v>
      </c>
      <c r="B2344" s="49">
        <v>44081</v>
      </c>
      <c r="C2344" s="49" t="s">
        <v>701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 x14ac:dyDescent="0.2">
      <c r="A2345" s="48">
        <v>44081</v>
      </c>
      <c r="B2345" s="49">
        <v>44081</v>
      </c>
      <c r="C2345" s="49" t="s">
        <v>622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 x14ac:dyDescent="0.2">
      <c r="A2346" s="48">
        <v>44081</v>
      </c>
      <c r="B2346" s="49">
        <v>44081</v>
      </c>
      <c r="C2346" s="49" t="s">
        <v>743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 x14ac:dyDescent="0.2">
      <c r="A2347" s="48">
        <v>44081</v>
      </c>
      <c r="B2347" s="49">
        <v>44081</v>
      </c>
      <c r="C2347" s="49" t="s">
        <v>744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 x14ac:dyDescent="0.2">
      <c r="A2348" s="48">
        <v>44081</v>
      </c>
      <c r="B2348" s="49">
        <v>44081</v>
      </c>
      <c r="C2348" s="49" t="s">
        <v>618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 x14ac:dyDescent="0.2">
      <c r="A2349" s="48">
        <v>44081</v>
      </c>
      <c r="B2349" s="49">
        <v>44081</v>
      </c>
      <c r="C2349" s="49" t="s">
        <v>598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 x14ac:dyDescent="0.2">
      <c r="A2350" s="48">
        <v>44081</v>
      </c>
      <c r="B2350" s="49">
        <v>44081</v>
      </c>
      <c r="C2350" s="49" t="s">
        <v>611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 x14ac:dyDescent="0.2">
      <c r="A2351" s="48">
        <v>44081</v>
      </c>
      <c r="B2351" s="49">
        <v>44081</v>
      </c>
      <c r="C2351" s="49" t="s">
        <v>727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 x14ac:dyDescent="0.2">
      <c r="A2352" s="48">
        <v>44081</v>
      </c>
      <c r="B2352" s="49">
        <v>44081</v>
      </c>
      <c r="C2352" s="49" t="s">
        <v>643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 x14ac:dyDescent="0.2">
      <c r="A2353" s="48">
        <v>44081</v>
      </c>
      <c r="B2353" s="49">
        <v>44081</v>
      </c>
      <c r="C2353" s="49" t="s">
        <v>644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 x14ac:dyDescent="0.2">
      <c r="A2354" s="48">
        <v>44081</v>
      </c>
      <c r="B2354" s="49">
        <v>44081</v>
      </c>
      <c r="C2354" s="49" t="s">
        <v>594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 x14ac:dyDescent="0.2">
      <c r="A2355" s="48">
        <v>44081</v>
      </c>
      <c r="B2355" s="49">
        <v>44081</v>
      </c>
      <c r="C2355" s="49" t="s">
        <v>616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 x14ac:dyDescent="0.2">
      <c r="A2356" s="54">
        <v>44082</v>
      </c>
      <c r="B2356" s="55">
        <v>44082</v>
      </c>
      <c r="C2356" s="55" t="s">
        <v>598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 x14ac:dyDescent="0.2">
      <c r="A2357" s="54">
        <v>44082</v>
      </c>
      <c r="B2357" s="55">
        <v>44082</v>
      </c>
      <c r="C2357" s="55" t="s">
        <v>745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 x14ac:dyDescent="0.2">
      <c r="A2358" s="54">
        <v>44082</v>
      </c>
      <c r="B2358" s="55">
        <v>44082</v>
      </c>
      <c r="C2358" s="55" t="s">
        <v>731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 x14ac:dyDescent="0.2">
      <c r="A2359" s="54">
        <v>44082</v>
      </c>
      <c r="B2359" s="55">
        <v>44082</v>
      </c>
      <c r="C2359" s="55" t="s">
        <v>738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 x14ac:dyDescent="0.2">
      <c r="A2360" s="54">
        <v>44082</v>
      </c>
      <c r="B2360" s="55">
        <v>44082</v>
      </c>
      <c r="C2360" s="55" t="s">
        <v>695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 x14ac:dyDescent="0.2">
      <c r="A2361" s="54">
        <v>44082</v>
      </c>
      <c r="B2361" s="55">
        <v>44082</v>
      </c>
      <c r="C2361" s="55" t="s">
        <v>618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 x14ac:dyDescent="0.2">
      <c r="A2362" s="54">
        <v>44082</v>
      </c>
      <c r="B2362" s="55">
        <v>44082</v>
      </c>
      <c r="C2362" s="55" t="s">
        <v>610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 x14ac:dyDescent="0.2">
      <c r="A2363" s="54">
        <v>44082</v>
      </c>
      <c r="B2363" s="55">
        <v>44082</v>
      </c>
      <c r="C2363" s="55" t="s">
        <v>613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 x14ac:dyDescent="0.2">
      <c r="A2364" s="54">
        <v>44082</v>
      </c>
      <c r="B2364" s="55">
        <v>44082</v>
      </c>
      <c r="C2364" s="55" t="s">
        <v>629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 x14ac:dyDescent="0.2">
      <c r="A2365" s="54">
        <v>44082</v>
      </c>
      <c r="B2365" s="55">
        <v>44082</v>
      </c>
      <c r="C2365" s="55" t="s">
        <v>614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 x14ac:dyDescent="0.2">
      <c r="A2366" s="54">
        <v>44082</v>
      </c>
      <c r="B2366" s="55">
        <v>44082</v>
      </c>
      <c r="C2366" s="55" t="s">
        <v>654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 x14ac:dyDescent="0.2">
      <c r="A2367" s="54">
        <v>44082</v>
      </c>
      <c r="B2367" s="55">
        <v>44082</v>
      </c>
      <c r="C2367" s="55" t="s">
        <v>746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 x14ac:dyDescent="0.2">
      <c r="A2368" s="54">
        <v>44082</v>
      </c>
      <c r="B2368" s="55">
        <v>44082</v>
      </c>
      <c r="C2368" s="55" t="s">
        <v>637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 x14ac:dyDescent="0.2">
      <c r="A2369" s="54">
        <v>44082</v>
      </c>
      <c r="B2369" s="55">
        <v>44082</v>
      </c>
      <c r="C2369" s="55" t="s">
        <v>609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 x14ac:dyDescent="0.2">
      <c r="A2370" s="54">
        <v>44082</v>
      </c>
      <c r="B2370" s="55">
        <v>44082</v>
      </c>
      <c r="C2370" s="55" t="s">
        <v>603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 x14ac:dyDescent="0.2">
      <c r="A2371" s="54">
        <v>44082</v>
      </c>
      <c r="B2371" s="55">
        <v>44082</v>
      </c>
      <c r="C2371" s="55" t="s">
        <v>747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 x14ac:dyDescent="0.2">
      <c r="A2372" s="54">
        <v>44082</v>
      </c>
      <c r="B2372" s="55">
        <v>44082</v>
      </c>
      <c r="C2372" s="55" t="s">
        <v>690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 x14ac:dyDescent="0.2">
      <c r="A2373" s="54">
        <v>44082</v>
      </c>
      <c r="B2373" s="55">
        <v>44082</v>
      </c>
      <c r="C2373" s="55" t="s">
        <v>684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 x14ac:dyDescent="0.2">
      <c r="A2374" s="54">
        <v>44082</v>
      </c>
      <c r="B2374" s="55">
        <v>44082</v>
      </c>
      <c r="C2374" s="55" t="s">
        <v>600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 x14ac:dyDescent="0.2">
      <c r="A2375" s="60">
        <v>44083</v>
      </c>
      <c r="B2375" s="61">
        <v>44083</v>
      </c>
      <c r="C2375" s="61" t="s">
        <v>607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 x14ac:dyDescent="0.2">
      <c r="A2376" s="60">
        <v>44083</v>
      </c>
      <c r="B2376" s="61">
        <v>44083</v>
      </c>
      <c r="C2376" s="61" t="s">
        <v>603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 x14ac:dyDescent="0.2">
      <c r="A2377" s="60">
        <v>44083</v>
      </c>
      <c r="B2377" s="61">
        <v>44083</v>
      </c>
      <c r="C2377" s="61" t="s">
        <v>616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 x14ac:dyDescent="0.2">
      <c r="A2378" s="60">
        <v>44083</v>
      </c>
      <c r="B2378" s="61">
        <v>44083</v>
      </c>
      <c r="C2378" s="61" t="s">
        <v>598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 x14ac:dyDescent="0.2">
      <c r="A2379" s="60">
        <v>44083</v>
      </c>
      <c r="B2379" s="61">
        <v>44083</v>
      </c>
      <c r="C2379" s="61" t="s">
        <v>624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 x14ac:dyDescent="0.2">
      <c r="A2380" s="60">
        <v>44083</v>
      </c>
      <c r="B2380" s="61">
        <v>44083</v>
      </c>
      <c r="C2380" s="61" t="s">
        <v>626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 x14ac:dyDescent="0.2">
      <c r="A2381" s="60">
        <v>44083</v>
      </c>
      <c r="B2381" s="61">
        <v>44083</v>
      </c>
      <c r="C2381" s="61" t="s">
        <v>633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 x14ac:dyDescent="0.2">
      <c r="A2382" s="60">
        <v>44083</v>
      </c>
      <c r="B2382" s="61">
        <v>44083</v>
      </c>
      <c r="C2382" s="61" t="s">
        <v>618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 x14ac:dyDescent="0.2">
      <c r="A2383" s="60">
        <v>44083</v>
      </c>
      <c r="B2383" s="61">
        <v>44083</v>
      </c>
      <c r="C2383" s="61" t="s">
        <v>748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 x14ac:dyDescent="0.2">
      <c r="A2384" s="60">
        <v>44083</v>
      </c>
      <c r="B2384" s="61">
        <v>44083</v>
      </c>
      <c r="C2384" s="61" t="s">
        <v>620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 x14ac:dyDescent="0.2">
      <c r="A2385" s="60">
        <v>44083</v>
      </c>
      <c r="B2385" s="61">
        <v>44083</v>
      </c>
      <c r="C2385" s="61" t="s">
        <v>604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 x14ac:dyDescent="0.2">
      <c r="A2386" s="60">
        <v>44083</v>
      </c>
      <c r="B2386" s="61">
        <v>44083</v>
      </c>
      <c r="C2386" s="61" t="s">
        <v>738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 x14ac:dyDescent="0.2">
      <c r="A2387" s="60">
        <v>44083</v>
      </c>
      <c r="B2387" s="61">
        <v>44083</v>
      </c>
      <c r="C2387" s="61" t="s">
        <v>628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 x14ac:dyDescent="0.2">
      <c r="A2388" s="60">
        <v>44083</v>
      </c>
      <c r="B2388" s="61">
        <v>44083</v>
      </c>
      <c r="C2388" s="61" t="s">
        <v>614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 x14ac:dyDescent="0.2">
      <c r="A2389" s="60">
        <v>44083</v>
      </c>
      <c r="B2389" s="61">
        <v>44083</v>
      </c>
      <c r="C2389" s="61" t="s">
        <v>644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 x14ac:dyDescent="0.2">
      <c r="A2390" s="60">
        <v>44083</v>
      </c>
      <c r="B2390" s="61">
        <v>44083</v>
      </c>
      <c r="C2390" s="61" t="s">
        <v>600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 x14ac:dyDescent="0.2">
      <c r="A2391" s="60">
        <v>44083</v>
      </c>
      <c r="B2391" s="61">
        <v>44083</v>
      </c>
      <c r="C2391" s="61" t="s">
        <v>643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 x14ac:dyDescent="0.2">
      <c r="A2392" s="60">
        <v>44083</v>
      </c>
      <c r="B2392" s="61">
        <v>44083</v>
      </c>
      <c r="C2392" s="61" t="s">
        <v>608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 x14ac:dyDescent="0.2">
      <c r="A2393" s="60">
        <v>44083</v>
      </c>
      <c r="B2393" s="61">
        <v>44083</v>
      </c>
      <c r="C2393" s="61" t="s">
        <v>654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 x14ac:dyDescent="0.2">
      <c r="A2394" s="60">
        <v>44083</v>
      </c>
      <c r="B2394" s="61">
        <v>44083</v>
      </c>
      <c r="C2394" s="61" t="s">
        <v>637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 x14ac:dyDescent="0.2">
      <c r="A2395" s="60">
        <v>44083</v>
      </c>
      <c r="B2395" s="61">
        <v>44083</v>
      </c>
      <c r="C2395" s="61" t="s">
        <v>612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 x14ac:dyDescent="0.2">
      <c r="A2396" s="60">
        <v>44083</v>
      </c>
      <c r="B2396" s="61">
        <v>44083</v>
      </c>
      <c r="C2396" s="61" t="s">
        <v>663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 x14ac:dyDescent="0.2">
      <c r="A2397" s="60">
        <v>44083</v>
      </c>
      <c r="B2397" s="61">
        <v>44083</v>
      </c>
      <c r="C2397" s="61" t="s">
        <v>749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 x14ac:dyDescent="0.2">
      <c r="A2398" s="63">
        <v>44084</v>
      </c>
      <c r="B2398" s="64">
        <v>44084</v>
      </c>
      <c r="C2398" s="64" t="s">
        <v>633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 x14ac:dyDescent="0.2">
      <c r="A2399" s="63">
        <v>44084</v>
      </c>
      <c r="B2399" s="64">
        <v>44084</v>
      </c>
      <c r="C2399" s="64" t="s">
        <v>600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 x14ac:dyDescent="0.2">
      <c r="A2400" s="63">
        <v>44084</v>
      </c>
      <c r="B2400" s="64">
        <v>44084</v>
      </c>
      <c r="C2400" s="64" t="s">
        <v>731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 x14ac:dyDescent="0.2">
      <c r="A2401" s="63">
        <v>44084</v>
      </c>
      <c r="B2401" s="64">
        <v>44084</v>
      </c>
      <c r="C2401" s="64" t="s">
        <v>629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 x14ac:dyDescent="0.2">
      <c r="A2402" s="63">
        <v>44084</v>
      </c>
      <c r="B2402" s="64">
        <v>44084</v>
      </c>
      <c r="C2402" s="64" t="s">
        <v>707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 x14ac:dyDescent="0.2">
      <c r="A2403" s="63">
        <v>44084</v>
      </c>
      <c r="B2403" s="64">
        <v>44084</v>
      </c>
      <c r="C2403" s="64" t="s">
        <v>605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 x14ac:dyDescent="0.2">
      <c r="A2404" s="63">
        <v>44084</v>
      </c>
      <c r="B2404" s="64">
        <v>44084</v>
      </c>
      <c r="C2404" s="64" t="s">
        <v>611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 x14ac:dyDescent="0.2">
      <c r="A2405" s="63">
        <v>44084</v>
      </c>
      <c r="B2405" s="64">
        <v>44084</v>
      </c>
      <c r="C2405" s="64" t="s">
        <v>607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 x14ac:dyDescent="0.2">
      <c r="A2406" s="63">
        <v>44084</v>
      </c>
      <c r="B2406" s="64">
        <v>44084</v>
      </c>
      <c r="C2406" s="64" t="s">
        <v>626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 x14ac:dyDescent="0.2">
      <c r="A2407" s="63">
        <v>44084</v>
      </c>
      <c r="B2407" s="64">
        <v>44084</v>
      </c>
      <c r="C2407" s="64" t="s">
        <v>603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 x14ac:dyDescent="0.2">
      <c r="A2408" s="63">
        <v>44084</v>
      </c>
      <c r="B2408" s="64">
        <v>44084</v>
      </c>
      <c r="C2408" s="64" t="s">
        <v>616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 x14ac:dyDescent="0.2">
      <c r="A2409" s="63">
        <v>44084</v>
      </c>
      <c r="B2409" s="64">
        <v>44084</v>
      </c>
      <c r="C2409" s="64" t="s">
        <v>618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 x14ac:dyDescent="0.2">
      <c r="A2410" s="63">
        <v>44084</v>
      </c>
      <c r="B2410" s="64">
        <v>44084</v>
      </c>
      <c r="C2410" s="64" t="s">
        <v>660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 x14ac:dyDescent="0.2">
      <c r="A2411" s="63">
        <v>44084</v>
      </c>
      <c r="B2411" s="64">
        <v>44084</v>
      </c>
      <c r="C2411" s="64" t="s">
        <v>750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 x14ac:dyDescent="0.2">
      <c r="A2412" s="63">
        <v>44084</v>
      </c>
      <c r="B2412" s="64">
        <v>44084</v>
      </c>
      <c r="C2412" s="64" t="s">
        <v>654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 x14ac:dyDescent="0.2">
      <c r="A2413" s="33">
        <v>44085</v>
      </c>
      <c r="B2413" s="34">
        <v>44085</v>
      </c>
      <c r="C2413" s="34" t="s">
        <v>598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 x14ac:dyDescent="0.2">
      <c r="A2414" s="33">
        <v>44085</v>
      </c>
      <c r="B2414" s="34">
        <v>44085</v>
      </c>
      <c r="C2414" s="34" t="s">
        <v>618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 x14ac:dyDescent="0.2">
      <c r="A2415" s="33">
        <v>44085</v>
      </c>
      <c r="B2415" s="34">
        <v>44085</v>
      </c>
      <c r="C2415" s="34" t="s">
        <v>600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 x14ac:dyDescent="0.2">
      <c r="A2416" s="33">
        <v>44085</v>
      </c>
      <c r="B2416" s="34">
        <v>44085</v>
      </c>
      <c r="C2416" s="34" t="s">
        <v>607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 x14ac:dyDescent="0.2">
      <c r="A2417" s="33">
        <v>44085</v>
      </c>
      <c r="B2417" s="34">
        <v>44085</v>
      </c>
      <c r="C2417" s="34" t="s">
        <v>603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 x14ac:dyDescent="0.2">
      <c r="A2418" s="33">
        <v>44085</v>
      </c>
      <c r="B2418" s="34">
        <v>44085</v>
      </c>
      <c r="C2418" s="34" t="s">
        <v>615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 x14ac:dyDescent="0.2">
      <c r="A2419" s="33">
        <v>44085</v>
      </c>
      <c r="B2419" s="34">
        <v>44085</v>
      </c>
      <c r="C2419" s="34" t="s">
        <v>701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 x14ac:dyDescent="0.2">
      <c r="A2420" s="33">
        <v>44085</v>
      </c>
      <c r="B2420" s="34">
        <v>44085</v>
      </c>
      <c r="C2420" s="34" t="s">
        <v>695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 x14ac:dyDescent="0.2">
      <c r="A2421" s="33">
        <v>44085</v>
      </c>
      <c r="B2421" s="34">
        <v>44085</v>
      </c>
      <c r="C2421" s="34" t="s">
        <v>611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 x14ac:dyDescent="0.2">
      <c r="A2422" s="33">
        <v>44085</v>
      </c>
      <c r="B2422" s="34">
        <v>44085</v>
      </c>
      <c r="C2422" s="34" t="s">
        <v>612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 x14ac:dyDescent="0.2">
      <c r="A2423" s="33">
        <v>44085</v>
      </c>
      <c r="B2423" s="34">
        <v>44085</v>
      </c>
      <c r="C2423" s="34" t="s">
        <v>616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 x14ac:dyDescent="0.2">
      <c r="A2424" s="33">
        <v>44085</v>
      </c>
      <c r="B2424" s="34">
        <v>44085</v>
      </c>
      <c r="C2424" s="34" t="s">
        <v>602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 x14ac:dyDescent="0.2">
      <c r="A2425" s="33">
        <v>44085</v>
      </c>
      <c r="B2425" s="34">
        <v>44085</v>
      </c>
      <c r="C2425" s="34" t="s">
        <v>751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 x14ac:dyDescent="0.2">
      <c r="A2426" s="33">
        <v>44085</v>
      </c>
      <c r="B2426" s="34">
        <v>44085</v>
      </c>
      <c r="C2426" s="34" t="s">
        <v>606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 x14ac:dyDescent="0.2">
      <c r="A2427" s="60">
        <v>44086</v>
      </c>
      <c r="B2427" s="61">
        <v>44086</v>
      </c>
      <c r="C2427" s="61" t="s">
        <v>598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 x14ac:dyDescent="0.2">
      <c r="A2428" s="60">
        <v>44086</v>
      </c>
      <c r="B2428" s="61">
        <v>44086</v>
      </c>
      <c r="C2428" s="61" t="s">
        <v>695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 x14ac:dyDescent="0.2">
      <c r="A2429" s="60">
        <v>44086</v>
      </c>
      <c r="B2429" s="61">
        <v>44086</v>
      </c>
      <c r="C2429" s="61" t="s">
        <v>607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 x14ac:dyDescent="0.2">
      <c r="A2430" s="60">
        <v>44086</v>
      </c>
      <c r="B2430" s="61">
        <v>44086</v>
      </c>
      <c r="C2430" s="61" t="s">
        <v>603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 x14ac:dyDescent="0.2">
      <c r="A2431" s="60">
        <v>44086</v>
      </c>
      <c r="B2431" s="61">
        <v>44086</v>
      </c>
      <c r="C2431" s="61" t="s">
        <v>618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 x14ac:dyDescent="0.2">
      <c r="A2432" s="60">
        <v>44086</v>
      </c>
      <c r="B2432" s="61">
        <v>44086</v>
      </c>
      <c r="C2432" s="61" t="s">
        <v>731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 x14ac:dyDescent="0.2">
      <c r="A2433" s="60">
        <v>44086</v>
      </c>
      <c r="B2433" s="61">
        <v>44086</v>
      </c>
      <c r="C2433" s="61" t="s">
        <v>612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 x14ac:dyDescent="0.2">
      <c r="A2434" s="60">
        <v>44086</v>
      </c>
      <c r="B2434" s="61">
        <v>44086</v>
      </c>
      <c r="C2434" s="61" t="s">
        <v>616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 x14ac:dyDescent="0.2">
      <c r="A2435" s="60">
        <v>44086</v>
      </c>
      <c r="B2435" s="61">
        <v>44086</v>
      </c>
      <c r="C2435" s="61" t="s">
        <v>609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 x14ac:dyDescent="0.2">
      <c r="A2436" s="60">
        <v>44086</v>
      </c>
      <c r="B2436" s="61">
        <v>44086</v>
      </c>
      <c r="C2436" s="61" t="s">
        <v>629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 x14ac:dyDescent="0.2">
      <c r="A2437" s="60">
        <v>44086</v>
      </c>
      <c r="B2437" s="61">
        <v>44086</v>
      </c>
      <c r="C2437" s="61" t="s">
        <v>701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 x14ac:dyDescent="0.2">
      <c r="A2438" s="60">
        <v>44086</v>
      </c>
      <c r="B2438" s="61">
        <v>44086</v>
      </c>
      <c r="C2438" s="61" t="s">
        <v>611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 x14ac:dyDescent="0.2">
      <c r="A2439" s="60">
        <v>44086</v>
      </c>
      <c r="B2439" s="61">
        <v>44086</v>
      </c>
      <c r="C2439" s="61" t="s">
        <v>624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 x14ac:dyDescent="0.2">
      <c r="A2440" s="60">
        <v>44086</v>
      </c>
      <c r="B2440" s="61">
        <v>44086</v>
      </c>
      <c r="C2440" s="61" t="s">
        <v>610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 x14ac:dyDescent="0.2">
      <c r="A2441" s="60">
        <v>44086</v>
      </c>
      <c r="B2441" s="61">
        <v>44086</v>
      </c>
      <c r="C2441" s="61" t="s">
        <v>736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 x14ac:dyDescent="0.2">
      <c r="A2442" s="60">
        <v>44086</v>
      </c>
      <c r="B2442" s="61">
        <v>44086</v>
      </c>
      <c r="C2442" s="61" t="s">
        <v>744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 x14ac:dyDescent="0.2">
      <c r="A2443" s="60">
        <v>44086</v>
      </c>
      <c r="B2443" s="61">
        <v>44086</v>
      </c>
      <c r="C2443" s="61" t="s">
        <v>628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 x14ac:dyDescent="0.2">
      <c r="A2444" s="60">
        <v>44086</v>
      </c>
      <c r="B2444" s="61">
        <v>44086</v>
      </c>
      <c r="C2444" s="61" t="s">
        <v>626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 x14ac:dyDescent="0.2">
      <c r="A2445" s="60">
        <v>44086</v>
      </c>
      <c r="B2445" s="61">
        <v>44086</v>
      </c>
      <c r="C2445" s="61" t="s">
        <v>600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 x14ac:dyDescent="0.2">
      <c r="A2446" s="60">
        <v>44086</v>
      </c>
      <c r="B2446" s="61">
        <v>44086</v>
      </c>
      <c r="C2446" s="61" t="s">
        <v>649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 x14ac:dyDescent="0.2">
      <c r="A2447" s="60">
        <v>44086</v>
      </c>
      <c r="B2447" s="61">
        <v>44086</v>
      </c>
      <c r="C2447" s="61" t="s">
        <v>614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 x14ac:dyDescent="0.2">
      <c r="A2448" s="60">
        <v>44086</v>
      </c>
      <c r="B2448" s="61">
        <v>44086</v>
      </c>
      <c r="C2448" s="61" t="s">
        <v>650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 x14ac:dyDescent="0.2">
      <c r="A2449" s="60">
        <v>44086</v>
      </c>
      <c r="B2449" s="61">
        <v>44086</v>
      </c>
      <c r="C2449" s="61" t="s">
        <v>646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 x14ac:dyDescent="0.2">
      <c r="A2450" s="60">
        <v>44086</v>
      </c>
      <c r="B2450" s="61">
        <v>44086</v>
      </c>
      <c r="C2450" s="61" t="s">
        <v>644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 x14ac:dyDescent="0.2">
      <c r="A2451" s="60">
        <v>44086</v>
      </c>
      <c r="B2451" s="61">
        <v>44086</v>
      </c>
      <c r="C2451" s="61" t="s">
        <v>619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 x14ac:dyDescent="0.2">
      <c r="A2452" s="60">
        <v>44086</v>
      </c>
      <c r="B2452" s="61">
        <v>44086</v>
      </c>
      <c r="C2452" s="61" t="s">
        <v>752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 x14ac:dyDescent="0.2">
      <c r="A2453" s="66">
        <v>44087</v>
      </c>
      <c r="B2453" s="67">
        <v>44087</v>
      </c>
      <c r="C2453" s="67" t="s">
        <v>753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 x14ac:dyDescent="0.2">
      <c r="A2454" s="66">
        <v>44087</v>
      </c>
      <c r="B2454" s="67">
        <v>44087</v>
      </c>
      <c r="C2454" s="67" t="s">
        <v>598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 x14ac:dyDescent="0.2">
      <c r="A2455" s="66">
        <v>44087</v>
      </c>
      <c r="B2455" s="67">
        <v>44087</v>
      </c>
      <c r="C2455" s="67" t="s">
        <v>611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 x14ac:dyDescent="0.2">
      <c r="A2456" s="66">
        <v>44087</v>
      </c>
      <c r="B2456" s="67">
        <v>44087</v>
      </c>
      <c r="C2456" s="67" t="s">
        <v>640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 x14ac:dyDescent="0.2">
      <c r="A2457" s="66">
        <v>44087</v>
      </c>
      <c r="B2457" s="67">
        <v>44087</v>
      </c>
      <c r="C2457" s="67" t="s">
        <v>738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 x14ac:dyDescent="0.2">
      <c r="A2458" s="66">
        <v>44087</v>
      </c>
      <c r="B2458" s="67">
        <v>44087</v>
      </c>
      <c r="C2458" s="67" t="s">
        <v>610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 x14ac:dyDescent="0.2">
      <c r="A2459" s="66">
        <v>44087</v>
      </c>
      <c r="B2459" s="67">
        <v>44087</v>
      </c>
      <c r="C2459" s="67" t="s">
        <v>654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 x14ac:dyDescent="0.2">
      <c r="A2460" s="66">
        <v>44087</v>
      </c>
      <c r="B2460" s="67">
        <v>44087</v>
      </c>
      <c r="C2460" s="67" t="s">
        <v>744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 x14ac:dyDescent="0.2">
      <c r="A2461" s="66">
        <v>44087</v>
      </c>
      <c r="B2461" s="67">
        <v>44087</v>
      </c>
      <c r="C2461" s="67" t="s">
        <v>618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 x14ac:dyDescent="0.2">
      <c r="A2462" s="66">
        <v>44087</v>
      </c>
      <c r="B2462" s="67">
        <v>44087</v>
      </c>
      <c r="C2462" s="67" t="s">
        <v>604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 x14ac:dyDescent="0.2">
      <c r="A2463" s="66">
        <v>44087</v>
      </c>
      <c r="B2463" s="67">
        <v>44087</v>
      </c>
      <c r="C2463" s="67" t="s">
        <v>616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 x14ac:dyDescent="0.2">
      <c r="A2464" s="66">
        <v>44087</v>
      </c>
      <c r="B2464" s="67">
        <v>44087</v>
      </c>
      <c r="C2464" s="67" t="s">
        <v>628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 x14ac:dyDescent="0.2">
      <c r="A2465" s="66">
        <v>44087</v>
      </c>
      <c r="B2465" s="67">
        <v>44087</v>
      </c>
      <c r="C2465" s="67" t="s">
        <v>602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 x14ac:dyDescent="0.2">
      <c r="A2466" s="66">
        <v>44087</v>
      </c>
      <c r="B2466" s="67">
        <v>44087</v>
      </c>
      <c r="C2466" s="67" t="s">
        <v>659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 x14ac:dyDescent="0.2">
      <c r="A2467" s="66">
        <v>44087</v>
      </c>
      <c r="B2467" s="67">
        <v>44087</v>
      </c>
      <c r="C2467" s="67" t="s">
        <v>603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 x14ac:dyDescent="0.2">
      <c r="A2468" s="66">
        <v>44087</v>
      </c>
      <c r="B2468" s="67">
        <v>44087</v>
      </c>
      <c r="C2468" s="67" t="s">
        <v>624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 x14ac:dyDescent="0.2">
      <c r="A2469" s="66">
        <v>44087</v>
      </c>
      <c r="B2469" s="67">
        <v>44087</v>
      </c>
      <c r="C2469" s="67" t="s">
        <v>614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 x14ac:dyDescent="0.2">
      <c r="A2470" s="66">
        <v>44087</v>
      </c>
      <c r="B2470" s="67">
        <v>44087</v>
      </c>
      <c r="C2470" s="67" t="s">
        <v>684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 x14ac:dyDescent="0.2">
      <c r="A2471" s="66">
        <v>44087</v>
      </c>
      <c r="B2471" s="67">
        <v>44087</v>
      </c>
      <c r="C2471" s="67" t="s">
        <v>612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 x14ac:dyDescent="0.2">
      <c r="A2472" s="54">
        <v>44088</v>
      </c>
      <c r="B2472" s="55">
        <v>44088</v>
      </c>
      <c r="C2472" s="55" t="s">
        <v>736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 x14ac:dyDescent="0.2">
      <c r="A2473" s="54">
        <v>44088</v>
      </c>
      <c r="B2473" s="55">
        <v>44088</v>
      </c>
      <c r="C2473" s="55" t="s">
        <v>643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 x14ac:dyDescent="0.2">
      <c r="A2474" s="54">
        <v>44088</v>
      </c>
      <c r="B2474" s="55">
        <v>44088</v>
      </c>
      <c r="C2474" s="55" t="s">
        <v>744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 x14ac:dyDescent="0.2">
      <c r="A2475" s="54">
        <v>44088</v>
      </c>
      <c r="B2475" s="55">
        <v>44088</v>
      </c>
      <c r="C2475" s="55" t="s">
        <v>605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 x14ac:dyDescent="0.2">
      <c r="A2476" s="54">
        <v>44088</v>
      </c>
      <c r="B2476" s="55">
        <v>44088</v>
      </c>
      <c r="C2476" s="55" t="s">
        <v>675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 x14ac:dyDescent="0.2">
      <c r="A2477" s="54">
        <v>44088</v>
      </c>
      <c r="B2477" s="55">
        <v>44088</v>
      </c>
      <c r="C2477" s="55" t="s">
        <v>754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 x14ac:dyDescent="0.2">
      <c r="A2478" s="54">
        <v>44088</v>
      </c>
      <c r="B2478" s="55">
        <v>44088</v>
      </c>
      <c r="C2478" s="55" t="s">
        <v>609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 x14ac:dyDescent="0.2">
      <c r="A2479" s="54">
        <v>44088</v>
      </c>
      <c r="B2479" s="55">
        <v>44088</v>
      </c>
      <c r="C2479" s="55" t="s">
        <v>602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 x14ac:dyDescent="0.2">
      <c r="A2480" s="54">
        <v>44088</v>
      </c>
      <c r="B2480" s="55">
        <v>44088</v>
      </c>
      <c r="C2480" s="55" t="s">
        <v>755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 x14ac:dyDescent="0.2">
      <c r="A2481" s="54">
        <v>44088</v>
      </c>
      <c r="B2481" s="55">
        <v>44088</v>
      </c>
      <c r="C2481" s="55" t="s">
        <v>639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 x14ac:dyDescent="0.2">
      <c r="A2482" s="39">
        <v>44089</v>
      </c>
      <c r="B2482" s="40">
        <v>44089</v>
      </c>
      <c r="C2482" s="40" t="s">
        <v>619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 x14ac:dyDescent="0.2">
      <c r="A2483" s="39">
        <v>44089</v>
      </c>
      <c r="B2483" s="40">
        <v>44089</v>
      </c>
      <c r="C2483" s="40" t="s">
        <v>616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 x14ac:dyDescent="0.2">
      <c r="A2484" s="39">
        <v>44089</v>
      </c>
      <c r="B2484" s="40">
        <v>44089</v>
      </c>
      <c r="C2484" s="40" t="s">
        <v>626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 x14ac:dyDescent="0.2">
      <c r="A2485" s="39">
        <v>44089</v>
      </c>
      <c r="B2485" s="40">
        <v>44089</v>
      </c>
      <c r="C2485" s="40" t="s">
        <v>701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 x14ac:dyDescent="0.2">
      <c r="A2486" s="39">
        <v>44089</v>
      </c>
      <c r="B2486" s="40">
        <v>44089</v>
      </c>
      <c r="C2486" s="40" t="s">
        <v>608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 x14ac:dyDescent="0.2">
      <c r="A2487" s="39">
        <v>44089</v>
      </c>
      <c r="B2487" s="40">
        <v>44089</v>
      </c>
      <c r="C2487" s="40" t="s">
        <v>607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 x14ac:dyDescent="0.2">
      <c r="A2488" s="39">
        <v>44089</v>
      </c>
      <c r="B2488" s="40">
        <v>44089</v>
      </c>
      <c r="C2488" s="40" t="s">
        <v>756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 x14ac:dyDescent="0.2">
      <c r="A2489" s="39">
        <v>44089</v>
      </c>
      <c r="B2489" s="40">
        <v>44089</v>
      </c>
      <c r="C2489" s="40" t="s">
        <v>738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 x14ac:dyDescent="0.2">
      <c r="A2490" s="39">
        <v>44089</v>
      </c>
      <c r="B2490" s="40">
        <v>44089</v>
      </c>
      <c r="C2490" s="40" t="s">
        <v>757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 x14ac:dyDescent="0.2">
      <c r="A2491" s="39">
        <v>44089</v>
      </c>
      <c r="B2491" s="40">
        <v>44089</v>
      </c>
      <c r="C2491" s="40" t="s">
        <v>611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 x14ac:dyDescent="0.2">
      <c r="A2492" s="39">
        <v>44089</v>
      </c>
      <c r="B2492" s="40">
        <v>44089</v>
      </c>
      <c r="C2492" s="40" t="s">
        <v>614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 x14ac:dyDescent="0.2">
      <c r="A2493" s="39">
        <v>44089</v>
      </c>
      <c r="B2493" s="40">
        <v>44089</v>
      </c>
      <c r="C2493" s="40" t="s">
        <v>615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 x14ac:dyDescent="0.2">
      <c r="A2494" s="39">
        <v>44089</v>
      </c>
      <c r="B2494" s="40">
        <v>44089</v>
      </c>
      <c r="C2494" s="40" t="s">
        <v>744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 x14ac:dyDescent="0.2">
      <c r="A2495" s="39">
        <v>44089</v>
      </c>
      <c r="B2495" s="40">
        <v>44089</v>
      </c>
      <c r="C2495" s="40" t="s">
        <v>633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 x14ac:dyDescent="0.2">
      <c r="A2496" s="39">
        <v>44089</v>
      </c>
      <c r="B2496" s="40">
        <v>44089</v>
      </c>
      <c r="C2496" s="40" t="s">
        <v>684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 x14ac:dyDescent="0.2">
      <c r="A2497" s="60">
        <v>44090</v>
      </c>
      <c r="B2497" s="61">
        <v>44090</v>
      </c>
      <c r="C2497" s="61" t="s">
        <v>614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 x14ac:dyDescent="0.2">
      <c r="A2498" s="60">
        <v>44090</v>
      </c>
      <c r="B2498" s="61">
        <v>44090</v>
      </c>
      <c r="C2498" s="61" t="s">
        <v>758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 x14ac:dyDescent="0.2">
      <c r="A2499" s="60">
        <v>44090</v>
      </c>
      <c r="B2499" s="61">
        <v>44090</v>
      </c>
      <c r="C2499" s="61" t="s">
        <v>600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 x14ac:dyDescent="0.2">
      <c r="A2500" s="60">
        <v>44090</v>
      </c>
      <c r="B2500" s="61">
        <v>44090</v>
      </c>
      <c r="C2500" s="61" t="s">
        <v>607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 x14ac:dyDescent="0.2">
      <c r="A2501" s="60">
        <v>44090</v>
      </c>
      <c r="B2501" s="61">
        <v>44090</v>
      </c>
      <c r="C2501" s="61" t="s">
        <v>603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 x14ac:dyDescent="0.2">
      <c r="A2502" s="60">
        <v>44090</v>
      </c>
      <c r="B2502" s="61">
        <v>44090</v>
      </c>
      <c r="C2502" s="61" t="s">
        <v>742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 x14ac:dyDescent="0.2">
      <c r="A2503" s="60">
        <v>44090</v>
      </c>
      <c r="B2503" s="61">
        <v>44090</v>
      </c>
      <c r="C2503" s="61" t="s">
        <v>615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 x14ac:dyDescent="0.2">
      <c r="A2504" s="60">
        <v>44090</v>
      </c>
      <c r="B2504" s="61">
        <v>44090</v>
      </c>
      <c r="C2504" s="61" t="s">
        <v>749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 x14ac:dyDescent="0.2">
      <c r="A2505" s="60">
        <v>44090</v>
      </c>
      <c r="B2505" s="61">
        <v>44090</v>
      </c>
      <c r="C2505" s="61" t="s">
        <v>611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 x14ac:dyDescent="0.2">
      <c r="A2506" s="60">
        <v>44090</v>
      </c>
      <c r="B2506" s="61">
        <v>44090</v>
      </c>
      <c r="C2506" s="61" t="s">
        <v>598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 x14ac:dyDescent="0.2">
      <c r="A2507" s="60">
        <v>44090</v>
      </c>
      <c r="B2507" s="61">
        <v>44090</v>
      </c>
      <c r="C2507" s="61" t="s">
        <v>707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 x14ac:dyDescent="0.2">
      <c r="A2508" s="60">
        <v>44090</v>
      </c>
      <c r="B2508" s="61">
        <v>44090</v>
      </c>
      <c r="C2508" s="61" t="s">
        <v>650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 x14ac:dyDescent="0.2">
      <c r="A2509" s="60">
        <v>44090</v>
      </c>
      <c r="B2509" s="61">
        <v>44090</v>
      </c>
      <c r="C2509" s="61" t="s">
        <v>701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 x14ac:dyDescent="0.2">
      <c r="A2510" s="60">
        <v>44090</v>
      </c>
      <c r="B2510" s="61">
        <v>44090</v>
      </c>
      <c r="C2510" s="61" t="s">
        <v>618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 x14ac:dyDescent="0.2">
      <c r="A2511" s="60">
        <v>44090</v>
      </c>
      <c r="B2511" s="61">
        <v>44090</v>
      </c>
      <c r="C2511" s="61" t="s">
        <v>628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 x14ac:dyDescent="0.2">
      <c r="A2512" s="63">
        <v>44091</v>
      </c>
      <c r="B2512" s="64">
        <v>44091</v>
      </c>
      <c r="C2512" s="64" t="s">
        <v>758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 x14ac:dyDescent="0.2">
      <c r="A2513" s="63">
        <v>44091</v>
      </c>
      <c r="B2513" s="64">
        <v>44091</v>
      </c>
      <c r="C2513" s="64" t="s">
        <v>759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 x14ac:dyDescent="0.2">
      <c r="A2514" s="63">
        <v>44091</v>
      </c>
      <c r="B2514" s="64">
        <v>44091</v>
      </c>
      <c r="C2514" s="64" t="s">
        <v>603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 x14ac:dyDescent="0.2">
      <c r="A2515" s="63">
        <v>44091</v>
      </c>
      <c r="B2515" s="64">
        <v>44091</v>
      </c>
      <c r="C2515" s="64" t="s">
        <v>614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 x14ac:dyDescent="0.2">
      <c r="A2516" s="63">
        <v>44091</v>
      </c>
      <c r="B2516" s="64">
        <v>44091</v>
      </c>
      <c r="C2516" s="64" t="s">
        <v>600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 x14ac:dyDescent="0.2">
      <c r="A2517" s="63">
        <v>44091</v>
      </c>
      <c r="B2517" s="64">
        <v>44091</v>
      </c>
      <c r="C2517" s="64" t="s">
        <v>607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 x14ac:dyDescent="0.2">
      <c r="A2518" s="63">
        <v>44091</v>
      </c>
      <c r="B2518" s="64">
        <v>44091</v>
      </c>
      <c r="C2518" s="64" t="s">
        <v>624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 x14ac:dyDescent="0.2">
      <c r="A2519" s="63">
        <v>44091</v>
      </c>
      <c r="B2519" s="64">
        <v>44091</v>
      </c>
      <c r="C2519" s="64" t="s">
        <v>611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 x14ac:dyDescent="0.2">
      <c r="A2520" s="63">
        <v>44091</v>
      </c>
      <c r="B2520" s="64">
        <v>44091</v>
      </c>
      <c r="C2520" s="64" t="s">
        <v>608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 x14ac:dyDescent="0.2">
      <c r="A2521" s="63">
        <v>44091</v>
      </c>
      <c r="B2521" s="64">
        <v>44091</v>
      </c>
      <c r="C2521" s="64" t="s">
        <v>609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 x14ac:dyDescent="0.2">
      <c r="A2522" s="63">
        <v>44091</v>
      </c>
      <c r="B2522" s="64">
        <v>44091</v>
      </c>
      <c r="C2522" s="64" t="s">
        <v>616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 x14ac:dyDescent="0.2">
      <c r="A2523" s="63">
        <v>44091</v>
      </c>
      <c r="B2523" s="64">
        <v>44091</v>
      </c>
      <c r="C2523" s="64" t="s">
        <v>729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 x14ac:dyDescent="0.2">
      <c r="A2524" s="63">
        <v>44091</v>
      </c>
      <c r="B2524" s="64">
        <v>44091</v>
      </c>
      <c r="C2524" s="64" t="s">
        <v>633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 x14ac:dyDescent="0.2">
      <c r="A2525" s="63">
        <v>44091</v>
      </c>
      <c r="B2525" s="64">
        <v>44091</v>
      </c>
      <c r="C2525" s="64" t="s">
        <v>760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 x14ac:dyDescent="0.2">
      <c r="A2526" s="63">
        <v>44091</v>
      </c>
      <c r="B2526" s="64">
        <v>44091</v>
      </c>
      <c r="C2526" s="64" t="s">
        <v>666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 x14ac:dyDescent="0.2">
      <c r="A2527" s="63">
        <v>44091</v>
      </c>
      <c r="B2527" s="64">
        <v>44091</v>
      </c>
      <c r="C2527" s="64" t="s">
        <v>761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 x14ac:dyDescent="0.2">
      <c r="A2528" s="63">
        <v>44091</v>
      </c>
      <c r="B2528" s="64">
        <v>44091</v>
      </c>
      <c r="C2528" s="64" t="s">
        <v>634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 x14ac:dyDescent="0.2">
      <c r="A2529" s="54">
        <v>44092</v>
      </c>
      <c r="B2529" s="55">
        <v>44092</v>
      </c>
      <c r="C2529" s="55" t="s">
        <v>758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 x14ac:dyDescent="0.2">
      <c r="A2530" s="54">
        <v>44092</v>
      </c>
      <c r="B2530" s="55">
        <v>44092</v>
      </c>
      <c r="C2530" s="55" t="s">
        <v>639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 x14ac:dyDescent="0.2">
      <c r="A2531" s="54">
        <v>44092</v>
      </c>
      <c r="B2531" s="55">
        <v>44092</v>
      </c>
      <c r="C2531" s="55" t="s">
        <v>603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 x14ac:dyDescent="0.2">
      <c r="A2532" s="54">
        <v>44092</v>
      </c>
      <c r="B2532" s="55">
        <v>44092</v>
      </c>
      <c r="C2532" s="55" t="s">
        <v>731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 x14ac:dyDescent="0.2">
      <c r="A2533" s="54">
        <v>44092</v>
      </c>
      <c r="B2533" s="55">
        <v>44092</v>
      </c>
      <c r="C2533" s="55" t="s">
        <v>618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 x14ac:dyDescent="0.2">
      <c r="A2534" s="54">
        <v>44092</v>
      </c>
      <c r="B2534" s="55">
        <v>44092</v>
      </c>
      <c r="C2534" s="55" t="s">
        <v>659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 x14ac:dyDescent="0.2">
      <c r="A2535" s="54">
        <v>44092</v>
      </c>
      <c r="B2535" s="55">
        <v>44092</v>
      </c>
      <c r="C2535" s="55" t="s">
        <v>611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 x14ac:dyDescent="0.2">
      <c r="A2536" s="54">
        <v>44092</v>
      </c>
      <c r="B2536" s="55">
        <v>44092</v>
      </c>
      <c r="C2536" s="55" t="s">
        <v>749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 x14ac:dyDescent="0.2">
      <c r="A2537" s="54">
        <v>44092</v>
      </c>
      <c r="B2537" s="55">
        <v>44092</v>
      </c>
      <c r="C2537" s="55" t="s">
        <v>742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 x14ac:dyDescent="0.2">
      <c r="A2538" s="54">
        <v>44092</v>
      </c>
      <c r="B2538" s="55">
        <v>44092</v>
      </c>
      <c r="C2538" s="55" t="s">
        <v>599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 x14ac:dyDescent="0.2">
      <c r="A2539" s="54">
        <v>44092</v>
      </c>
      <c r="B2539" s="55">
        <v>44092</v>
      </c>
      <c r="C2539" s="55" t="s">
        <v>616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 x14ac:dyDescent="0.2">
      <c r="A2540" s="54">
        <v>44092</v>
      </c>
      <c r="B2540" s="55">
        <v>44092</v>
      </c>
      <c r="C2540" s="55" t="s">
        <v>624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 x14ac:dyDescent="0.2">
      <c r="A2541" s="54">
        <v>44092</v>
      </c>
      <c r="B2541" s="55">
        <v>44092</v>
      </c>
      <c r="C2541" s="55" t="s">
        <v>614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 x14ac:dyDescent="0.2">
      <c r="A2542" s="54">
        <v>44092</v>
      </c>
      <c r="B2542" s="55">
        <v>44092</v>
      </c>
      <c r="C2542" s="55" t="s">
        <v>607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 x14ac:dyDescent="0.2">
      <c r="A2543" s="54">
        <v>44092</v>
      </c>
      <c r="B2543" s="55">
        <v>44092</v>
      </c>
      <c r="C2543" s="55" t="s">
        <v>629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 x14ac:dyDescent="0.2">
      <c r="A2544" s="54">
        <v>44092</v>
      </c>
      <c r="B2544" s="55">
        <v>44092</v>
      </c>
      <c r="C2544" s="55" t="s">
        <v>643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 x14ac:dyDescent="0.2">
      <c r="A2545" s="54">
        <v>44092</v>
      </c>
      <c r="B2545" s="55">
        <v>44092</v>
      </c>
      <c r="C2545" s="55" t="s">
        <v>606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 x14ac:dyDescent="0.2">
      <c r="A2546" s="54">
        <v>44092</v>
      </c>
      <c r="B2546" s="55">
        <v>44092</v>
      </c>
      <c r="C2546" s="55" t="s">
        <v>605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 x14ac:dyDescent="0.2">
      <c r="A2547" s="54">
        <v>44092</v>
      </c>
      <c r="B2547" s="55">
        <v>44092</v>
      </c>
      <c r="C2547" s="55" t="s">
        <v>598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 x14ac:dyDescent="0.2">
      <c r="A2548" s="57">
        <v>44093</v>
      </c>
      <c r="B2548" s="58">
        <v>44093</v>
      </c>
      <c r="C2548" s="58" t="s">
        <v>758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 x14ac:dyDescent="0.2">
      <c r="A2549" s="57">
        <v>44093</v>
      </c>
      <c r="B2549" s="58">
        <v>44093</v>
      </c>
      <c r="C2549" s="58" t="s">
        <v>612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 x14ac:dyDescent="0.2">
      <c r="A2550" s="57">
        <v>44093</v>
      </c>
      <c r="B2550" s="58">
        <v>44093</v>
      </c>
      <c r="C2550" s="58" t="s">
        <v>611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 x14ac:dyDescent="0.2">
      <c r="A2551" s="57">
        <v>44093</v>
      </c>
      <c r="B2551" s="58">
        <v>44093</v>
      </c>
      <c r="C2551" s="58" t="s">
        <v>608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 x14ac:dyDescent="0.2">
      <c r="A2552" s="57">
        <v>44093</v>
      </c>
      <c r="B2552" s="58">
        <v>44093</v>
      </c>
      <c r="C2552" s="58" t="s">
        <v>633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 x14ac:dyDescent="0.2">
      <c r="A2553" s="57">
        <v>44093</v>
      </c>
      <c r="B2553" s="58">
        <v>44093</v>
      </c>
      <c r="C2553" s="58" t="s">
        <v>642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 x14ac:dyDescent="0.2">
      <c r="A2554" s="57">
        <v>44093</v>
      </c>
      <c r="B2554" s="58">
        <v>44093</v>
      </c>
      <c r="C2554" s="58" t="s">
        <v>654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 x14ac:dyDescent="0.2">
      <c r="A2555" s="57">
        <v>44093</v>
      </c>
      <c r="B2555" s="58">
        <v>44093</v>
      </c>
      <c r="C2555" s="58" t="s">
        <v>629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 x14ac:dyDescent="0.2">
      <c r="A2556" s="57">
        <v>44093</v>
      </c>
      <c r="B2556" s="58">
        <v>44093</v>
      </c>
      <c r="C2556" s="58" t="s">
        <v>617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 x14ac:dyDescent="0.2">
      <c r="A2557" s="57">
        <v>44093</v>
      </c>
      <c r="B2557" s="58">
        <v>44093</v>
      </c>
      <c r="C2557" s="58" t="s">
        <v>614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 x14ac:dyDescent="0.2">
      <c r="A2558" s="57">
        <v>44093</v>
      </c>
      <c r="B2558" s="58">
        <v>44093</v>
      </c>
      <c r="C2558" s="58" t="s">
        <v>615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 x14ac:dyDescent="0.2">
      <c r="A2559" s="57">
        <v>44093</v>
      </c>
      <c r="B2559" s="58">
        <v>44093</v>
      </c>
      <c r="C2559" s="58" t="s">
        <v>591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 x14ac:dyDescent="0.2">
      <c r="A2560" s="57">
        <v>44093</v>
      </c>
      <c r="B2560" s="58">
        <v>44093</v>
      </c>
      <c r="C2560" s="58" t="s">
        <v>609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 x14ac:dyDescent="0.2">
      <c r="A2561" s="57">
        <v>44093</v>
      </c>
      <c r="B2561" s="58">
        <v>44093</v>
      </c>
      <c r="C2561" s="58" t="s">
        <v>610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 x14ac:dyDescent="0.2">
      <c r="A2562" s="57">
        <v>44093</v>
      </c>
      <c r="B2562" s="58">
        <v>44093</v>
      </c>
      <c r="C2562" s="58" t="s">
        <v>602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 x14ac:dyDescent="0.2">
      <c r="A2563" s="57">
        <v>44093</v>
      </c>
      <c r="B2563" s="58">
        <v>44093</v>
      </c>
      <c r="C2563" s="58" t="s">
        <v>618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 x14ac:dyDescent="0.2">
      <c r="A2564" s="57">
        <v>44093</v>
      </c>
      <c r="B2564" s="58">
        <v>44093</v>
      </c>
      <c r="C2564" s="58" t="s">
        <v>762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 x14ac:dyDescent="0.2">
      <c r="A2565" s="57">
        <v>44093</v>
      </c>
      <c r="B2565" s="58">
        <v>44093</v>
      </c>
      <c r="C2565" s="58" t="s">
        <v>616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 x14ac:dyDescent="0.2">
      <c r="A2566" s="57">
        <v>44093</v>
      </c>
      <c r="B2566" s="58">
        <v>44093</v>
      </c>
      <c r="C2566" s="58" t="s">
        <v>600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 x14ac:dyDescent="0.2">
      <c r="A2567" s="39">
        <v>44094</v>
      </c>
      <c r="B2567" s="40">
        <v>44094</v>
      </c>
      <c r="C2567" s="40" t="s">
        <v>763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 x14ac:dyDescent="0.2">
      <c r="A2568" s="39">
        <v>44094</v>
      </c>
      <c r="B2568" s="40">
        <v>44094</v>
      </c>
      <c r="C2568" s="40" t="s">
        <v>677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 x14ac:dyDescent="0.2">
      <c r="A2569" s="39">
        <v>44094</v>
      </c>
      <c r="B2569" s="40">
        <v>44094</v>
      </c>
      <c r="C2569" s="40" t="s">
        <v>624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 x14ac:dyDescent="0.2">
      <c r="A2570" s="39">
        <v>44094</v>
      </c>
      <c r="B2570" s="40">
        <v>44094</v>
      </c>
      <c r="C2570" s="40" t="s">
        <v>598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 x14ac:dyDescent="0.2">
      <c r="A2571" s="39">
        <v>44094</v>
      </c>
      <c r="B2571" s="40">
        <v>44094</v>
      </c>
      <c r="C2571" s="40" t="s">
        <v>600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 x14ac:dyDescent="0.2">
      <c r="A2572" s="39">
        <v>44094</v>
      </c>
      <c r="B2572" s="40">
        <v>44094</v>
      </c>
      <c r="C2572" s="40" t="s">
        <v>604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 x14ac:dyDescent="0.2">
      <c r="A2573" s="39">
        <v>44094</v>
      </c>
      <c r="B2573" s="40">
        <v>44094</v>
      </c>
      <c r="C2573" s="40" t="s">
        <v>603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 x14ac:dyDescent="0.2">
      <c r="A2574" s="39">
        <v>44094</v>
      </c>
      <c r="B2574" s="40">
        <v>44094</v>
      </c>
      <c r="C2574" s="40" t="s">
        <v>602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 x14ac:dyDescent="0.2">
      <c r="A2575" s="39">
        <v>44094</v>
      </c>
      <c r="B2575" s="40">
        <v>44094</v>
      </c>
      <c r="C2575" s="40" t="s">
        <v>611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 x14ac:dyDescent="0.2">
      <c r="A2576" s="39">
        <v>44094</v>
      </c>
      <c r="B2576" s="40">
        <v>44094</v>
      </c>
      <c r="C2576" s="40" t="s">
        <v>659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 x14ac:dyDescent="0.2">
      <c r="A2577" s="39">
        <v>44094</v>
      </c>
      <c r="B2577" s="40">
        <v>44094</v>
      </c>
      <c r="C2577" s="40" t="s">
        <v>631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 x14ac:dyDescent="0.2">
      <c r="A2578" s="39">
        <v>44094</v>
      </c>
      <c r="B2578" s="40">
        <v>44094</v>
      </c>
      <c r="C2578" s="40" t="s">
        <v>758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 x14ac:dyDescent="0.2">
      <c r="A2579" s="39">
        <v>44094</v>
      </c>
      <c r="B2579" s="40">
        <v>44094</v>
      </c>
      <c r="C2579" s="40" t="s">
        <v>607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 x14ac:dyDescent="0.2">
      <c r="A2580" s="39">
        <v>44094</v>
      </c>
      <c r="B2580" s="40">
        <v>44094</v>
      </c>
      <c r="C2580" s="40" t="s">
        <v>612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 x14ac:dyDescent="0.2">
      <c r="A2581" s="39">
        <v>44094</v>
      </c>
      <c r="B2581" s="40">
        <v>44094</v>
      </c>
      <c r="C2581" s="40" t="s">
        <v>599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 x14ac:dyDescent="0.2">
      <c r="A2582" s="39">
        <v>44094</v>
      </c>
      <c r="B2582" s="40">
        <v>44094</v>
      </c>
      <c r="C2582" s="40" t="s">
        <v>727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 x14ac:dyDescent="0.2">
      <c r="A2583" s="39">
        <v>44094</v>
      </c>
      <c r="B2583" s="40">
        <v>44094</v>
      </c>
      <c r="C2583" s="40" t="s">
        <v>609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 x14ac:dyDescent="0.2">
      <c r="A2584" s="39">
        <v>44094</v>
      </c>
      <c r="B2584" s="40">
        <v>44094</v>
      </c>
      <c r="C2584" s="40" t="s">
        <v>608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 x14ac:dyDescent="0.2">
      <c r="A2585" s="39">
        <v>44094</v>
      </c>
      <c r="B2585" s="40">
        <v>44094</v>
      </c>
      <c r="C2585" s="40" t="s">
        <v>647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 x14ac:dyDescent="0.2">
      <c r="A2586" s="39">
        <v>44094</v>
      </c>
      <c r="B2586" s="40">
        <v>44094</v>
      </c>
      <c r="C2586" s="40" t="s">
        <v>650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 x14ac:dyDescent="0.2">
      <c r="A2587" s="69">
        <v>44095</v>
      </c>
      <c r="B2587" s="70">
        <v>44095</v>
      </c>
      <c r="C2587" s="70" t="s">
        <v>610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 x14ac:dyDescent="0.2">
      <c r="A2588" s="69">
        <v>44095</v>
      </c>
      <c r="B2588" s="70">
        <v>44095</v>
      </c>
      <c r="C2588" s="70" t="s">
        <v>742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 x14ac:dyDescent="0.2">
      <c r="A2589" s="69">
        <v>44095</v>
      </c>
      <c r="B2589" s="70">
        <v>44095</v>
      </c>
      <c r="C2589" s="70" t="s">
        <v>615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 x14ac:dyDescent="0.2">
      <c r="A2590" s="69">
        <v>44095</v>
      </c>
      <c r="B2590" s="70">
        <v>44095</v>
      </c>
      <c r="C2590" s="70" t="s">
        <v>659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 x14ac:dyDescent="0.2">
      <c r="A2591" s="69">
        <v>44095</v>
      </c>
      <c r="B2591" s="70">
        <v>44095</v>
      </c>
      <c r="C2591" s="70" t="s">
        <v>762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 x14ac:dyDescent="0.2">
      <c r="A2592" s="69">
        <v>44095</v>
      </c>
      <c r="B2592" s="70">
        <v>44095</v>
      </c>
      <c r="C2592" s="70" t="s">
        <v>599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 x14ac:dyDescent="0.2">
      <c r="A2593" s="69">
        <v>44095</v>
      </c>
      <c r="B2593" s="70">
        <v>44095</v>
      </c>
      <c r="C2593" s="70" t="s">
        <v>677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 x14ac:dyDescent="0.2">
      <c r="A2594" s="69">
        <v>44095</v>
      </c>
      <c r="B2594" s="70">
        <v>44095</v>
      </c>
      <c r="C2594" s="70" t="s">
        <v>753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 x14ac:dyDescent="0.2">
      <c r="A2595" s="69">
        <v>44095</v>
      </c>
      <c r="B2595" s="70">
        <v>44095</v>
      </c>
      <c r="C2595" s="70" t="s">
        <v>608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 x14ac:dyDescent="0.2">
      <c r="A2596" s="69">
        <v>44095</v>
      </c>
      <c r="B2596" s="70">
        <v>44095</v>
      </c>
      <c r="C2596" s="70" t="s">
        <v>758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 x14ac:dyDescent="0.2">
      <c r="A2597" s="69">
        <v>44095</v>
      </c>
      <c r="B2597" s="70">
        <v>44095</v>
      </c>
      <c r="C2597" s="70" t="s">
        <v>602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 x14ac:dyDescent="0.2">
      <c r="A2598" s="69">
        <v>44095</v>
      </c>
      <c r="B2598" s="70">
        <v>44095</v>
      </c>
      <c r="C2598" s="70" t="s">
        <v>600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 x14ac:dyDescent="0.2">
      <c r="A2599" s="72">
        <v>44096</v>
      </c>
      <c r="B2599" s="73">
        <v>44096</v>
      </c>
      <c r="C2599" s="73" t="s">
        <v>744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 x14ac:dyDescent="0.2">
      <c r="A2600" s="72">
        <v>44096</v>
      </c>
      <c r="B2600" s="73">
        <v>44096</v>
      </c>
      <c r="C2600" s="73" t="s">
        <v>600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 x14ac:dyDescent="0.2">
      <c r="A2601" s="72">
        <v>44096</v>
      </c>
      <c r="B2601" s="73">
        <v>44096</v>
      </c>
      <c r="C2601" s="73" t="s">
        <v>611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 x14ac:dyDescent="0.2">
      <c r="A2602" s="72">
        <v>44096</v>
      </c>
      <c r="B2602" s="73">
        <v>44096</v>
      </c>
      <c r="C2602" s="73" t="s">
        <v>616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 x14ac:dyDescent="0.2">
      <c r="A2603" s="72">
        <v>44096</v>
      </c>
      <c r="B2603" s="73">
        <v>44096</v>
      </c>
      <c r="C2603" s="73" t="s">
        <v>609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 x14ac:dyDescent="0.2">
      <c r="A2604" s="72">
        <v>44096</v>
      </c>
      <c r="B2604" s="73">
        <v>44096</v>
      </c>
      <c r="C2604" s="73" t="s">
        <v>764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 x14ac:dyDescent="0.2">
      <c r="A2605" s="72">
        <v>44096</v>
      </c>
      <c r="B2605" s="73">
        <v>44096</v>
      </c>
      <c r="C2605" s="73" t="s">
        <v>612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 x14ac:dyDescent="0.2">
      <c r="A2606" s="72">
        <v>44096</v>
      </c>
      <c r="B2606" s="73">
        <v>44096</v>
      </c>
      <c r="C2606" s="73" t="s">
        <v>618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 x14ac:dyDescent="0.2">
      <c r="A2607" s="72">
        <v>44096</v>
      </c>
      <c r="B2607" s="73">
        <v>44096</v>
      </c>
      <c r="C2607" s="73" t="s">
        <v>631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 x14ac:dyDescent="0.2">
      <c r="A2608" s="72">
        <v>44096</v>
      </c>
      <c r="B2608" s="73">
        <v>44096</v>
      </c>
      <c r="C2608" s="73" t="s">
        <v>661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 x14ac:dyDescent="0.2">
      <c r="A2609" s="72">
        <v>44096</v>
      </c>
      <c r="B2609" s="73">
        <v>44096</v>
      </c>
      <c r="C2609" s="73" t="s">
        <v>598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 x14ac:dyDescent="0.2">
      <c r="A2610" s="72">
        <v>44096</v>
      </c>
      <c r="B2610" s="73">
        <v>44096</v>
      </c>
      <c r="C2610" s="73" t="s">
        <v>624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 x14ac:dyDescent="0.2">
      <c r="A2611" s="72">
        <v>44096</v>
      </c>
      <c r="B2611" s="73">
        <v>44096</v>
      </c>
      <c r="C2611" s="73" t="s">
        <v>607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 x14ac:dyDescent="0.2">
      <c r="A2612" s="60">
        <v>44097</v>
      </c>
      <c r="B2612" s="61">
        <v>44097</v>
      </c>
      <c r="C2612" s="61" t="s">
        <v>611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 x14ac:dyDescent="0.2">
      <c r="A2613" s="60">
        <v>44097</v>
      </c>
      <c r="B2613" s="61">
        <v>44097</v>
      </c>
      <c r="C2613" s="61" t="s">
        <v>607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 x14ac:dyDescent="0.2">
      <c r="A2614" s="60">
        <v>44097</v>
      </c>
      <c r="B2614" s="61">
        <v>44097</v>
      </c>
      <c r="C2614" s="61" t="s">
        <v>616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 x14ac:dyDescent="0.2">
      <c r="A2615" s="60">
        <v>44097</v>
      </c>
      <c r="B2615" s="61">
        <v>44097</v>
      </c>
      <c r="C2615" s="61" t="s">
        <v>735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 x14ac:dyDescent="0.2">
      <c r="A2616" s="60">
        <v>44097</v>
      </c>
      <c r="B2616" s="61">
        <v>44097</v>
      </c>
      <c r="C2616" s="61" t="s">
        <v>757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 x14ac:dyDescent="0.2">
      <c r="A2617" s="60">
        <v>44097</v>
      </c>
      <c r="B2617" s="61">
        <v>44097</v>
      </c>
      <c r="C2617" s="61" t="s">
        <v>614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 x14ac:dyDescent="0.2">
      <c r="A2618" s="60">
        <v>44097</v>
      </c>
      <c r="B2618" s="61">
        <v>44097</v>
      </c>
      <c r="C2618" s="61" t="s">
        <v>600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 x14ac:dyDescent="0.2">
      <c r="A2619" s="60">
        <v>44097</v>
      </c>
      <c r="B2619" s="61">
        <v>44097</v>
      </c>
      <c r="C2619" s="61" t="s">
        <v>701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 x14ac:dyDescent="0.2">
      <c r="A2620" s="60">
        <v>44097</v>
      </c>
      <c r="B2620" s="61">
        <v>44097</v>
      </c>
      <c r="C2620" s="61" t="s">
        <v>621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 x14ac:dyDescent="0.2">
      <c r="A2621" s="60">
        <v>44097</v>
      </c>
      <c r="B2621" s="61">
        <v>44097</v>
      </c>
      <c r="C2621" s="61" t="s">
        <v>599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 x14ac:dyDescent="0.2">
      <c r="A2622" s="60">
        <v>44097</v>
      </c>
      <c r="B2622" s="61">
        <v>44097</v>
      </c>
      <c r="C2622" s="61" t="s">
        <v>617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 x14ac:dyDescent="0.2">
      <c r="A2623" s="60">
        <v>44097</v>
      </c>
      <c r="B2623" s="61">
        <v>44097</v>
      </c>
      <c r="C2623" s="61" t="s">
        <v>659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 x14ac:dyDescent="0.2">
      <c r="A2624" s="60">
        <v>44097</v>
      </c>
      <c r="B2624" s="61">
        <v>44097</v>
      </c>
      <c r="C2624" s="61" t="s">
        <v>629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 x14ac:dyDescent="0.2">
      <c r="A2625" s="60">
        <v>44097</v>
      </c>
      <c r="B2625" s="61">
        <v>44097</v>
      </c>
      <c r="C2625" s="61" t="s">
        <v>610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 x14ac:dyDescent="0.2">
      <c r="A2626" s="60">
        <v>44097</v>
      </c>
      <c r="B2626" s="61">
        <v>44097</v>
      </c>
      <c r="C2626" s="61" t="s">
        <v>637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 x14ac:dyDescent="0.2">
      <c r="A2627" s="60">
        <v>44097</v>
      </c>
      <c r="B2627" s="61">
        <v>44097</v>
      </c>
      <c r="C2627" s="61" t="s">
        <v>598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 x14ac:dyDescent="0.2">
      <c r="A2628" s="63">
        <v>44098</v>
      </c>
      <c r="B2628" s="64">
        <v>44098</v>
      </c>
      <c r="C2628" s="64" t="s">
        <v>731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 x14ac:dyDescent="0.2">
      <c r="A2629" s="63">
        <v>44098</v>
      </c>
      <c r="B2629" s="64">
        <v>44098</v>
      </c>
      <c r="C2629" s="64" t="s">
        <v>600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 x14ac:dyDescent="0.2">
      <c r="A2630" s="63">
        <v>44098</v>
      </c>
      <c r="B2630" s="64">
        <v>44098</v>
      </c>
      <c r="C2630" s="64" t="s">
        <v>616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 x14ac:dyDescent="0.2">
      <c r="A2631" s="63">
        <v>44098</v>
      </c>
      <c r="B2631" s="64">
        <v>44098</v>
      </c>
      <c r="C2631" s="64" t="s">
        <v>654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 x14ac:dyDescent="0.2">
      <c r="A2632" s="63">
        <v>44098</v>
      </c>
      <c r="B2632" s="64">
        <v>44098</v>
      </c>
      <c r="C2632" s="64" t="s">
        <v>610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 x14ac:dyDescent="0.2">
      <c r="A2633" s="63">
        <v>44098</v>
      </c>
      <c r="B2633" s="64">
        <v>44098</v>
      </c>
      <c r="C2633" s="64" t="s">
        <v>659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 x14ac:dyDescent="0.2">
      <c r="A2634" s="63">
        <v>44098</v>
      </c>
      <c r="B2634" s="64">
        <v>44098</v>
      </c>
      <c r="C2634" s="64" t="s">
        <v>633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 x14ac:dyDescent="0.2">
      <c r="A2635" s="63">
        <v>44098</v>
      </c>
      <c r="B2635" s="64">
        <v>44098</v>
      </c>
      <c r="C2635" s="64" t="s">
        <v>607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 x14ac:dyDescent="0.2">
      <c r="A2636" s="63">
        <v>44098</v>
      </c>
      <c r="B2636" s="64">
        <v>44098</v>
      </c>
      <c r="C2636" s="64" t="s">
        <v>628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 x14ac:dyDescent="0.2">
      <c r="A2637" s="63">
        <v>44098</v>
      </c>
      <c r="B2637" s="64">
        <v>44098</v>
      </c>
      <c r="C2637" s="64" t="s">
        <v>604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 x14ac:dyDescent="0.2">
      <c r="A2638" s="63">
        <v>44098</v>
      </c>
      <c r="B2638" s="64">
        <v>44098</v>
      </c>
      <c r="C2638" s="64" t="s">
        <v>608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 x14ac:dyDescent="0.2">
      <c r="A2639" s="63">
        <v>44098</v>
      </c>
      <c r="B2639" s="64">
        <v>44098</v>
      </c>
      <c r="C2639" s="64" t="s">
        <v>603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 x14ac:dyDescent="0.2">
      <c r="A2640" s="63">
        <v>44098</v>
      </c>
      <c r="B2640" s="64">
        <v>44098</v>
      </c>
      <c r="C2640" s="64" t="s">
        <v>624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 x14ac:dyDescent="0.2">
      <c r="A2641" s="63">
        <v>44098</v>
      </c>
      <c r="B2641" s="64">
        <v>44098</v>
      </c>
      <c r="C2641" s="64" t="s">
        <v>598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 x14ac:dyDescent="0.2">
      <c r="A2642" s="63">
        <v>44098</v>
      </c>
      <c r="B2642" s="64">
        <v>44098</v>
      </c>
      <c r="C2642" s="64" t="s">
        <v>617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 x14ac:dyDescent="0.2">
      <c r="A2643" s="63">
        <v>44098</v>
      </c>
      <c r="B2643" s="64">
        <v>44098</v>
      </c>
      <c r="C2643" s="64" t="s">
        <v>650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 x14ac:dyDescent="0.2">
      <c r="A2644" s="63">
        <v>44098</v>
      </c>
      <c r="B2644" s="64">
        <v>44098</v>
      </c>
      <c r="C2644" s="64" t="s">
        <v>635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 x14ac:dyDescent="0.2">
      <c r="A2645" s="63">
        <v>44098</v>
      </c>
      <c r="B2645" s="64">
        <v>44098</v>
      </c>
      <c r="C2645" s="64" t="s">
        <v>611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 x14ac:dyDescent="0.2">
      <c r="A2646" s="63">
        <v>44098</v>
      </c>
      <c r="B2646" s="64">
        <v>44098</v>
      </c>
      <c r="C2646" s="64" t="s">
        <v>614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 x14ac:dyDescent="0.2">
      <c r="A2647" s="63">
        <v>44098</v>
      </c>
      <c r="B2647" s="64">
        <v>44098</v>
      </c>
      <c r="C2647" s="64" t="s">
        <v>701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 x14ac:dyDescent="0.2">
      <c r="A2648" s="63">
        <v>44098</v>
      </c>
      <c r="B2648" s="64">
        <v>44098</v>
      </c>
      <c r="C2648" s="64" t="s">
        <v>615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 x14ac:dyDescent="0.2">
      <c r="A2649" s="63">
        <v>44098</v>
      </c>
      <c r="B2649" s="64">
        <v>44098</v>
      </c>
      <c r="C2649" s="64" t="s">
        <v>606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 x14ac:dyDescent="0.2">
      <c r="A2650" s="78">
        <v>44099</v>
      </c>
      <c r="B2650" s="79">
        <v>44099</v>
      </c>
      <c r="C2650" s="79" t="s">
        <v>600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 x14ac:dyDescent="0.2">
      <c r="A2651" s="78">
        <v>44099</v>
      </c>
      <c r="B2651" s="79">
        <v>44099</v>
      </c>
      <c r="C2651" s="79" t="s">
        <v>598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 x14ac:dyDescent="0.2">
      <c r="A2652" s="78">
        <v>44099</v>
      </c>
      <c r="B2652" s="79">
        <v>44099</v>
      </c>
      <c r="C2652" s="79" t="s">
        <v>611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 x14ac:dyDescent="0.2">
      <c r="A2653" s="78">
        <v>44099</v>
      </c>
      <c r="B2653" s="79">
        <v>44099</v>
      </c>
      <c r="C2653" s="79" t="s">
        <v>701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 x14ac:dyDescent="0.2">
      <c r="A2654" s="78">
        <v>44099</v>
      </c>
      <c r="B2654" s="79">
        <v>44099</v>
      </c>
      <c r="C2654" s="79" t="s">
        <v>765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 x14ac:dyDescent="0.2">
      <c r="A2655" s="78">
        <v>44099</v>
      </c>
      <c r="B2655" s="79">
        <v>44099</v>
      </c>
      <c r="C2655" s="79" t="s">
        <v>607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 x14ac:dyDescent="0.2">
      <c r="A2656" s="78">
        <v>44099</v>
      </c>
      <c r="B2656" s="79">
        <v>44099</v>
      </c>
      <c r="C2656" s="79" t="s">
        <v>766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 x14ac:dyDescent="0.2">
      <c r="A2657" s="78">
        <v>44099</v>
      </c>
      <c r="B2657" s="79">
        <v>44099</v>
      </c>
      <c r="C2657" s="79" t="s">
        <v>599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 x14ac:dyDescent="0.2">
      <c r="A2658" s="78">
        <v>44099</v>
      </c>
      <c r="B2658" s="79">
        <v>44099</v>
      </c>
      <c r="C2658" s="79" t="s">
        <v>629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 x14ac:dyDescent="0.2">
      <c r="A2659" s="78">
        <v>44099</v>
      </c>
      <c r="B2659" s="79">
        <v>44099</v>
      </c>
      <c r="C2659" s="79" t="s">
        <v>642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 x14ac:dyDescent="0.2">
      <c r="A2660" s="78">
        <v>44099</v>
      </c>
      <c r="B2660" s="79">
        <v>44099</v>
      </c>
      <c r="C2660" s="79" t="s">
        <v>763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 x14ac:dyDescent="0.2">
      <c r="A2661" s="78">
        <v>44099</v>
      </c>
      <c r="B2661" s="79">
        <v>44099</v>
      </c>
      <c r="C2661" s="79" t="s">
        <v>616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 x14ac:dyDescent="0.2">
      <c r="A2662" s="33">
        <v>44100</v>
      </c>
      <c r="B2662" s="34">
        <v>44100</v>
      </c>
      <c r="C2662" s="34" t="s">
        <v>731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 x14ac:dyDescent="0.2">
      <c r="A2663" s="33">
        <v>44100</v>
      </c>
      <c r="B2663" s="34">
        <v>44100</v>
      </c>
      <c r="C2663" s="34" t="s">
        <v>600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 x14ac:dyDescent="0.2">
      <c r="A2664" s="33">
        <v>44100</v>
      </c>
      <c r="B2664" s="34">
        <v>44100</v>
      </c>
      <c r="C2664" s="34" t="s">
        <v>744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 x14ac:dyDescent="0.2">
      <c r="A2665" s="33">
        <v>44100</v>
      </c>
      <c r="B2665" s="34">
        <v>44100</v>
      </c>
      <c r="C2665" s="34" t="s">
        <v>611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 x14ac:dyDescent="0.2">
      <c r="A2666" s="33">
        <v>44100</v>
      </c>
      <c r="B2666" s="34">
        <v>44100</v>
      </c>
      <c r="C2666" s="34" t="s">
        <v>598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 x14ac:dyDescent="0.2">
      <c r="A2667" s="33">
        <v>44100</v>
      </c>
      <c r="B2667" s="34">
        <v>44100</v>
      </c>
      <c r="C2667" s="34" t="s">
        <v>614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 x14ac:dyDescent="0.2">
      <c r="A2668" s="33">
        <v>44100</v>
      </c>
      <c r="B2668" s="34">
        <v>44100</v>
      </c>
      <c r="C2668" s="34" t="s">
        <v>715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 x14ac:dyDescent="0.2">
      <c r="A2669" s="33">
        <v>44100</v>
      </c>
      <c r="B2669" s="34">
        <v>44100</v>
      </c>
      <c r="C2669" s="34" t="s">
        <v>616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 x14ac:dyDescent="0.2">
      <c r="A2670" s="33">
        <v>44100</v>
      </c>
      <c r="B2670" s="34">
        <v>44100</v>
      </c>
      <c r="C2670" s="34" t="s">
        <v>602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 x14ac:dyDescent="0.2">
      <c r="A2671" s="33">
        <v>44100</v>
      </c>
      <c r="B2671" s="34">
        <v>44100</v>
      </c>
      <c r="C2671" s="34" t="s">
        <v>654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 x14ac:dyDescent="0.2">
      <c r="A2672" s="33">
        <v>44100</v>
      </c>
      <c r="B2672" s="34">
        <v>44100</v>
      </c>
      <c r="C2672" s="34" t="s">
        <v>617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 x14ac:dyDescent="0.2">
      <c r="A2673" s="60">
        <v>44101</v>
      </c>
      <c r="B2673" s="61">
        <v>44101</v>
      </c>
      <c r="C2673" s="61" t="s">
        <v>600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 x14ac:dyDescent="0.2">
      <c r="A2674" s="60">
        <v>44101</v>
      </c>
      <c r="B2674" s="61">
        <v>44101</v>
      </c>
      <c r="C2674" s="61" t="s">
        <v>654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 x14ac:dyDescent="0.2">
      <c r="A2675" s="60">
        <v>44101</v>
      </c>
      <c r="B2675" s="61">
        <v>44101</v>
      </c>
      <c r="C2675" s="61" t="s">
        <v>598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 x14ac:dyDescent="0.2">
      <c r="A2676" s="60">
        <v>44101</v>
      </c>
      <c r="B2676" s="61">
        <v>44101</v>
      </c>
      <c r="C2676" s="61" t="s">
        <v>624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 x14ac:dyDescent="0.2">
      <c r="A2677" s="60">
        <v>44101</v>
      </c>
      <c r="B2677" s="61">
        <v>44101</v>
      </c>
      <c r="C2677" s="61" t="s">
        <v>744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 x14ac:dyDescent="0.2">
      <c r="A2678" s="60">
        <v>44101</v>
      </c>
      <c r="B2678" s="61">
        <v>44101</v>
      </c>
      <c r="C2678" s="61" t="s">
        <v>701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 x14ac:dyDescent="0.2">
      <c r="A2679" s="60">
        <v>44101</v>
      </c>
      <c r="B2679" s="61">
        <v>44101</v>
      </c>
      <c r="C2679" s="61" t="s">
        <v>629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 x14ac:dyDescent="0.2">
      <c r="A2680" s="60">
        <v>44101</v>
      </c>
      <c r="B2680" s="61">
        <v>44101</v>
      </c>
      <c r="C2680" s="61" t="s">
        <v>767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 x14ac:dyDescent="0.2">
      <c r="A2681" s="60">
        <v>44101</v>
      </c>
      <c r="B2681" s="61">
        <v>44101</v>
      </c>
      <c r="C2681" s="61" t="s">
        <v>768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 x14ac:dyDescent="0.2">
      <c r="A2682" s="60">
        <v>44101</v>
      </c>
      <c r="B2682" s="61">
        <v>44101</v>
      </c>
      <c r="C2682" s="61" t="s">
        <v>616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 x14ac:dyDescent="0.2">
      <c r="A2683" s="60">
        <v>44101</v>
      </c>
      <c r="B2683" s="61">
        <v>44101</v>
      </c>
      <c r="C2683" s="61" t="s">
        <v>611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 x14ac:dyDescent="0.2">
      <c r="A2684" s="81">
        <v>44102</v>
      </c>
      <c r="B2684" s="82">
        <v>44102</v>
      </c>
      <c r="C2684" s="82" t="s">
        <v>706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 x14ac:dyDescent="0.2">
      <c r="A2685" s="81">
        <v>44102</v>
      </c>
      <c r="B2685" s="82">
        <v>44102</v>
      </c>
      <c r="C2685" s="82" t="s">
        <v>654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 x14ac:dyDescent="0.2">
      <c r="A2686" s="81">
        <v>44102</v>
      </c>
      <c r="B2686" s="82">
        <v>44102</v>
      </c>
      <c r="C2686" s="82" t="s">
        <v>599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 x14ac:dyDescent="0.2">
      <c r="A2687" s="81">
        <v>44102</v>
      </c>
      <c r="B2687" s="82">
        <v>44102</v>
      </c>
      <c r="C2687" s="82" t="s">
        <v>612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 x14ac:dyDescent="0.2">
      <c r="A2688" s="81">
        <v>44102</v>
      </c>
      <c r="B2688" s="82">
        <v>44102</v>
      </c>
      <c r="C2688" s="82" t="s">
        <v>600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 x14ac:dyDescent="0.2">
      <c r="A2689" s="81">
        <v>44102</v>
      </c>
      <c r="B2689" s="82">
        <v>44102</v>
      </c>
      <c r="C2689" s="82" t="s">
        <v>620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 x14ac:dyDescent="0.2">
      <c r="A2690" s="81">
        <v>44102</v>
      </c>
      <c r="B2690" s="82">
        <v>44102</v>
      </c>
      <c r="C2690" s="82" t="s">
        <v>624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 x14ac:dyDescent="0.2">
      <c r="A2691" s="81">
        <v>44102</v>
      </c>
      <c r="B2691" s="82">
        <v>44102</v>
      </c>
      <c r="C2691" s="82" t="s">
        <v>629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 x14ac:dyDescent="0.2">
      <c r="A2692" s="81">
        <v>44102</v>
      </c>
      <c r="B2692" s="82">
        <v>44102</v>
      </c>
      <c r="C2692" s="82" t="s">
        <v>606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 x14ac:dyDescent="0.2">
      <c r="A2693" s="81">
        <v>44102</v>
      </c>
      <c r="B2693" s="82">
        <v>44102</v>
      </c>
      <c r="C2693" s="82" t="s">
        <v>605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 x14ac:dyDescent="0.2">
      <c r="A2694" s="81">
        <v>44102</v>
      </c>
      <c r="B2694" s="82">
        <v>44102</v>
      </c>
      <c r="C2694" s="82" t="s">
        <v>633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 x14ac:dyDescent="0.2">
      <c r="A2695" s="81">
        <v>44102</v>
      </c>
      <c r="B2695" s="82">
        <v>44102</v>
      </c>
      <c r="C2695" s="82" t="s">
        <v>637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 x14ac:dyDescent="0.2">
      <c r="A2696" s="81">
        <v>44102</v>
      </c>
      <c r="B2696" s="82">
        <v>44102</v>
      </c>
      <c r="C2696" s="82" t="s">
        <v>628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 x14ac:dyDescent="0.2">
      <c r="A2697" s="81">
        <v>44102</v>
      </c>
      <c r="B2697" s="82">
        <v>44102</v>
      </c>
      <c r="C2697" s="82" t="s">
        <v>604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 x14ac:dyDescent="0.2">
      <c r="A2698" s="81">
        <v>44102</v>
      </c>
      <c r="B2698" s="82">
        <v>44102</v>
      </c>
      <c r="C2698" s="82" t="s">
        <v>626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 x14ac:dyDescent="0.2">
      <c r="A2699" s="81">
        <v>44102</v>
      </c>
      <c r="B2699" s="82">
        <v>44102</v>
      </c>
      <c r="C2699" s="82" t="s">
        <v>609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 x14ac:dyDescent="0.2">
      <c r="A2700" s="81">
        <v>44102</v>
      </c>
      <c r="B2700" s="82">
        <v>44102</v>
      </c>
      <c r="C2700" s="82" t="s">
        <v>616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 x14ac:dyDescent="0.2">
      <c r="A2701" s="81">
        <v>44102</v>
      </c>
      <c r="B2701" s="82">
        <v>44102</v>
      </c>
      <c r="C2701" s="82" t="s">
        <v>735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 x14ac:dyDescent="0.2">
      <c r="A2702" s="81">
        <v>44102</v>
      </c>
      <c r="B2702" s="82">
        <v>44102</v>
      </c>
      <c r="C2702" s="82" t="s">
        <v>603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 x14ac:dyDescent="0.2">
      <c r="A2703" s="81">
        <v>44102</v>
      </c>
      <c r="B2703" s="82">
        <v>44102</v>
      </c>
      <c r="C2703" s="82" t="s">
        <v>610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 x14ac:dyDescent="0.2">
      <c r="A2704" s="81">
        <v>44102</v>
      </c>
      <c r="B2704" s="82">
        <v>44102</v>
      </c>
      <c r="C2704" s="82" t="s">
        <v>769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 x14ac:dyDescent="0.2">
      <c r="A2705" s="81">
        <v>44102</v>
      </c>
      <c r="B2705" s="82">
        <v>44102</v>
      </c>
      <c r="C2705" s="82" t="s">
        <v>663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 x14ac:dyDescent="0.2">
      <c r="A2706" s="84">
        <v>44103</v>
      </c>
      <c r="B2706" s="85">
        <v>44103</v>
      </c>
      <c r="C2706" s="85" t="s">
        <v>766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 x14ac:dyDescent="0.2">
      <c r="A2707" s="84">
        <v>44103</v>
      </c>
      <c r="B2707" s="85">
        <v>44103</v>
      </c>
      <c r="C2707" s="85" t="s">
        <v>640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 x14ac:dyDescent="0.2">
      <c r="A2708" s="84">
        <v>44103</v>
      </c>
      <c r="B2708" s="85">
        <v>44103</v>
      </c>
      <c r="C2708" s="85" t="s">
        <v>600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 x14ac:dyDescent="0.2">
      <c r="A2709" s="84">
        <v>44103</v>
      </c>
      <c r="B2709" s="85">
        <v>44103</v>
      </c>
      <c r="C2709" s="85" t="s">
        <v>632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 x14ac:dyDescent="0.2">
      <c r="A2710" s="84">
        <v>44103</v>
      </c>
      <c r="B2710" s="85">
        <v>44103</v>
      </c>
      <c r="C2710" s="85" t="s">
        <v>770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 x14ac:dyDescent="0.2">
      <c r="A2711" s="84">
        <v>44103</v>
      </c>
      <c r="B2711" s="85">
        <v>44103</v>
      </c>
      <c r="C2711" s="85" t="s">
        <v>614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 x14ac:dyDescent="0.2">
      <c r="A2712" s="84">
        <v>44103</v>
      </c>
      <c r="B2712" s="85">
        <v>44103</v>
      </c>
      <c r="C2712" s="85" t="s">
        <v>602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 x14ac:dyDescent="0.2">
      <c r="A2713" s="84">
        <v>44103</v>
      </c>
      <c r="B2713" s="85">
        <v>44103</v>
      </c>
      <c r="C2713" s="85" t="s">
        <v>628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 x14ac:dyDescent="0.2">
      <c r="A2714" s="84">
        <v>44103</v>
      </c>
      <c r="B2714" s="85">
        <v>44103</v>
      </c>
      <c r="C2714" s="85" t="s">
        <v>771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 x14ac:dyDescent="0.2">
      <c r="A2715" s="84">
        <v>44103</v>
      </c>
      <c r="B2715" s="85">
        <v>44103</v>
      </c>
      <c r="C2715" s="85" t="s">
        <v>618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 x14ac:dyDescent="0.2">
      <c r="A2716" s="84">
        <v>44103</v>
      </c>
      <c r="B2716" s="85">
        <v>44103</v>
      </c>
      <c r="C2716" s="85" t="s">
        <v>611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 x14ac:dyDescent="0.2">
      <c r="A2717" s="84">
        <v>44103</v>
      </c>
      <c r="B2717" s="85">
        <v>44103</v>
      </c>
      <c r="C2717" s="85" t="s">
        <v>605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 x14ac:dyDescent="0.2">
      <c r="A2718" s="60">
        <v>44104</v>
      </c>
      <c r="B2718" s="61">
        <v>44104</v>
      </c>
      <c r="C2718" s="61" t="s">
        <v>600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 x14ac:dyDescent="0.2">
      <c r="A2719" s="60">
        <v>44104</v>
      </c>
      <c r="B2719" s="61">
        <v>44104</v>
      </c>
      <c r="C2719" s="61" t="s">
        <v>598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 x14ac:dyDescent="0.2">
      <c r="A2720" s="60">
        <v>44104</v>
      </c>
      <c r="B2720" s="61">
        <v>44104</v>
      </c>
      <c r="C2720" s="61" t="s">
        <v>618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 x14ac:dyDescent="0.2">
      <c r="A2721" s="60">
        <v>44104</v>
      </c>
      <c r="B2721" s="61">
        <v>44104</v>
      </c>
      <c r="C2721" s="61" t="s">
        <v>603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 x14ac:dyDescent="0.2">
      <c r="A2722" s="60">
        <v>44104</v>
      </c>
      <c r="B2722" s="61">
        <v>44104</v>
      </c>
      <c r="C2722" s="61" t="s">
        <v>772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 x14ac:dyDescent="0.2">
      <c r="A2723" s="60">
        <v>44104</v>
      </c>
      <c r="B2723" s="61">
        <v>44104</v>
      </c>
      <c r="C2723" s="61" t="s">
        <v>654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 x14ac:dyDescent="0.2">
      <c r="A2724" s="60">
        <v>44104</v>
      </c>
      <c r="B2724" s="61">
        <v>44104</v>
      </c>
      <c r="C2724" s="61" t="s">
        <v>768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 x14ac:dyDescent="0.2">
      <c r="A2725" s="60">
        <v>44104</v>
      </c>
      <c r="B2725" s="61">
        <v>44104</v>
      </c>
      <c r="C2725" s="61" t="s">
        <v>614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 x14ac:dyDescent="0.2">
      <c r="A2726" s="60">
        <v>44104</v>
      </c>
      <c r="B2726" s="61">
        <v>44104</v>
      </c>
      <c r="C2726" s="61" t="s">
        <v>611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 x14ac:dyDescent="0.2">
      <c r="A2727" s="60">
        <v>44104</v>
      </c>
      <c r="B2727" s="61">
        <v>44104</v>
      </c>
      <c r="C2727" s="61" t="s">
        <v>607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 x14ac:dyDescent="0.2">
      <c r="A2728" s="60">
        <v>44104</v>
      </c>
      <c r="B2728" s="61">
        <v>44104</v>
      </c>
      <c r="C2728" s="61" t="s">
        <v>634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 x14ac:dyDescent="0.2">
      <c r="A2729" s="60">
        <v>44104</v>
      </c>
      <c r="B2729" s="61">
        <v>44104</v>
      </c>
      <c r="C2729" s="61" t="s">
        <v>606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 x14ac:dyDescent="0.2">
      <c r="A2730" s="60">
        <v>44104</v>
      </c>
      <c r="B2730" s="61">
        <v>44104</v>
      </c>
      <c r="C2730" s="61" t="s">
        <v>691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 x14ac:dyDescent="0.2">
      <c r="A2731" s="60">
        <v>44104</v>
      </c>
      <c r="B2731" s="61">
        <v>44104</v>
      </c>
      <c r="C2731" s="61" t="s">
        <v>632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 x14ac:dyDescent="0.2">
      <c r="A2732" s="60">
        <v>44104</v>
      </c>
      <c r="B2732" s="61">
        <v>44104</v>
      </c>
      <c r="C2732" s="61" t="s">
        <v>642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 x14ac:dyDescent="0.2">
      <c r="A2733" s="60">
        <v>44104</v>
      </c>
      <c r="B2733" s="61">
        <v>44104</v>
      </c>
      <c r="C2733" s="61" t="s">
        <v>602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 x14ac:dyDescent="0.2">
      <c r="A2734" s="60">
        <v>44104</v>
      </c>
      <c r="B2734" s="61">
        <v>44104</v>
      </c>
      <c r="C2734" s="61" t="s">
        <v>635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 x14ac:dyDescent="0.2">
      <c r="A2735" s="60">
        <v>44104</v>
      </c>
      <c r="B2735" s="61">
        <v>44104</v>
      </c>
      <c r="C2735" s="61" t="s">
        <v>770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 x14ac:dyDescent="0.2">
      <c r="A2736" s="60">
        <v>44104</v>
      </c>
      <c r="B2736" s="61">
        <v>44104</v>
      </c>
      <c r="C2736" s="61" t="s">
        <v>616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 x14ac:dyDescent="0.2">
      <c r="A2737" s="54">
        <v>44105</v>
      </c>
      <c r="B2737" s="55">
        <v>44105</v>
      </c>
      <c r="C2737" s="55" t="s">
        <v>611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 x14ac:dyDescent="0.2">
      <c r="A2738" s="54">
        <v>44105</v>
      </c>
      <c r="B2738" s="55">
        <v>44105</v>
      </c>
      <c r="C2738" s="55" t="s">
        <v>614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 x14ac:dyDescent="0.2">
      <c r="A2739" s="54">
        <v>44105</v>
      </c>
      <c r="B2739" s="55">
        <v>44105</v>
      </c>
      <c r="C2739" s="55" t="s">
        <v>600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 x14ac:dyDescent="0.2">
      <c r="A2740" s="54">
        <v>44105</v>
      </c>
      <c r="B2740" s="55">
        <v>44105</v>
      </c>
      <c r="C2740" s="55" t="s">
        <v>598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 x14ac:dyDescent="0.2">
      <c r="A2741" s="54">
        <v>44105</v>
      </c>
      <c r="B2741" s="55">
        <v>44105</v>
      </c>
      <c r="C2741" s="55" t="s">
        <v>639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 x14ac:dyDescent="0.2">
      <c r="A2742" s="54">
        <v>44105</v>
      </c>
      <c r="B2742" s="55">
        <v>44105</v>
      </c>
      <c r="C2742" s="55" t="s">
        <v>607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 x14ac:dyDescent="0.2">
      <c r="A2743" s="54">
        <v>44105</v>
      </c>
      <c r="B2743" s="55">
        <v>44105</v>
      </c>
      <c r="C2743" s="55" t="s">
        <v>603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 x14ac:dyDescent="0.2">
      <c r="A2744" s="54">
        <v>44105</v>
      </c>
      <c r="B2744" s="55">
        <v>44105</v>
      </c>
      <c r="C2744" s="55" t="s">
        <v>645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 x14ac:dyDescent="0.2">
      <c r="A2745" s="54">
        <v>44105</v>
      </c>
      <c r="B2745" s="55">
        <v>44105</v>
      </c>
      <c r="C2745" s="55" t="s">
        <v>637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 x14ac:dyDescent="0.2">
      <c r="A2746" s="54">
        <v>44105</v>
      </c>
      <c r="B2746" s="55">
        <v>44105</v>
      </c>
      <c r="C2746" s="55" t="s">
        <v>604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 x14ac:dyDescent="0.2">
      <c r="A2747" s="54">
        <v>44105</v>
      </c>
      <c r="B2747" s="55">
        <v>44105</v>
      </c>
      <c r="C2747" s="55" t="s">
        <v>620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 x14ac:dyDescent="0.2">
      <c r="A2748" s="54">
        <v>44105</v>
      </c>
      <c r="B2748" s="55">
        <v>44105</v>
      </c>
      <c r="C2748" s="55" t="s">
        <v>606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 x14ac:dyDescent="0.2">
      <c r="A2749" s="54">
        <v>44105</v>
      </c>
      <c r="B2749" s="55">
        <v>44105</v>
      </c>
      <c r="C2749" s="55" t="s">
        <v>624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 x14ac:dyDescent="0.2">
      <c r="A2750" s="54">
        <v>44105</v>
      </c>
      <c r="B2750" s="55">
        <v>44105</v>
      </c>
      <c r="C2750" s="55" t="s">
        <v>616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 x14ac:dyDescent="0.2">
      <c r="A2751" s="54">
        <v>44105</v>
      </c>
      <c r="B2751" s="55">
        <v>44105</v>
      </c>
      <c r="C2751" s="55" t="s">
        <v>608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 x14ac:dyDescent="0.2">
      <c r="A2752" s="54">
        <v>44105</v>
      </c>
      <c r="B2752" s="55">
        <v>44105</v>
      </c>
      <c r="C2752" s="55" t="s">
        <v>632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 x14ac:dyDescent="0.2">
      <c r="A2753" s="63">
        <v>44106</v>
      </c>
      <c r="B2753" s="64">
        <v>44106</v>
      </c>
      <c r="C2753" s="64" t="s">
        <v>773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 x14ac:dyDescent="0.2">
      <c r="A2754" s="63">
        <v>44106</v>
      </c>
      <c r="B2754" s="64">
        <v>44106</v>
      </c>
      <c r="C2754" s="64" t="s">
        <v>639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 x14ac:dyDescent="0.2">
      <c r="A2755" s="63">
        <v>44106</v>
      </c>
      <c r="B2755" s="64">
        <v>44106</v>
      </c>
      <c r="C2755" s="64" t="s">
        <v>731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 x14ac:dyDescent="0.2">
      <c r="A2756" s="63">
        <v>44106</v>
      </c>
      <c r="B2756" s="64">
        <v>44106</v>
      </c>
      <c r="C2756" s="64" t="s">
        <v>607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 x14ac:dyDescent="0.2">
      <c r="A2757" s="63">
        <v>44106</v>
      </c>
      <c r="B2757" s="64">
        <v>44106</v>
      </c>
      <c r="C2757" s="64" t="s">
        <v>611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 x14ac:dyDescent="0.2">
      <c r="A2758" s="63">
        <v>44106</v>
      </c>
      <c r="B2758" s="64">
        <v>44106</v>
      </c>
      <c r="C2758" s="64" t="s">
        <v>608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 x14ac:dyDescent="0.2">
      <c r="A2759" s="63">
        <v>44106</v>
      </c>
      <c r="B2759" s="64">
        <v>44106</v>
      </c>
      <c r="C2759" s="64" t="s">
        <v>615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 x14ac:dyDescent="0.2">
      <c r="A2760" s="63">
        <v>44106</v>
      </c>
      <c r="B2760" s="64">
        <v>44106</v>
      </c>
      <c r="C2760" s="64" t="s">
        <v>598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 x14ac:dyDescent="0.2">
      <c r="A2761" s="63">
        <v>44106</v>
      </c>
      <c r="B2761" s="64">
        <v>44106</v>
      </c>
      <c r="C2761" s="64" t="s">
        <v>614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 x14ac:dyDescent="0.2">
      <c r="A2762" s="63">
        <v>44106</v>
      </c>
      <c r="B2762" s="64">
        <v>44106</v>
      </c>
      <c r="C2762" s="64" t="s">
        <v>727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 x14ac:dyDescent="0.2">
      <c r="A2763" s="63">
        <v>44106</v>
      </c>
      <c r="B2763" s="64">
        <v>44106</v>
      </c>
      <c r="C2763" s="64" t="s">
        <v>624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 x14ac:dyDescent="0.2">
      <c r="A2764" s="63">
        <v>44106</v>
      </c>
      <c r="B2764" s="64">
        <v>44106</v>
      </c>
      <c r="C2764" s="64" t="s">
        <v>732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 x14ac:dyDescent="0.2">
      <c r="A2765" s="63">
        <v>44106</v>
      </c>
      <c r="B2765" s="64">
        <v>44106</v>
      </c>
      <c r="C2765" s="64" t="s">
        <v>771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 x14ac:dyDescent="0.2">
      <c r="A2766" s="63">
        <v>44106</v>
      </c>
      <c r="B2766" s="64">
        <v>44106</v>
      </c>
      <c r="C2766" s="64" t="s">
        <v>774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 x14ac:dyDescent="0.2">
      <c r="A2767" s="63">
        <v>44106</v>
      </c>
      <c r="B2767" s="64">
        <v>44106</v>
      </c>
      <c r="C2767" s="64" t="s">
        <v>603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 x14ac:dyDescent="0.2">
      <c r="A2768" s="87">
        <v>44107</v>
      </c>
      <c r="B2768" s="88">
        <v>44107</v>
      </c>
      <c r="C2768" s="88" t="s">
        <v>600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 x14ac:dyDescent="0.2">
      <c r="A2769" s="87">
        <v>44107</v>
      </c>
      <c r="B2769" s="88">
        <v>44107</v>
      </c>
      <c r="C2769" s="88" t="s">
        <v>598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 x14ac:dyDescent="0.2">
      <c r="A2770" s="87">
        <v>44107</v>
      </c>
      <c r="B2770" s="88">
        <v>44107</v>
      </c>
      <c r="C2770" s="88" t="s">
        <v>633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 x14ac:dyDescent="0.2">
      <c r="A2771" s="87">
        <v>44107</v>
      </c>
      <c r="B2771" s="88">
        <v>44107</v>
      </c>
      <c r="C2771" s="88" t="s">
        <v>611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 x14ac:dyDescent="0.2">
      <c r="A2772" s="87">
        <v>44107</v>
      </c>
      <c r="B2772" s="88">
        <v>44107</v>
      </c>
      <c r="C2772" s="88" t="s">
        <v>696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 x14ac:dyDescent="0.2">
      <c r="A2773" s="87">
        <v>44107</v>
      </c>
      <c r="B2773" s="88">
        <v>44107</v>
      </c>
      <c r="C2773" s="88" t="s">
        <v>606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 x14ac:dyDescent="0.2">
      <c r="A2774" s="87">
        <v>44107</v>
      </c>
      <c r="B2774" s="88">
        <v>44107</v>
      </c>
      <c r="C2774" s="88" t="s">
        <v>615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 x14ac:dyDescent="0.2">
      <c r="A2775" s="87">
        <v>44107</v>
      </c>
      <c r="B2775" s="88">
        <v>44107</v>
      </c>
      <c r="C2775" s="88" t="s">
        <v>617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 x14ac:dyDescent="0.2">
      <c r="A2776" s="87">
        <v>44107</v>
      </c>
      <c r="B2776" s="88">
        <v>44107</v>
      </c>
      <c r="C2776" s="88" t="s">
        <v>654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 x14ac:dyDescent="0.2">
      <c r="A2777" s="87">
        <v>44107</v>
      </c>
      <c r="B2777" s="88">
        <v>44107</v>
      </c>
      <c r="C2777" s="88" t="s">
        <v>608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 x14ac:dyDescent="0.2">
      <c r="A2778" s="87">
        <v>44107</v>
      </c>
      <c r="B2778" s="88">
        <v>44107</v>
      </c>
      <c r="C2778" s="88" t="s">
        <v>614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 x14ac:dyDescent="0.2">
      <c r="A2779" s="87">
        <v>44107</v>
      </c>
      <c r="B2779" s="88">
        <v>44107</v>
      </c>
      <c r="C2779" s="88" t="s">
        <v>599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 x14ac:dyDescent="0.2">
      <c r="A2780" s="87">
        <v>44107</v>
      </c>
      <c r="B2780" s="88">
        <v>44107</v>
      </c>
      <c r="C2780" s="88" t="s">
        <v>616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 x14ac:dyDescent="0.2">
      <c r="A2781" s="87">
        <v>44107</v>
      </c>
      <c r="B2781" s="88">
        <v>44107</v>
      </c>
      <c r="C2781" s="88" t="s">
        <v>751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 x14ac:dyDescent="0.2">
      <c r="A2782" s="87">
        <v>44107</v>
      </c>
      <c r="B2782" s="88">
        <v>44107</v>
      </c>
      <c r="C2782" s="88" t="s">
        <v>607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 x14ac:dyDescent="0.2">
      <c r="A2783" s="87">
        <v>44107</v>
      </c>
      <c r="B2783" s="88">
        <v>44107</v>
      </c>
      <c r="C2783" s="88" t="s">
        <v>603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 x14ac:dyDescent="0.2">
      <c r="A2784" s="87">
        <v>44107</v>
      </c>
      <c r="B2784" s="88">
        <v>44107</v>
      </c>
      <c r="C2784" s="88" t="s">
        <v>610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 x14ac:dyDescent="0.2">
      <c r="A2785" s="87">
        <v>44107</v>
      </c>
      <c r="B2785" s="88">
        <v>44107</v>
      </c>
      <c r="C2785" s="88" t="s">
        <v>775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 x14ac:dyDescent="0.2">
      <c r="A2786" s="87">
        <v>44107</v>
      </c>
      <c r="B2786" s="88">
        <v>44107</v>
      </c>
      <c r="C2786" s="88" t="s">
        <v>634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 x14ac:dyDescent="0.2">
      <c r="A2787" s="87">
        <v>44107</v>
      </c>
      <c r="B2787" s="88">
        <v>44107</v>
      </c>
      <c r="C2787" s="88" t="s">
        <v>750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 x14ac:dyDescent="0.2">
      <c r="A2788" s="66">
        <v>44108</v>
      </c>
      <c r="B2788" s="67">
        <v>44108</v>
      </c>
      <c r="C2788" s="67" t="s">
        <v>624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 x14ac:dyDescent="0.2">
      <c r="A2789" s="66">
        <v>44108</v>
      </c>
      <c r="B2789" s="67">
        <v>44108</v>
      </c>
      <c r="C2789" s="67" t="s">
        <v>614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 x14ac:dyDescent="0.2">
      <c r="A2790" s="66">
        <v>44108</v>
      </c>
      <c r="B2790" s="67">
        <v>44108</v>
      </c>
      <c r="C2790" s="67" t="s">
        <v>609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 x14ac:dyDescent="0.2">
      <c r="A2791" s="66">
        <v>44108</v>
      </c>
      <c r="B2791" s="67">
        <v>44108</v>
      </c>
      <c r="C2791" s="67" t="s">
        <v>616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 x14ac:dyDescent="0.2">
      <c r="A2792" s="66">
        <v>44108</v>
      </c>
      <c r="B2792" s="67">
        <v>44108</v>
      </c>
      <c r="C2792" s="67" t="s">
        <v>617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 x14ac:dyDescent="0.2">
      <c r="A2793" s="66">
        <v>44108</v>
      </c>
      <c r="B2793" s="67">
        <v>44108</v>
      </c>
      <c r="C2793" s="67" t="s">
        <v>654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 x14ac:dyDescent="0.2">
      <c r="A2794" s="66">
        <v>44108</v>
      </c>
      <c r="B2794" s="67">
        <v>44108</v>
      </c>
      <c r="C2794" s="67" t="s">
        <v>708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 x14ac:dyDescent="0.2">
      <c r="A2795" s="66">
        <v>44108</v>
      </c>
      <c r="B2795" s="67">
        <v>44108</v>
      </c>
      <c r="C2795" s="67" t="s">
        <v>629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 x14ac:dyDescent="0.2">
      <c r="A2796" s="66">
        <v>44108</v>
      </c>
      <c r="B2796" s="67">
        <v>44108</v>
      </c>
      <c r="C2796" s="67" t="s">
        <v>603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 x14ac:dyDescent="0.2">
      <c r="A2797" s="66">
        <v>44108</v>
      </c>
      <c r="B2797" s="67">
        <v>44108</v>
      </c>
      <c r="C2797" s="67" t="s">
        <v>615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 x14ac:dyDescent="0.2">
      <c r="A2798" s="66">
        <v>44108</v>
      </c>
      <c r="B2798" s="67">
        <v>44108</v>
      </c>
      <c r="C2798" s="67" t="s">
        <v>739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 x14ac:dyDescent="0.2">
      <c r="A2799" s="66">
        <v>44108</v>
      </c>
      <c r="B2799" s="67">
        <v>44108</v>
      </c>
      <c r="C2799" s="67" t="s">
        <v>607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 x14ac:dyDescent="0.2">
      <c r="A2800" s="66">
        <v>44108</v>
      </c>
      <c r="B2800" s="67">
        <v>44108</v>
      </c>
      <c r="C2800" s="67" t="s">
        <v>673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 x14ac:dyDescent="0.2">
      <c r="A2801" s="66">
        <v>44108</v>
      </c>
      <c r="B2801" s="67">
        <v>44108</v>
      </c>
      <c r="C2801" s="67" t="s">
        <v>738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 x14ac:dyDescent="0.2">
      <c r="A2802" s="66">
        <v>44108</v>
      </c>
      <c r="B2802" s="67">
        <v>44108</v>
      </c>
      <c r="C2802" s="67" t="s">
        <v>736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 x14ac:dyDescent="0.2">
      <c r="A2803" s="66">
        <v>44108</v>
      </c>
      <c r="B2803" s="67">
        <v>44108</v>
      </c>
      <c r="C2803" s="67" t="s">
        <v>599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 x14ac:dyDescent="0.2">
      <c r="A2804" s="54">
        <v>44109</v>
      </c>
      <c r="B2804" s="55">
        <v>44109</v>
      </c>
      <c r="C2804" s="55" t="s">
        <v>731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 x14ac:dyDescent="0.2">
      <c r="A2805" s="54">
        <v>44109</v>
      </c>
      <c r="B2805" s="55">
        <v>44109</v>
      </c>
      <c r="C2805" s="55" t="s">
        <v>762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 x14ac:dyDescent="0.2">
      <c r="A2806" s="54">
        <v>44109</v>
      </c>
      <c r="B2806" s="55">
        <v>44109</v>
      </c>
      <c r="C2806" s="55" t="s">
        <v>744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 x14ac:dyDescent="0.2">
      <c r="A2807" s="54">
        <v>44109</v>
      </c>
      <c r="B2807" s="55">
        <v>44109</v>
      </c>
      <c r="C2807" s="55" t="s">
        <v>611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 x14ac:dyDescent="0.2">
      <c r="A2808" s="54">
        <v>44109</v>
      </c>
      <c r="B2808" s="55">
        <v>44109</v>
      </c>
      <c r="C2808" s="55" t="s">
        <v>776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 x14ac:dyDescent="0.2">
      <c r="A2809" s="54">
        <v>44109</v>
      </c>
      <c r="B2809" s="55">
        <v>44109</v>
      </c>
      <c r="C2809" s="55" t="s">
        <v>738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 x14ac:dyDescent="0.2">
      <c r="A2810" s="54">
        <v>44109</v>
      </c>
      <c r="B2810" s="55">
        <v>44109</v>
      </c>
      <c r="C2810" s="55" t="s">
        <v>614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 x14ac:dyDescent="0.2">
      <c r="A2811" s="54">
        <v>44109</v>
      </c>
      <c r="B2811" s="55">
        <v>44109</v>
      </c>
      <c r="C2811" s="55" t="s">
        <v>653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 x14ac:dyDescent="0.2">
      <c r="A2812" s="54">
        <v>44109</v>
      </c>
      <c r="B2812" s="55">
        <v>44109</v>
      </c>
      <c r="C2812" s="55" t="s">
        <v>616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 x14ac:dyDescent="0.2">
      <c r="A2813" s="54">
        <v>44109</v>
      </c>
      <c r="B2813" s="55">
        <v>44109</v>
      </c>
      <c r="C2813" s="55" t="s">
        <v>777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 x14ac:dyDescent="0.2">
      <c r="A2814" s="54">
        <v>44109</v>
      </c>
      <c r="B2814" s="55">
        <v>44109</v>
      </c>
      <c r="C2814" s="55" t="s">
        <v>633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 x14ac:dyDescent="0.2">
      <c r="A2815" s="69">
        <v>44110</v>
      </c>
      <c r="B2815" s="70">
        <v>44110</v>
      </c>
      <c r="C2815" s="70" t="s">
        <v>769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 x14ac:dyDescent="0.2">
      <c r="A2816" s="69">
        <v>44110</v>
      </c>
      <c r="B2816" s="70">
        <v>44110</v>
      </c>
      <c r="C2816" s="70" t="s">
        <v>600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 x14ac:dyDescent="0.2">
      <c r="A2817" s="69">
        <v>44110</v>
      </c>
      <c r="B2817" s="70">
        <v>44110</v>
      </c>
      <c r="C2817" s="70" t="s">
        <v>603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 x14ac:dyDescent="0.2">
      <c r="A2818" s="69">
        <v>44110</v>
      </c>
      <c r="B2818" s="70">
        <v>44110</v>
      </c>
      <c r="C2818" s="70" t="s">
        <v>778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 x14ac:dyDescent="0.2">
      <c r="A2819" s="69">
        <v>44110</v>
      </c>
      <c r="B2819" s="70">
        <v>44110</v>
      </c>
      <c r="C2819" s="70" t="s">
        <v>779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 x14ac:dyDescent="0.2">
      <c r="A2820" s="69">
        <v>44110</v>
      </c>
      <c r="B2820" s="70">
        <v>44110</v>
      </c>
      <c r="C2820" s="70" t="s">
        <v>777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 x14ac:dyDescent="0.2">
      <c r="A2821" s="69">
        <v>44110</v>
      </c>
      <c r="B2821" s="70">
        <v>44110</v>
      </c>
      <c r="C2821" s="70" t="s">
        <v>633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 x14ac:dyDescent="0.2">
      <c r="A2822" s="69">
        <v>44110</v>
      </c>
      <c r="B2822" s="70">
        <v>44110</v>
      </c>
      <c r="C2822" s="70" t="s">
        <v>639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 x14ac:dyDescent="0.2">
      <c r="A2823" s="69">
        <v>44110</v>
      </c>
      <c r="B2823" s="70">
        <v>44110</v>
      </c>
      <c r="C2823" s="70" t="s">
        <v>615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 x14ac:dyDescent="0.2">
      <c r="A2824" s="69">
        <v>44110</v>
      </c>
      <c r="B2824" s="70">
        <v>44110</v>
      </c>
      <c r="C2824" s="70" t="s">
        <v>614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 x14ac:dyDescent="0.2">
      <c r="A2825" s="69">
        <v>44110</v>
      </c>
      <c r="B2825" s="70">
        <v>44110</v>
      </c>
      <c r="C2825" s="70" t="s">
        <v>616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 x14ac:dyDescent="0.2">
      <c r="A2826" s="69">
        <v>44110</v>
      </c>
      <c r="B2826" s="70">
        <v>44110</v>
      </c>
      <c r="C2826" s="70" t="s">
        <v>602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 x14ac:dyDescent="0.2">
      <c r="A2827" s="69">
        <v>44110</v>
      </c>
      <c r="B2827" s="70">
        <v>44110</v>
      </c>
      <c r="C2827" s="70" t="s">
        <v>598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 x14ac:dyDescent="0.2">
      <c r="A2828" s="69">
        <v>44110</v>
      </c>
      <c r="B2828" s="70">
        <v>44110</v>
      </c>
      <c r="C2828" s="70" t="s">
        <v>775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 x14ac:dyDescent="0.2">
      <c r="A2829" s="69">
        <v>44110</v>
      </c>
      <c r="B2829" s="70">
        <v>44110</v>
      </c>
      <c r="C2829" s="70" t="s">
        <v>607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 x14ac:dyDescent="0.2">
      <c r="A2830" s="84">
        <v>44111</v>
      </c>
      <c r="B2830" s="85">
        <v>44111</v>
      </c>
      <c r="C2830" s="85" t="s">
        <v>611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 x14ac:dyDescent="0.2">
      <c r="A2831" s="84">
        <v>44111</v>
      </c>
      <c r="B2831" s="85">
        <v>44111</v>
      </c>
      <c r="C2831" s="85" t="s">
        <v>608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 x14ac:dyDescent="0.2">
      <c r="A2832" s="84">
        <v>44111</v>
      </c>
      <c r="B2832" s="85">
        <v>44111</v>
      </c>
      <c r="C2832" s="85" t="s">
        <v>639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 x14ac:dyDescent="0.2">
      <c r="A2833" s="84">
        <v>44111</v>
      </c>
      <c r="B2833" s="85">
        <v>44111</v>
      </c>
      <c r="C2833" s="85" t="s">
        <v>780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 x14ac:dyDescent="0.2">
      <c r="A2834" s="84">
        <v>44111</v>
      </c>
      <c r="B2834" s="85">
        <v>44111</v>
      </c>
      <c r="C2834" s="85" t="s">
        <v>600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 x14ac:dyDescent="0.2">
      <c r="A2835" s="84">
        <v>44111</v>
      </c>
      <c r="B2835" s="85">
        <v>44111</v>
      </c>
      <c r="C2835" s="85" t="s">
        <v>603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 x14ac:dyDescent="0.2">
      <c r="A2836" s="84">
        <v>44111</v>
      </c>
      <c r="B2836" s="85">
        <v>44111</v>
      </c>
      <c r="C2836" s="85" t="s">
        <v>598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 x14ac:dyDescent="0.2">
      <c r="A2837" s="84">
        <v>44111</v>
      </c>
      <c r="B2837" s="85">
        <v>44111</v>
      </c>
      <c r="C2837" s="85" t="s">
        <v>633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 x14ac:dyDescent="0.2">
      <c r="A2838" s="84">
        <v>44111</v>
      </c>
      <c r="B2838" s="85">
        <v>44111</v>
      </c>
      <c r="C2838" s="85" t="s">
        <v>621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 x14ac:dyDescent="0.2">
      <c r="A2839" s="84">
        <v>44111</v>
      </c>
      <c r="B2839" s="85">
        <v>44111</v>
      </c>
      <c r="C2839" s="85" t="s">
        <v>614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 x14ac:dyDescent="0.2">
      <c r="A2840" s="84">
        <v>44111</v>
      </c>
      <c r="B2840" s="85">
        <v>44111</v>
      </c>
      <c r="C2840" s="85" t="s">
        <v>605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 x14ac:dyDescent="0.2">
      <c r="A2841" s="84">
        <v>44111</v>
      </c>
      <c r="B2841" s="85">
        <v>44111</v>
      </c>
      <c r="C2841" s="85" t="s">
        <v>732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 x14ac:dyDescent="0.2">
      <c r="A2842" s="84">
        <v>44111</v>
      </c>
      <c r="B2842" s="85">
        <v>44111</v>
      </c>
      <c r="C2842" s="85" t="s">
        <v>599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 x14ac:dyDescent="0.2">
      <c r="A2843" s="84">
        <v>44111</v>
      </c>
      <c r="B2843" s="85">
        <v>44111</v>
      </c>
      <c r="C2843" s="85" t="s">
        <v>616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 x14ac:dyDescent="0.2">
      <c r="A2844" s="84">
        <v>44111</v>
      </c>
      <c r="B2844" s="85">
        <v>44111</v>
      </c>
      <c r="C2844" s="85" t="s">
        <v>744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 x14ac:dyDescent="0.2">
      <c r="A2845" s="84">
        <v>44111</v>
      </c>
      <c r="B2845" s="85">
        <v>44111</v>
      </c>
      <c r="C2845" s="85" t="s">
        <v>654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 x14ac:dyDescent="0.2">
      <c r="A2846" s="84">
        <v>44111</v>
      </c>
      <c r="B2846" s="85">
        <v>44111</v>
      </c>
      <c r="C2846" s="85" t="s">
        <v>609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 x14ac:dyDescent="0.2">
      <c r="A2847" s="84">
        <v>44111</v>
      </c>
      <c r="B2847" s="85">
        <v>44111</v>
      </c>
      <c r="C2847" s="85" t="s">
        <v>637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 x14ac:dyDescent="0.2">
      <c r="A2848" s="75">
        <v>44112</v>
      </c>
      <c r="B2848" s="76">
        <v>44112</v>
      </c>
      <c r="C2848" s="76" t="s">
        <v>744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 x14ac:dyDescent="0.2">
      <c r="A2849" s="75">
        <v>44112</v>
      </c>
      <c r="B2849" s="76">
        <v>44112</v>
      </c>
      <c r="C2849" s="76" t="s">
        <v>654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 x14ac:dyDescent="0.2">
      <c r="A2850" s="75">
        <v>44112</v>
      </c>
      <c r="B2850" s="76">
        <v>44112</v>
      </c>
      <c r="C2850" s="76" t="s">
        <v>772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 x14ac:dyDescent="0.2">
      <c r="A2851" s="75">
        <v>44112</v>
      </c>
      <c r="B2851" s="76">
        <v>44112</v>
      </c>
      <c r="C2851" s="76" t="s">
        <v>598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 x14ac:dyDescent="0.2">
      <c r="A2852" s="75">
        <v>44112</v>
      </c>
      <c r="B2852" s="76">
        <v>44112</v>
      </c>
      <c r="C2852" s="76" t="s">
        <v>616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 x14ac:dyDescent="0.2">
      <c r="A2853" s="75">
        <v>44112</v>
      </c>
      <c r="B2853" s="76">
        <v>44112</v>
      </c>
      <c r="C2853" s="76" t="s">
        <v>781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 x14ac:dyDescent="0.2">
      <c r="A2854" s="75">
        <v>44112</v>
      </c>
      <c r="B2854" s="76">
        <v>44112</v>
      </c>
      <c r="C2854" s="76" t="s">
        <v>617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 x14ac:dyDescent="0.2">
      <c r="A2855" s="75">
        <v>44112</v>
      </c>
      <c r="B2855" s="76">
        <v>44112</v>
      </c>
      <c r="C2855" s="76" t="s">
        <v>646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 x14ac:dyDescent="0.2">
      <c r="A2856" s="75">
        <v>44112</v>
      </c>
      <c r="B2856" s="76">
        <v>44112</v>
      </c>
      <c r="C2856" s="76" t="s">
        <v>633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 x14ac:dyDescent="0.2">
      <c r="A2857" s="75">
        <v>44112</v>
      </c>
      <c r="B2857" s="76">
        <v>44112</v>
      </c>
      <c r="C2857" s="76" t="s">
        <v>639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 x14ac:dyDescent="0.2">
      <c r="A2858" s="75">
        <v>44112</v>
      </c>
      <c r="B2858" s="76">
        <v>44112</v>
      </c>
      <c r="C2858" s="76" t="s">
        <v>615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 x14ac:dyDescent="0.2">
      <c r="A2859" s="75">
        <v>44112</v>
      </c>
      <c r="B2859" s="76">
        <v>44112</v>
      </c>
      <c r="C2859" s="76" t="s">
        <v>599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 x14ac:dyDescent="0.2">
      <c r="A2860" s="75">
        <v>44112</v>
      </c>
      <c r="B2860" s="76">
        <v>44112</v>
      </c>
      <c r="C2860" s="76" t="s">
        <v>591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 x14ac:dyDescent="0.2">
      <c r="A2861" s="75">
        <v>44112</v>
      </c>
      <c r="B2861" s="76">
        <v>44112</v>
      </c>
      <c r="C2861" s="76" t="s">
        <v>602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 x14ac:dyDescent="0.2">
      <c r="A2862" s="75">
        <v>44112</v>
      </c>
      <c r="B2862" s="76">
        <v>44112</v>
      </c>
      <c r="C2862" s="76" t="s">
        <v>782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 x14ac:dyDescent="0.2">
      <c r="A2863" s="75">
        <v>44112</v>
      </c>
      <c r="B2863" s="76">
        <v>44112</v>
      </c>
      <c r="C2863" s="76" t="s">
        <v>705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 x14ac:dyDescent="0.2">
      <c r="A2864" s="75">
        <v>44112</v>
      </c>
      <c r="B2864" s="76">
        <v>44112</v>
      </c>
      <c r="C2864" s="76" t="s">
        <v>614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 x14ac:dyDescent="0.2">
      <c r="A2865" s="75">
        <v>44112</v>
      </c>
      <c r="B2865" s="76">
        <v>44112</v>
      </c>
      <c r="C2865" s="76" t="s">
        <v>624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 x14ac:dyDescent="0.2">
      <c r="A2866" s="75">
        <v>44112</v>
      </c>
      <c r="B2866" s="76">
        <v>44112</v>
      </c>
      <c r="C2866" s="76" t="s">
        <v>731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 x14ac:dyDescent="0.2">
      <c r="A2867" s="66">
        <v>44113</v>
      </c>
      <c r="B2867" s="67">
        <v>44113</v>
      </c>
      <c r="C2867" s="67" t="s">
        <v>751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 x14ac:dyDescent="0.2">
      <c r="A2868" s="66">
        <v>44113</v>
      </c>
      <c r="B2868" s="67">
        <v>44113</v>
      </c>
      <c r="C2868" s="67" t="s">
        <v>603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 x14ac:dyDescent="0.2">
      <c r="A2869" s="66">
        <v>44113</v>
      </c>
      <c r="B2869" s="67">
        <v>44113</v>
      </c>
      <c r="C2869" s="67" t="s">
        <v>731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 x14ac:dyDescent="0.2">
      <c r="A2870" s="66">
        <v>44113</v>
      </c>
      <c r="B2870" s="67">
        <v>44113</v>
      </c>
      <c r="C2870" s="67" t="s">
        <v>654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 x14ac:dyDescent="0.2">
      <c r="A2871" s="66">
        <v>44113</v>
      </c>
      <c r="B2871" s="67">
        <v>44113</v>
      </c>
      <c r="C2871" s="67" t="s">
        <v>628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 x14ac:dyDescent="0.2">
      <c r="A2872" s="66">
        <v>44113</v>
      </c>
      <c r="B2872" s="67">
        <v>44113</v>
      </c>
      <c r="C2872" s="67" t="s">
        <v>611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 x14ac:dyDescent="0.2">
      <c r="A2873" s="66">
        <v>44113</v>
      </c>
      <c r="B2873" s="67">
        <v>44113</v>
      </c>
      <c r="C2873" s="67" t="s">
        <v>629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 x14ac:dyDescent="0.2">
      <c r="A2874" s="66">
        <v>44113</v>
      </c>
      <c r="B2874" s="67">
        <v>44113</v>
      </c>
      <c r="C2874" s="67" t="s">
        <v>600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 x14ac:dyDescent="0.2">
      <c r="A2875" s="66">
        <v>44113</v>
      </c>
      <c r="B2875" s="67">
        <v>44113</v>
      </c>
      <c r="C2875" s="67" t="s">
        <v>618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 x14ac:dyDescent="0.2">
      <c r="A2876" s="66">
        <v>44113</v>
      </c>
      <c r="B2876" s="67">
        <v>44113</v>
      </c>
      <c r="C2876" s="67" t="s">
        <v>602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 x14ac:dyDescent="0.2">
      <c r="A2877" s="66">
        <v>44113</v>
      </c>
      <c r="B2877" s="67">
        <v>44113</v>
      </c>
      <c r="C2877" s="67" t="s">
        <v>617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 x14ac:dyDescent="0.2">
      <c r="A2878" s="66">
        <v>44113</v>
      </c>
      <c r="B2878" s="67">
        <v>44113</v>
      </c>
      <c r="C2878" s="67" t="s">
        <v>642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 x14ac:dyDescent="0.2">
      <c r="A2879" s="66">
        <v>44113</v>
      </c>
      <c r="B2879" s="67">
        <v>44113</v>
      </c>
      <c r="C2879" s="67" t="s">
        <v>762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 x14ac:dyDescent="0.2">
      <c r="A2880" s="66">
        <v>44113</v>
      </c>
      <c r="B2880" s="67">
        <v>44113</v>
      </c>
      <c r="C2880" s="67" t="s">
        <v>614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 x14ac:dyDescent="0.2">
      <c r="A2881" s="60">
        <v>44114</v>
      </c>
      <c r="B2881" s="61">
        <v>44114</v>
      </c>
      <c r="C2881" s="61" t="s">
        <v>780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 x14ac:dyDescent="0.2">
      <c r="A2882" s="60">
        <v>44114</v>
      </c>
      <c r="B2882" s="61">
        <v>44114</v>
      </c>
      <c r="C2882" s="61" t="s">
        <v>609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 x14ac:dyDescent="0.2">
      <c r="A2883" s="60">
        <v>44114</v>
      </c>
      <c r="B2883" s="61">
        <v>44114</v>
      </c>
      <c r="C2883" s="61" t="s">
        <v>637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 x14ac:dyDescent="0.2">
      <c r="A2884" s="60">
        <v>44114</v>
      </c>
      <c r="B2884" s="61">
        <v>44114</v>
      </c>
      <c r="C2884" s="61" t="s">
        <v>783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 x14ac:dyDescent="0.2">
      <c r="A2885" s="60">
        <v>44114</v>
      </c>
      <c r="B2885" s="61">
        <v>44114</v>
      </c>
      <c r="C2885" s="61" t="s">
        <v>731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 x14ac:dyDescent="0.2">
      <c r="A2886" s="60">
        <v>44114</v>
      </c>
      <c r="B2886" s="61">
        <v>44114</v>
      </c>
      <c r="C2886" s="61" t="s">
        <v>598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 x14ac:dyDescent="0.2">
      <c r="A2887" s="60">
        <v>44114</v>
      </c>
      <c r="B2887" s="61">
        <v>44114</v>
      </c>
      <c r="C2887" s="61" t="s">
        <v>602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 x14ac:dyDescent="0.2">
      <c r="A2888" s="60">
        <v>44114</v>
      </c>
      <c r="B2888" s="61">
        <v>44114</v>
      </c>
      <c r="C2888" s="61" t="s">
        <v>603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 x14ac:dyDescent="0.2">
      <c r="A2889" s="60">
        <v>44114</v>
      </c>
      <c r="B2889" s="61">
        <v>44114</v>
      </c>
      <c r="C2889" s="61" t="s">
        <v>617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 x14ac:dyDescent="0.2">
      <c r="A2890" s="60">
        <v>44114</v>
      </c>
      <c r="B2890" s="61">
        <v>44114</v>
      </c>
      <c r="C2890" s="61" t="s">
        <v>784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 x14ac:dyDescent="0.2">
      <c r="A2891" s="60">
        <v>44114</v>
      </c>
      <c r="B2891" s="61">
        <v>44114</v>
      </c>
      <c r="C2891" s="61" t="s">
        <v>777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 x14ac:dyDescent="0.2">
      <c r="A2892" s="60">
        <v>44114</v>
      </c>
      <c r="B2892" s="61">
        <v>44114</v>
      </c>
      <c r="C2892" s="61" t="s">
        <v>654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 x14ac:dyDescent="0.2">
      <c r="A2893" s="60">
        <v>44114</v>
      </c>
      <c r="B2893" s="61">
        <v>44114</v>
      </c>
      <c r="C2893" s="61" t="s">
        <v>643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 x14ac:dyDescent="0.2">
      <c r="A2894" s="60">
        <v>44114</v>
      </c>
      <c r="B2894" s="61">
        <v>44114</v>
      </c>
      <c r="C2894" s="61" t="s">
        <v>619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 x14ac:dyDescent="0.2">
      <c r="A2895" s="60">
        <v>44114</v>
      </c>
      <c r="B2895" s="61">
        <v>44114</v>
      </c>
      <c r="C2895" s="61" t="s">
        <v>639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 x14ac:dyDescent="0.2">
      <c r="A2896" s="60">
        <v>44114</v>
      </c>
      <c r="B2896" s="61">
        <v>44114</v>
      </c>
      <c r="C2896" s="61" t="s">
        <v>707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 x14ac:dyDescent="0.2">
      <c r="A2897" s="60">
        <v>44114</v>
      </c>
      <c r="B2897" s="61">
        <v>44114</v>
      </c>
      <c r="C2897" s="61" t="s">
        <v>724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 x14ac:dyDescent="0.2">
      <c r="A2898" s="60">
        <v>44114</v>
      </c>
      <c r="B2898" s="61">
        <v>44114</v>
      </c>
      <c r="C2898" s="61" t="s">
        <v>762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 x14ac:dyDescent="0.2">
      <c r="A2899" s="60">
        <v>44114</v>
      </c>
      <c r="B2899" s="61">
        <v>44114</v>
      </c>
      <c r="C2899" s="61" t="s">
        <v>767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 x14ac:dyDescent="0.2">
      <c r="A2900" s="60">
        <v>44114</v>
      </c>
      <c r="B2900" s="61">
        <v>44114</v>
      </c>
      <c r="C2900" s="61" t="s">
        <v>599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 x14ac:dyDescent="0.2">
      <c r="A2901" s="54">
        <v>44115</v>
      </c>
      <c r="B2901" s="55">
        <v>44115</v>
      </c>
      <c r="C2901" s="55" t="s">
        <v>731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 x14ac:dyDescent="0.2">
      <c r="A2902" s="54">
        <v>44115</v>
      </c>
      <c r="B2902" s="55">
        <v>44115</v>
      </c>
      <c r="C2902" s="55" t="s">
        <v>633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 x14ac:dyDescent="0.2">
      <c r="A2903" s="54">
        <v>44115</v>
      </c>
      <c r="B2903" s="55">
        <v>44115</v>
      </c>
      <c r="C2903" s="55" t="s">
        <v>646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 x14ac:dyDescent="0.2">
      <c r="A2904" s="54">
        <v>44115</v>
      </c>
      <c r="B2904" s="55">
        <v>44115</v>
      </c>
      <c r="C2904" s="55" t="s">
        <v>769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 x14ac:dyDescent="0.2">
      <c r="A2905" s="54">
        <v>44115</v>
      </c>
      <c r="B2905" s="55">
        <v>44115</v>
      </c>
      <c r="C2905" s="55" t="s">
        <v>600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 x14ac:dyDescent="0.2">
      <c r="A2906" s="54">
        <v>44115</v>
      </c>
      <c r="B2906" s="55">
        <v>44115</v>
      </c>
      <c r="C2906" s="55" t="s">
        <v>618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 x14ac:dyDescent="0.2">
      <c r="A2907" s="54">
        <v>44115</v>
      </c>
      <c r="B2907" s="55">
        <v>44115</v>
      </c>
      <c r="C2907" s="55" t="s">
        <v>598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 x14ac:dyDescent="0.2">
      <c r="A2908" s="54">
        <v>44115</v>
      </c>
      <c r="B2908" s="55">
        <v>44115</v>
      </c>
      <c r="C2908" s="55" t="s">
        <v>602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 x14ac:dyDescent="0.2">
      <c r="A2909" s="54">
        <v>44115</v>
      </c>
      <c r="B2909" s="55">
        <v>44115</v>
      </c>
      <c r="C2909" s="55" t="s">
        <v>625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 x14ac:dyDescent="0.2">
      <c r="A2910" s="54">
        <v>44115</v>
      </c>
      <c r="B2910" s="55">
        <v>44115</v>
      </c>
      <c r="C2910" s="55" t="s">
        <v>608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 x14ac:dyDescent="0.2">
      <c r="A2911" s="54">
        <v>44115</v>
      </c>
      <c r="B2911" s="55">
        <v>44115</v>
      </c>
      <c r="C2911" s="55" t="s">
        <v>718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 x14ac:dyDescent="0.2">
      <c r="A2912" s="54">
        <v>44115</v>
      </c>
      <c r="B2912" s="55">
        <v>44115</v>
      </c>
      <c r="C2912" s="55" t="s">
        <v>617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 x14ac:dyDescent="0.2">
      <c r="A2913" s="54">
        <v>44115</v>
      </c>
      <c r="B2913" s="55">
        <v>44115</v>
      </c>
      <c r="C2913" s="55" t="s">
        <v>603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 x14ac:dyDescent="0.2">
      <c r="A2914" s="54">
        <v>44115</v>
      </c>
      <c r="B2914" s="55">
        <v>44115</v>
      </c>
      <c r="C2914" s="55" t="s">
        <v>629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 x14ac:dyDescent="0.2">
      <c r="A2915" s="84">
        <v>44116</v>
      </c>
      <c r="B2915" s="85">
        <v>44116</v>
      </c>
      <c r="C2915" s="85" t="s">
        <v>602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 x14ac:dyDescent="0.2">
      <c r="A2916" s="84">
        <v>44116</v>
      </c>
      <c r="B2916" s="85">
        <v>44116</v>
      </c>
      <c r="C2916" s="85" t="s">
        <v>600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 x14ac:dyDescent="0.2">
      <c r="A2917" s="84">
        <v>44116</v>
      </c>
      <c r="B2917" s="85">
        <v>44116</v>
      </c>
      <c r="C2917" s="85" t="s">
        <v>610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 x14ac:dyDescent="0.2">
      <c r="A2918" s="84">
        <v>44116</v>
      </c>
      <c r="B2918" s="85">
        <v>44116</v>
      </c>
      <c r="C2918" s="85" t="s">
        <v>599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 x14ac:dyDescent="0.2">
      <c r="A2919" s="84">
        <v>44116</v>
      </c>
      <c r="B2919" s="85">
        <v>44116</v>
      </c>
      <c r="C2919" s="85" t="s">
        <v>646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 x14ac:dyDescent="0.2">
      <c r="A2920" s="84">
        <v>44116</v>
      </c>
      <c r="B2920" s="85">
        <v>44116</v>
      </c>
      <c r="C2920" s="85" t="s">
        <v>654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 x14ac:dyDescent="0.2">
      <c r="A2921" s="84">
        <v>44116</v>
      </c>
      <c r="B2921" s="85">
        <v>44116</v>
      </c>
      <c r="C2921" s="85" t="s">
        <v>751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 x14ac:dyDescent="0.2">
      <c r="A2922" s="84">
        <v>44116</v>
      </c>
      <c r="B2922" s="85">
        <v>44116</v>
      </c>
      <c r="C2922" s="85" t="s">
        <v>746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 x14ac:dyDescent="0.2">
      <c r="A2923" s="90">
        <v>44117</v>
      </c>
      <c r="B2923" s="91">
        <v>44117</v>
      </c>
      <c r="C2923" s="91" t="s">
        <v>629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 x14ac:dyDescent="0.2">
      <c r="A2924" s="90">
        <v>44117</v>
      </c>
      <c r="B2924" s="91">
        <v>44117</v>
      </c>
      <c r="C2924" s="91" t="s">
        <v>602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 x14ac:dyDescent="0.2">
      <c r="A2925" s="90">
        <v>44117</v>
      </c>
      <c r="B2925" s="91">
        <v>44117</v>
      </c>
      <c r="C2925" s="91" t="s">
        <v>620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 x14ac:dyDescent="0.2">
      <c r="A2926" s="90">
        <v>44117</v>
      </c>
      <c r="B2926" s="91">
        <v>44117</v>
      </c>
      <c r="C2926" s="91" t="s">
        <v>606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 x14ac:dyDescent="0.2">
      <c r="A2927" s="90">
        <v>44117</v>
      </c>
      <c r="B2927" s="91">
        <v>44117</v>
      </c>
      <c r="C2927" s="91" t="s">
        <v>617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 x14ac:dyDescent="0.2">
      <c r="A2928" s="90">
        <v>44117</v>
      </c>
      <c r="B2928" s="91">
        <v>44117</v>
      </c>
      <c r="C2928" s="91" t="s">
        <v>611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 x14ac:dyDescent="0.2">
      <c r="A2929" s="90">
        <v>44117</v>
      </c>
      <c r="B2929" s="91">
        <v>44117</v>
      </c>
      <c r="C2929" s="91" t="s">
        <v>616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 x14ac:dyDescent="0.2">
      <c r="A2930" s="78">
        <v>44118</v>
      </c>
      <c r="B2930" s="79">
        <v>44118</v>
      </c>
      <c r="C2930" s="79" t="s">
        <v>751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 x14ac:dyDescent="0.2">
      <c r="A2931" s="78">
        <v>44118</v>
      </c>
      <c r="B2931" s="79">
        <v>44118</v>
      </c>
      <c r="C2931" s="79" t="s">
        <v>624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 x14ac:dyDescent="0.2">
      <c r="A2932" s="78">
        <v>44118</v>
      </c>
      <c r="B2932" s="79">
        <v>44118</v>
      </c>
      <c r="C2932" s="79" t="s">
        <v>782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 x14ac:dyDescent="0.2">
      <c r="A2933" s="78">
        <v>44118</v>
      </c>
      <c r="B2933" s="79">
        <v>44118</v>
      </c>
      <c r="C2933" s="79" t="s">
        <v>771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 x14ac:dyDescent="0.2">
      <c r="A2934" s="78">
        <v>44118</v>
      </c>
      <c r="B2934" s="79">
        <v>44118</v>
      </c>
      <c r="C2934" s="79" t="s">
        <v>600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 x14ac:dyDescent="0.2">
      <c r="A2935" s="78">
        <v>44118</v>
      </c>
      <c r="B2935" s="79">
        <v>44118</v>
      </c>
      <c r="C2935" s="79" t="s">
        <v>785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 x14ac:dyDescent="0.2">
      <c r="A2936" s="78">
        <v>44118</v>
      </c>
      <c r="B2936" s="79">
        <v>44118</v>
      </c>
      <c r="C2936" s="79" t="s">
        <v>616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 x14ac:dyDescent="0.2">
      <c r="A2937" s="78">
        <v>44118</v>
      </c>
      <c r="B2937" s="79">
        <v>44118</v>
      </c>
      <c r="C2937" s="79" t="s">
        <v>705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 x14ac:dyDescent="0.2">
      <c r="A2938" s="78">
        <v>44118</v>
      </c>
      <c r="B2938" s="79">
        <v>44118</v>
      </c>
      <c r="C2938" s="79" t="s">
        <v>612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 x14ac:dyDescent="0.2">
      <c r="A2939" s="78">
        <v>44118</v>
      </c>
      <c r="B2939" s="79">
        <v>44118</v>
      </c>
      <c r="C2939" s="79" t="s">
        <v>606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 x14ac:dyDescent="0.2">
      <c r="A2940" s="78">
        <v>44118</v>
      </c>
      <c r="B2940" s="79">
        <v>44118</v>
      </c>
      <c r="C2940" s="79" t="s">
        <v>608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 x14ac:dyDescent="0.2">
      <c r="A2941" s="78">
        <v>44118</v>
      </c>
      <c r="B2941" s="79">
        <v>44118</v>
      </c>
      <c r="C2941" s="79" t="s">
        <v>629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 x14ac:dyDescent="0.2">
      <c r="A2942" s="78">
        <v>44118</v>
      </c>
      <c r="B2942" s="79">
        <v>44118</v>
      </c>
      <c r="C2942" s="79" t="s">
        <v>668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 x14ac:dyDescent="0.2">
      <c r="A2943" s="78">
        <v>44118</v>
      </c>
      <c r="B2943" s="79">
        <v>44118</v>
      </c>
      <c r="C2943" s="79" t="s">
        <v>649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 x14ac:dyDescent="0.2">
      <c r="A2944" s="78">
        <v>44118</v>
      </c>
      <c r="B2944" s="79">
        <v>44118</v>
      </c>
      <c r="C2944" s="79" t="s">
        <v>607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 x14ac:dyDescent="0.2">
      <c r="A2945" s="78">
        <v>44118</v>
      </c>
      <c r="B2945" s="79">
        <v>44118</v>
      </c>
      <c r="C2945" s="79" t="s">
        <v>639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 x14ac:dyDescent="0.2">
      <c r="A2946" s="78">
        <v>44118</v>
      </c>
      <c r="B2946" s="79">
        <v>44118</v>
      </c>
      <c r="C2946" s="79" t="s">
        <v>614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 x14ac:dyDescent="0.2">
      <c r="A2947" s="78">
        <v>44118</v>
      </c>
      <c r="B2947" s="79">
        <v>44118</v>
      </c>
      <c r="C2947" s="79" t="s">
        <v>765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 x14ac:dyDescent="0.2">
      <c r="A2948" s="78">
        <v>44118</v>
      </c>
      <c r="B2948" s="79">
        <v>44118</v>
      </c>
      <c r="C2948" s="79" t="s">
        <v>603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 x14ac:dyDescent="0.2">
      <c r="A2949" s="78">
        <v>44118</v>
      </c>
      <c r="B2949" s="79">
        <v>44118</v>
      </c>
      <c r="C2949" s="79" t="s">
        <v>634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 x14ac:dyDescent="0.2">
      <c r="A2950" s="78">
        <v>44118</v>
      </c>
      <c r="B2950" s="79">
        <v>44118</v>
      </c>
      <c r="C2950" s="79" t="s">
        <v>615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 x14ac:dyDescent="0.2">
      <c r="A2951" s="51">
        <v>44119</v>
      </c>
      <c r="B2951" s="52">
        <v>44119</v>
      </c>
      <c r="C2951" s="52" t="s">
        <v>642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 x14ac:dyDescent="0.2">
      <c r="A2952" s="51">
        <v>44119</v>
      </c>
      <c r="B2952" s="52">
        <v>44119</v>
      </c>
      <c r="C2952" s="52" t="s">
        <v>602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 x14ac:dyDescent="0.2">
      <c r="A2953" s="51">
        <v>44119</v>
      </c>
      <c r="B2953" s="52">
        <v>44119</v>
      </c>
      <c r="C2953" s="52" t="s">
        <v>654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 x14ac:dyDescent="0.2">
      <c r="A2954" s="51">
        <v>44119</v>
      </c>
      <c r="B2954" s="52">
        <v>44119</v>
      </c>
      <c r="C2954" s="52" t="s">
        <v>744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 x14ac:dyDescent="0.2">
      <c r="A2955" s="51">
        <v>44119</v>
      </c>
      <c r="B2955" s="52">
        <v>44119</v>
      </c>
      <c r="C2955" s="52" t="s">
        <v>618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 x14ac:dyDescent="0.2">
      <c r="A2956" s="51">
        <v>44119</v>
      </c>
      <c r="B2956" s="52">
        <v>44119</v>
      </c>
      <c r="C2956" s="52" t="s">
        <v>786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 x14ac:dyDescent="0.2">
      <c r="A2957" s="51">
        <v>44119</v>
      </c>
      <c r="B2957" s="52">
        <v>44119</v>
      </c>
      <c r="C2957" s="52" t="s">
        <v>703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 x14ac:dyDescent="0.2">
      <c r="A2958" s="51">
        <v>44119</v>
      </c>
      <c r="B2958" s="52">
        <v>44119</v>
      </c>
      <c r="C2958" s="52" t="s">
        <v>603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 x14ac:dyDescent="0.2">
      <c r="A2959" s="51">
        <v>44119</v>
      </c>
      <c r="B2959" s="52">
        <v>44119</v>
      </c>
      <c r="C2959" s="52" t="s">
        <v>600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 x14ac:dyDescent="0.2">
      <c r="A2960" s="51">
        <v>44119</v>
      </c>
      <c r="B2960" s="52">
        <v>44119</v>
      </c>
      <c r="C2960" s="52" t="s">
        <v>649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 x14ac:dyDescent="0.2">
      <c r="A2961" s="51">
        <v>44119</v>
      </c>
      <c r="B2961" s="52">
        <v>44119</v>
      </c>
      <c r="C2961" s="52" t="s">
        <v>607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 x14ac:dyDescent="0.2">
      <c r="A2962" s="51">
        <v>44119</v>
      </c>
      <c r="B2962" s="52">
        <v>44119</v>
      </c>
      <c r="C2962" s="52" t="s">
        <v>643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 x14ac:dyDescent="0.2">
      <c r="A2963" s="51">
        <v>44119</v>
      </c>
      <c r="B2963" s="52">
        <v>44119</v>
      </c>
      <c r="C2963" s="52" t="s">
        <v>645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 x14ac:dyDescent="0.2">
      <c r="A2964" s="51">
        <v>44119</v>
      </c>
      <c r="B2964" s="52">
        <v>44119</v>
      </c>
      <c r="C2964" s="52" t="s">
        <v>627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 x14ac:dyDescent="0.2">
      <c r="A2965" s="51">
        <v>44119</v>
      </c>
      <c r="B2965" s="52">
        <v>44119</v>
      </c>
      <c r="C2965" s="52" t="s">
        <v>611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 x14ac:dyDescent="0.2">
      <c r="A2966" s="51">
        <v>44119</v>
      </c>
      <c r="B2966" s="52">
        <v>44119</v>
      </c>
      <c r="C2966" s="52" t="s">
        <v>604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 x14ac:dyDescent="0.2">
      <c r="A2967" s="51">
        <v>44119</v>
      </c>
      <c r="B2967" s="52">
        <v>44119</v>
      </c>
      <c r="C2967" s="52" t="s">
        <v>629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 x14ac:dyDescent="0.2">
      <c r="A2968" s="69">
        <v>44120</v>
      </c>
      <c r="B2968" s="70">
        <v>44120</v>
      </c>
      <c r="C2968" s="70" t="s">
        <v>654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 x14ac:dyDescent="0.2">
      <c r="A2969" s="69">
        <v>44120</v>
      </c>
      <c r="B2969" s="70">
        <v>44120</v>
      </c>
      <c r="C2969" s="70" t="s">
        <v>616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 x14ac:dyDescent="0.2">
      <c r="A2970" s="69">
        <v>44120</v>
      </c>
      <c r="B2970" s="70">
        <v>44120</v>
      </c>
      <c r="C2970" s="70" t="s">
        <v>644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 x14ac:dyDescent="0.2">
      <c r="A2971" s="69">
        <v>44120</v>
      </c>
      <c r="B2971" s="70">
        <v>44120</v>
      </c>
      <c r="C2971" s="70" t="s">
        <v>599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 x14ac:dyDescent="0.2">
      <c r="A2972" s="69">
        <v>44120</v>
      </c>
      <c r="B2972" s="70">
        <v>44120</v>
      </c>
      <c r="C2972" s="70" t="s">
        <v>618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 x14ac:dyDescent="0.2">
      <c r="A2973" s="69">
        <v>44120</v>
      </c>
      <c r="B2973" s="70">
        <v>44120</v>
      </c>
      <c r="C2973" s="70" t="s">
        <v>772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 x14ac:dyDescent="0.2">
      <c r="A2974" s="69">
        <v>44120</v>
      </c>
      <c r="B2974" s="70">
        <v>44120</v>
      </c>
      <c r="C2974" s="70" t="s">
        <v>782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 x14ac:dyDescent="0.2">
      <c r="A2975" s="69">
        <v>44120</v>
      </c>
      <c r="B2975" s="70">
        <v>44120</v>
      </c>
      <c r="C2975" s="70" t="s">
        <v>642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 x14ac:dyDescent="0.2">
      <c r="A2976" s="69">
        <v>44120</v>
      </c>
      <c r="B2976" s="70">
        <v>44120</v>
      </c>
      <c r="C2976" s="70" t="s">
        <v>610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 x14ac:dyDescent="0.2">
      <c r="A2977" s="69">
        <v>44120</v>
      </c>
      <c r="B2977" s="70">
        <v>44120</v>
      </c>
      <c r="C2977" s="70" t="s">
        <v>787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 x14ac:dyDescent="0.2">
      <c r="A2978" s="69">
        <v>44120</v>
      </c>
      <c r="B2978" s="70">
        <v>44120</v>
      </c>
      <c r="C2978" s="70" t="s">
        <v>619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 x14ac:dyDescent="0.2">
      <c r="A2979" s="69">
        <v>44120</v>
      </c>
      <c r="B2979" s="70">
        <v>44120</v>
      </c>
      <c r="C2979" s="70" t="s">
        <v>731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 x14ac:dyDescent="0.2">
      <c r="A2980" s="93">
        <v>44121</v>
      </c>
      <c r="B2980" s="94">
        <v>44121</v>
      </c>
      <c r="C2980" s="94" t="s">
        <v>603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 x14ac:dyDescent="0.2">
      <c r="A2981" s="93">
        <v>44121</v>
      </c>
      <c r="B2981" s="94">
        <v>44121</v>
      </c>
      <c r="C2981" s="94" t="s">
        <v>600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 x14ac:dyDescent="0.2">
      <c r="A2982" s="93">
        <v>44121</v>
      </c>
      <c r="B2982" s="94">
        <v>44121</v>
      </c>
      <c r="C2982" s="94" t="s">
        <v>611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 x14ac:dyDescent="0.2">
      <c r="A2983" s="93">
        <v>44121</v>
      </c>
      <c r="B2983" s="94">
        <v>44121</v>
      </c>
      <c r="C2983" s="94" t="s">
        <v>617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 x14ac:dyDescent="0.2">
      <c r="A2984" s="93">
        <v>44121</v>
      </c>
      <c r="B2984" s="94">
        <v>44121</v>
      </c>
      <c r="C2984" s="94" t="s">
        <v>602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 x14ac:dyDescent="0.2">
      <c r="A2985" s="93">
        <v>44121</v>
      </c>
      <c r="B2985" s="94">
        <v>44121</v>
      </c>
      <c r="C2985" s="94" t="s">
        <v>633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 x14ac:dyDescent="0.2">
      <c r="A2986" s="93">
        <v>44121</v>
      </c>
      <c r="B2986" s="94">
        <v>44121</v>
      </c>
      <c r="C2986" s="94" t="s">
        <v>639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 x14ac:dyDescent="0.2">
      <c r="A2987" s="93">
        <v>44121</v>
      </c>
      <c r="B2987" s="94">
        <v>44121</v>
      </c>
      <c r="C2987" s="94" t="s">
        <v>624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 x14ac:dyDescent="0.2">
      <c r="A2988" s="93">
        <v>44121</v>
      </c>
      <c r="B2988" s="94">
        <v>44121</v>
      </c>
      <c r="C2988" s="94" t="s">
        <v>607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 x14ac:dyDescent="0.2">
      <c r="A2989" s="93">
        <v>44121</v>
      </c>
      <c r="B2989" s="94">
        <v>44121</v>
      </c>
      <c r="C2989" s="94" t="s">
        <v>616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 x14ac:dyDescent="0.2">
      <c r="A2990" s="93">
        <v>44121</v>
      </c>
      <c r="B2990" s="94">
        <v>44121</v>
      </c>
      <c r="C2990" s="94" t="s">
        <v>634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 x14ac:dyDescent="0.2">
      <c r="A2991" s="93">
        <v>44121</v>
      </c>
      <c r="B2991" s="94">
        <v>44121</v>
      </c>
      <c r="C2991" s="94" t="s">
        <v>614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 x14ac:dyDescent="0.2">
      <c r="A2992" s="93">
        <v>44121</v>
      </c>
      <c r="B2992" s="94">
        <v>44121</v>
      </c>
      <c r="C2992" s="94" t="s">
        <v>661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 x14ac:dyDescent="0.2">
      <c r="A2993" s="84">
        <v>44122</v>
      </c>
      <c r="B2993" s="85">
        <v>44122</v>
      </c>
      <c r="C2993" s="85" t="s">
        <v>598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 x14ac:dyDescent="0.2">
      <c r="A2994" s="84">
        <v>44122</v>
      </c>
      <c r="B2994" s="85">
        <v>44122</v>
      </c>
      <c r="C2994" s="85" t="s">
        <v>634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 x14ac:dyDescent="0.2">
      <c r="A2995" s="84">
        <v>44122</v>
      </c>
      <c r="B2995" s="85">
        <v>44122</v>
      </c>
      <c r="C2995" s="85" t="s">
        <v>788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 x14ac:dyDescent="0.2">
      <c r="A2996" s="84">
        <v>44122</v>
      </c>
      <c r="B2996" s="85">
        <v>44122</v>
      </c>
      <c r="C2996" s="85" t="s">
        <v>610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 x14ac:dyDescent="0.2">
      <c r="A2997" s="84">
        <v>44122</v>
      </c>
      <c r="B2997" s="85">
        <v>44122</v>
      </c>
      <c r="C2997" s="85" t="s">
        <v>599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 x14ac:dyDescent="0.2">
      <c r="A2998" s="84">
        <v>44122</v>
      </c>
      <c r="B2998" s="85">
        <v>44122</v>
      </c>
      <c r="C2998" s="85" t="s">
        <v>629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 x14ac:dyDescent="0.2">
      <c r="A2999" s="84">
        <v>44122</v>
      </c>
      <c r="B2999" s="85">
        <v>44122</v>
      </c>
      <c r="C2999" s="85" t="s">
        <v>600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 x14ac:dyDescent="0.2">
      <c r="A3000" s="84">
        <v>44122</v>
      </c>
      <c r="B3000" s="85">
        <v>44122</v>
      </c>
      <c r="C3000" s="85" t="s">
        <v>618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 x14ac:dyDescent="0.2">
      <c r="A3001" s="84">
        <v>44122</v>
      </c>
      <c r="B3001" s="85">
        <v>44122</v>
      </c>
      <c r="C3001" s="85" t="s">
        <v>606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 x14ac:dyDescent="0.2">
      <c r="A3002" s="84">
        <v>44122</v>
      </c>
      <c r="B3002" s="85">
        <v>44122</v>
      </c>
      <c r="C3002" s="85" t="s">
        <v>631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 x14ac:dyDescent="0.2">
      <c r="A3003" s="84">
        <v>44122</v>
      </c>
      <c r="B3003" s="85">
        <v>44122</v>
      </c>
      <c r="C3003" s="85" t="s">
        <v>644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 x14ac:dyDescent="0.2">
      <c r="A3004" s="45">
        <v>44123</v>
      </c>
      <c r="B3004" s="46">
        <v>44123</v>
      </c>
      <c r="C3004" s="46" t="s">
        <v>602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 x14ac:dyDescent="0.2">
      <c r="A3005" s="45">
        <v>44123</v>
      </c>
      <c r="B3005" s="46">
        <v>44123</v>
      </c>
      <c r="C3005" s="46" t="s">
        <v>618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 x14ac:dyDescent="0.2">
      <c r="A3006" s="45">
        <v>44123</v>
      </c>
      <c r="B3006" s="46">
        <v>44123</v>
      </c>
      <c r="C3006" s="46" t="s">
        <v>600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 x14ac:dyDescent="0.2">
      <c r="A3007" s="45">
        <v>44123</v>
      </c>
      <c r="B3007" s="46">
        <v>44123</v>
      </c>
      <c r="C3007" s="46" t="s">
        <v>598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 x14ac:dyDescent="0.2">
      <c r="A3008" s="45">
        <v>44123</v>
      </c>
      <c r="B3008" s="46">
        <v>44123</v>
      </c>
      <c r="C3008" s="46" t="s">
        <v>654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 x14ac:dyDescent="0.2">
      <c r="A3009" s="45">
        <v>44123</v>
      </c>
      <c r="B3009" s="46">
        <v>44123</v>
      </c>
      <c r="C3009" s="46" t="s">
        <v>731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 x14ac:dyDescent="0.2">
      <c r="A3010" s="45">
        <v>44123</v>
      </c>
      <c r="B3010" s="46">
        <v>44123</v>
      </c>
      <c r="C3010" s="46" t="s">
        <v>599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 x14ac:dyDescent="0.2">
      <c r="A3011" s="45">
        <v>44123</v>
      </c>
      <c r="B3011" s="46">
        <v>44123</v>
      </c>
      <c r="C3011" s="46" t="s">
        <v>604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 x14ac:dyDescent="0.2">
      <c r="A3012" s="45">
        <v>44123</v>
      </c>
      <c r="B3012" s="46">
        <v>44123</v>
      </c>
      <c r="C3012" s="46" t="s">
        <v>609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 x14ac:dyDescent="0.2">
      <c r="A3013" s="45">
        <v>44123</v>
      </c>
      <c r="B3013" s="46">
        <v>44123</v>
      </c>
      <c r="C3013" s="46" t="s">
        <v>639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 x14ac:dyDescent="0.2">
      <c r="A3014" s="45">
        <v>44123</v>
      </c>
      <c r="B3014" s="46">
        <v>44123</v>
      </c>
      <c r="C3014" s="46" t="s">
        <v>616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 x14ac:dyDescent="0.2">
      <c r="A3015" s="78">
        <v>44124</v>
      </c>
      <c r="B3015" s="79">
        <v>44124</v>
      </c>
      <c r="C3015" s="79" t="s">
        <v>654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 x14ac:dyDescent="0.2">
      <c r="A3016" s="78">
        <v>44124</v>
      </c>
      <c r="B3016" s="79">
        <v>44124</v>
      </c>
      <c r="C3016" s="79" t="s">
        <v>611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 x14ac:dyDescent="0.2">
      <c r="A3017" s="78">
        <v>44124</v>
      </c>
      <c r="B3017" s="79">
        <v>44124</v>
      </c>
      <c r="C3017" s="79" t="s">
        <v>614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 x14ac:dyDescent="0.2">
      <c r="A3018" s="78">
        <v>44124</v>
      </c>
      <c r="B3018" s="79">
        <v>44124</v>
      </c>
      <c r="C3018" s="79" t="s">
        <v>610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 x14ac:dyDescent="0.2">
      <c r="A3019" s="78">
        <v>44124</v>
      </c>
      <c r="B3019" s="79">
        <v>44124</v>
      </c>
      <c r="C3019" s="79" t="s">
        <v>616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 x14ac:dyDescent="0.2">
      <c r="A3020" s="78">
        <v>44124</v>
      </c>
      <c r="B3020" s="79">
        <v>44124</v>
      </c>
      <c r="C3020" s="79" t="s">
        <v>644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 x14ac:dyDescent="0.2">
      <c r="A3021" s="78">
        <v>44124</v>
      </c>
      <c r="B3021" s="79">
        <v>44124</v>
      </c>
      <c r="C3021" s="79" t="s">
        <v>603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 x14ac:dyDescent="0.2">
      <c r="A3022" s="78">
        <v>44124</v>
      </c>
      <c r="B3022" s="79">
        <v>44124</v>
      </c>
      <c r="C3022" s="79" t="s">
        <v>618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 x14ac:dyDescent="0.2">
      <c r="A3023" s="78">
        <v>44124</v>
      </c>
      <c r="B3023" s="79">
        <v>44124</v>
      </c>
      <c r="C3023" s="79" t="s">
        <v>634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 x14ac:dyDescent="0.2">
      <c r="A3024" s="78">
        <v>44124</v>
      </c>
      <c r="B3024" s="79">
        <v>44124</v>
      </c>
      <c r="C3024" s="79" t="s">
        <v>607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 x14ac:dyDescent="0.2">
      <c r="A3025" s="60">
        <v>44125</v>
      </c>
      <c r="B3025" s="61">
        <v>44125</v>
      </c>
      <c r="C3025" s="61" t="s">
        <v>614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 x14ac:dyDescent="0.2">
      <c r="A3026" s="60">
        <v>44125</v>
      </c>
      <c r="B3026" s="61">
        <v>44125</v>
      </c>
      <c r="C3026" s="61" t="s">
        <v>610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 x14ac:dyDescent="0.2">
      <c r="A3027" s="60">
        <v>44125</v>
      </c>
      <c r="B3027" s="61">
        <v>44125</v>
      </c>
      <c r="C3027" s="61" t="s">
        <v>624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 x14ac:dyDescent="0.2">
      <c r="A3028" s="60">
        <v>44125</v>
      </c>
      <c r="B3028" s="61">
        <v>44125</v>
      </c>
      <c r="C3028" s="61" t="s">
        <v>611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 x14ac:dyDescent="0.2">
      <c r="A3029" s="60">
        <v>44125</v>
      </c>
      <c r="B3029" s="61">
        <v>44125</v>
      </c>
      <c r="C3029" s="61" t="s">
        <v>606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 x14ac:dyDescent="0.2">
      <c r="A3030" s="60">
        <v>44125</v>
      </c>
      <c r="B3030" s="61">
        <v>44125</v>
      </c>
      <c r="C3030" s="61" t="s">
        <v>782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 x14ac:dyDescent="0.2">
      <c r="A3031" s="60">
        <v>44125</v>
      </c>
      <c r="B3031" s="61">
        <v>44125</v>
      </c>
      <c r="C3031" s="61" t="s">
        <v>612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 x14ac:dyDescent="0.2">
      <c r="A3032" s="60">
        <v>44125</v>
      </c>
      <c r="B3032" s="61">
        <v>44125</v>
      </c>
      <c r="C3032" s="61" t="s">
        <v>731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 x14ac:dyDescent="0.2">
      <c r="A3033" s="60">
        <v>44125</v>
      </c>
      <c r="B3033" s="61">
        <v>44125</v>
      </c>
      <c r="C3033" s="61" t="s">
        <v>628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 x14ac:dyDescent="0.2">
      <c r="A3034" s="60">
        <v>44125</v>
      </c>
      <c r="B3034" s="61">
        <v>44125</v>
      </c>
      <c r="C3034" s="61" t="s">
        <v>598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 x14ac:dyDescent="0.2">
      <c r="A3035" s="60">
        <v>44125</v>
      </c>
      <c r="B3035" s="61">
        <v>44125</v>
      </c>
      <c r="C3035" s="61" t="s">
        <v>607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 x14ac:dyDescent="0.2">
      <c r="A3036" s="60">
        <v>44125</v>
      </c>
      <c r="B3036" s="61">
        <v>44125</v>
      </c>
      <c r="C3036" s="61" t="s">
        <v>631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 x14ac:dyDescent="0.2">
      <c r="A3037" s="60">
        <v>44125</v>
      </c>
      <c r="B3037" s="61">
        <v>44125</v>
      </c>
      <c r="C3037" s="61" t="s">
        <v>649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 x14ac:dyDescent="0.2">
      <c r="A3038" s="60">
        <v>44125</v>
      </c>
      <c r="B3038" s="61">
        <v>44125</v>
      </c>
      <c r="C3038" s="61" t="s">
        <v>600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 x14ac:dyDescent="0.2">
      <c r="A3039" s="60">
        <v>44125</v>
      </c>
      <c r="B3039" s="61">
        <v>44125</v>
      </c>
      <c r="C3039" s="61" t="s">
        <v>654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 x14ac:dyDescent="0.2">
      <c r="A3040" s="60">
        <v>44125</v>
      </c>
      <c r="B3040" s="61">
        <v>44125</v>
      </c>
      <c r="C3040" s="61" t="s">
        <v>616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 x14ac:dyDescent="0.2">
      <c r="A3041" s="54">
        <v>44126</v>
      </c>
      <c r="B3041" s="55">
        <v>44126</v>
      </c>
      <c r="C3041" s="55" t="s">
        <v>602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 x14ac:dyDescent="0.2">
      <c r="A3042" s="54">
        <v>44126</v>
      </c>
      <c r="B3042" s="55">
        <v>44126</v>
      </c>
      <c r="C3042" s="55" t="s">
        <v>598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 x14ac:dyDescent="0.2">
      <c r="A3043" s="54">
        <v>44126</v>
      </c>
      <c r="B3043" s="55">
        <v>44126</v>
      </c>
      <c r="C3043" s="55" t="s">
        <v>599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 x14ac:dyDescent="0.2">
      <c r="A3044" s="54">
        <v>44126</v>
      </c>
      <c r="B3044" s="55">
        <v>44126</v>
      </c>
      <c r="C3044" s="55" t="s">
        <v>603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 x14ac:dyDescent="0.2">
      <c r="A3045" s="54">
        <v>44126</v>
      </c>
      <c r="B3045" s="55">
        <v>44126</v>
      </c>
      <c r="C3045" s="55" t="s">
        <v>618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 x14ac:dyDescent="0.2">
      <c r="A3046" s="54">
        <v>44126</v>
      </c>
      <c r="B3046" s="55">
        <v>44126</v>
      </c>
      <c r="C3046" s="55" t="s">
        <v>614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 x14ac:dyDescent="0.2">
      <c r="A3047" s="54">
        <v>44126</v>
      </c>
      <c r="B3047" s="55">
        <v>44126</v>
      </c>
      <c r="C3047" s="55" t="s">
        <v>611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 x14ac:dyDescent="0.2">
      <c r="A3048" s="54">
        <v>44126</v>
      </c>
      <c r="B3048" s="55">
        <v>44126</v>
      </c>
      <c r="C3048" s="55" t="s">
        <v>608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 x14ac:dyDescent="0.2">
      <c r="A3049" s="54">
        <v>44126</v>
      </c>
      <c r="B3049" s="55">
        <v>44126</v>
      </c>
      <c r="C3049" s="55" t="s">
        <v>604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 x14ac:dyDescent="0.2">
      <c r="A3050" s="54">
        <v>44126</v>
      </c>
      <c r="B3050" s="55">
        <v>44126</v>
      </c>
      <c r="C3050" s="55" t="s">
        <v>771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 x14ac:dyDescent="0.2">
      <c r="A3051" s="54">
        <v>44126</v>
      </c>
      <c r="B3051" s="55">
        <v>44126</v>
      </c>
      <c r="C3051" s="55" t="s">
        <v>600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 x14ac:dyDescent="0.2">
      <c r="A3052" s="54">
        <v>44126</v>
      </c>
      <c r="B3052" s="55">
        <v>44126</v>
      </c>
      <c r="C3052" s="55" t="s">
        <v>649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 x14ac:dyDescent="0.2">
      <c r="A3053" s="54">
        <v>44126</v>
      </c>
      <c r="B3053" s="55">
        <v>44126</v>
      </c>
      <c r="C3053" s="55" t="s">
        <v>789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 x14ac:dyDescent="0.2">
      <c r="A3054" s="54">
        <v>44126</v>
      </c>
      <c r="B3054" s="55">
        <v>44126</v>
      </c>
      <c r="C3054" s="55" t="s">
        <v>616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 x14ac:dyDescent="0.2">
      <c r="A3055" s="54">
        <v>44126</v>
      </c>
      <c r="B3055" s="55">
        <v>44126</v>
      </c>
      <c r="C3055" s="55" t="s">
        <v>624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 x14ac:dyDescent="0.2">
      <c r="A3056" s="54">
        <v>44126</v>
      </c>
      <c r="B3056" s="55">
        <v>44126</v>
      </c>
      <c r="C3056" s="55" t="s">
        <v>639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 x14ac:dyDescent="0.2">
      <c r="A3057" s="54">
        <v>44126</v>
      </c>
      <c r="B3057" s="55">
        <v>44126</v>
      </c>
      <c r="C3057" s="55" t="s">
        <v>654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 x14ac:dyDescent="0.2">
      <c r="A3058" s="54">
        <v>44126</v>
      </c>
      <c r="B3058" s="55">
        <v>44126</v>
      </c>
      <c r="C3058" s="55" t="s">
        <v>634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 x14ac:dyDescent="0.2">
      <c r="A3059" s="54">
        <v>44126</v>
      </c>
      <c r="B3059" s="55">
        <v>44126</v>
      </c>
      <c r="C3059" s="55" t="s">
        <v>644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 x14ac:dyDescent="0.2">
      <c r="A3060" s="54">
        <v>44126</v>
      </c>
      <c r="B3060" s="55">
        <v>44126</v>
      </c>
      <c r="C3060" s="55" t="s">
        <v>606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 x14ac:dyDescent="0.2">
      <c r="A3061" s="54">
        <v>44126</v>
      </c>
      <c r="B3061" s="55">
        <v>44126</v>
      </c>
      <c r="C3061" s="55" t="s">
        <v>605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 x14ac:dyDescent="0.2">
      <c r="A3062" s="54">
        <v>44126</v>
      </c>
      <c r="B3062" s="55">
        <v>44126</v>
      </c>
      <c r="C3062" s="55" t="s">
        <v>642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 x14ac:dyDescent="0.2">
      <c r="A3063" s="54">
        <v>44126</v>
      </c>
      <c r="B3063" s="55">
        <v>44126</v>
      </c>
      <c r="C3063" s="55" t="s">
        <v>731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 x14ac:dyDescent="0.2">
      <c r="A3064" s="63">
        <v>44127</v>
      </c>
      <c r="B3064" s="64">
        <v>44127</v>
      </c>
      <c r="C3064" s="64" t="s">
        <v>639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 x14ac:dyDescent="0.2">
      <c r="A3065" s="63">
        <v>44127</v>
      </c>
      <c r="B3065" s="64">
        <v>44127</v>
      </c>
      <c r="C3065" s="64" t="s">
        <v>608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 x14ac:dyDescent="0.2">
      <c r="A3066" s="63">
        <v>44127</v>
      </c>
      <c r="B3066" s="64">
        <v>44127</v>
      </c>
      <c r="C3066" s="64" t="s">
        <v>599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 x14ac:dyDescent="0.2">
      <c r="A3067" s="63">
        <v>44127</v>
      </c>
      <c r="B3067" s="64">
        <v>44127</v>
      </c>
      <c r="C3067" s="64" t="s">
        <v>614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 x14ac:dyDescent="0.2">
      <c r="A3068" s="63">
        <v>44127</v>
      </c>
      <c r="B3068" s="64">
        <v>44127</v>
      </c>
      <c r="C3068" s="64" t="s">
        <v>603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 x14ac:dyDescent="0.2">
      <c r="A3069" s="63">
        <v>44127</v>
      </c>
      <c r="B3069" s="64">
        <v>44127</v>
      </c>
      <c r="C3069" s="64" t="s">
        <v>751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 x14ac:dyDescent="0.2">
      <c r="A3070" s="63">
        <v>44127</v>
      </c>
      <c r="B3070" s="64">
        <v>44127</v>
      </c>
      <c r="C3070" s="64" t="s">
        <v>624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 x14ac:dyDescent="0.2">
      <c r="A3071" s="63">
        <v>44127</v>
      </c>
      <c r="B3071" s="64">
        <v>44127</v>
      </c>
      <c r="C3071" s="64" t="s">
        <v>629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 x14ac:dyDescent="0.2">
      <c r="A3072" s="63">
        <v>44127</v>
      </c>
      <c r="B3072" s="64">
        <v>44127</v>
      </c>
      <c r="C3072" s="64" t="s">
        <v>731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 x14ac:dyDescent="0.2">
      <c r="A3073" s="63">
        <v>44127</v>
      </c>
      <c r="B3073" s="64">
        <v>44127</v>
      </c>
      <c r="C3073" s="64" t="s">
        <v>649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 x14ac:dyDescent="0.2">
      <c r="A3074" s="63">
        <v>44127</v>
      </c>
      <c r="B3074" s="64">
        <v>44127</v>
      </c>
      <c r="C3074" s="64" t="s">
        <v>605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 x14ac:dyDescent="0.2">
      <c r="A3075" s="63">
        <v>44127</v>
      </c>
      <c r="B3075" s="64">
        <v>44127</v>
      </c>
      <c r="C3075" s="64" t="s">
        <v>654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 x14ac:dyDescent="0.2">
      <c r="A3076" s="63">
        <v>44127</v>
      </c>
      <c r="B3076" s="64">
        <v>44127</v>
      </c>
      <c r="C3076" s="64" t="s">
        <v>607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 x14ac:dyDescent="0.2">
      <c r="A3077" s="63">
        <v>44127</v>
      </c>
      <c r="B3077" s="64">
        <v>44127</v>
      </c>
      <c r="C3077" s="64" t="s">
        <v>644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 x14ac:dyDescent="0.2">
      <c r="A3078" s="63">
        <v>44127</v>
      </c>
      <c r="B3078" s="64">
        <v>44127</v>
      </c>
      <c r="C3078" s="64" t="s">
        <v>598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 x14ac:dyDescent="0.2">
      <c r="A3079" s="63">
        <v>44127</v>
      </c>
      <c r="B3079" s="64">
        <v>44127</v>
      </c>
      <c r="C3079" s="64" t="s">
        <v>616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 x14ac:dyDescent="0.2">
      <c r="A3080" s="63">
        <v>44127</v>
      </c>
      <c r="B3080" s="64">
        <v>44127</v>
      </c>
      <c r="C3080" s="64" t="s">
        <v>717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 x14ac:dyDescent="0.2">
      <c r="A3081" s="63">
        <v>44127</v>
      </c>
      <c r="B3081" s="64">
        <v>44127</v>
      </c>
      <c r="C3081" s="64" t="s">
        <v>602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 x14ac:dyDescent="0.2">
      <c r="A3082" s="63">
        <v>44127</v>
      </c>
      <c r="B3082" s="64">
        <v>44127</v>
      </c>
      <c r="C3082" s="64" t="s">
        <v>606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 x14ac:dyDescent="0.2">
      <c r="A3083" s="63">
        <v>44127</v>
      </c>
      <c r="B3083" s="64">
        <v>44127</v>
      </c>
      <c r="C3083" s="64" t="s">
        <v>600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 x14ac:dyDescent="0.2">
      <c r="A3084" s="51">
        <v>44128</v>
      </c>
      <c r="B3084" s="52">
        <v>44128</v>
      </c>
      <c r="C3084" s="52" t="s">
        <v>598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 x14ac:dyDescent="0.2">
      <c r="A3085" s="51">
        <v>44128</v>
      </c>
      <c r="B3085" s="52">
        <v>44128</v>
      </c>
      <c r="C3085" s="52" t="s">
        <v>731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 x14ac:dyDescent="0.2">
      <c r="A3086" s="51">
        <v>44128</v>
      </c>
      <c r="B3086" s="52">
        <v>44128</v>
      </c>
      <c r="C3086" s="52" t="s">
        <v>608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 x14ac:dyDescent="0.2">
      <c r="A3087" s="51">
        <v>44128</v>
      </c>
      <c r="B3087" s="52">
        <v>44128</v>
      </c>
      <c r="C3087" s="52" t="s">
        <v>609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 x14ac:dyDescent="0.2">
      <c r="A3088" s="51">
        <v>44128</v>
      </c>
      <c r="B3088" s="52">
        <v>44128</v>
      </c>
      <c r="C3088" s="52" t="s">
        <v>790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 x14ac:dyDescent="0.2">
      <c r="A3089" s="51">
        <v>44128</v>
      </c>
      <c r="B3089" s="52">
        <v>44128</v>
      </c>
      <c r="C3089" s="52" t="s">
        <v>614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 x14ac:dyDescent="0.2">
      <c r="A3090" s="51">
        <v>44128</v>
      </c>
      <c r="B3090" s="52">
        <v>44128</v>
      </c>
      <c r="C3090" s="52" t="s">
        <v>600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 x14ac:dyDescent="0.2">
      <c r="A3091" s="51">
        <v>44128</v>
      </c>
      <c r="B3091" s="52">
        <v>44128</v>
      </c>
      <c r="C3091" s="52" t="s">
        <v>662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 x14ac:dyDescent="0.2">
      <c r="A3092" s="51">
        <v>44128</v>
      </c>
      <c r="B3092" s="52">
        <v>44128</v>
      </c>
      <c r="C3092" s="52" t="s">
        <v>607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 x14ac:dyDescent="0.2">
      <c r="A3093" s="51">
        <v>44128</v>
      </c>
      <c r="B3093" s="52">
        <v>44128</v>
      </c>
      <c r="C3093" s="52" t="s">
        <v>612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 x14ac:dyDescent="0.2">
      <c r="A3094" s="51">
        <v>44128</v>
      </c>
      <c r="B3094" s="52">
        <v>44128</v>
      </c>
      <c r="C3094" s="52" t="s">
        <v>611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 x14ac:dyDescent="0.2">
      <c r="A3095" s="51">
        <v>44128</v>
      </c>
      <c r="B3095" s="52">
        <v>44128</v>
      </c>
      <c r="C3095" s="52" t="s">
        <v>780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 x14ac:dyDescent="0.2">
      <c r="A3096" s="51">
        <v>44128</v>
      </c>
      <c r="B3096" s="52">
        <v>44128</v>
      </c>
      <c r="C3096" s="52" t="s">
        <v>791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 x14ac:dyDescent="0.2">
      <c r="A3097" s="51">
        <v>44128</v>
      </c>
      <c r="B3097" s="52">
        <v>44128</v>
      </c>
      <c r="C3097" s="52" t="s">
        <v>618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 x14ac:dyDescent="0.2">
      <c r="A3098" s="51">
        <v>44128</v>
      </c>
      <c r="B3098" s="52">
        <v>44128</v>
      </c>
      <c r="C3098" s="52" t="s">
        <v>629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 x14ac:dyDescent="0.2">
      <c r="A3099" s="51">
        <v>44128</v>
      </c>
      <c r="B3099" s="52">
        <v>44128</v>
      </c>
      <c r="C3099" s="52" t="s">
        <v>602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 x14ac:dyDescent="0.2">
      <c r="A3100" s="87">
        <v>44129</v>
      </c>
      <c r="B3100" s="88">
        <v>44129</v>
      </c>
      <c r="C3100" s="88" t="s">
        <v>639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 x14ac:dyDescent="0.2">
      <c r="A3101" s="87">
        <v>44129</v>
      </c>
      <c r="B3101" s="88">
        <v>44129</v>
      </c>
      <c r="C3101" s="88" t="s">
        <v>614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 x14ac:dyDescent="0.2">
      <c r="A3102" s="87">
        <v>44129</v>
      </c>
      <c r="B3102" s="88">
        <v>44129</v>
      </c>
      <c r="C3102" s="88" t="s">
        <v>751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 x14ac:dyDescent="0.2">
      <c r="A3103" s="87">
        <v>44129</v>
      </c>
      <c r="B3103" s="88">
        <v>44129</v>
      </c>
      <c r="C3103" s="88" t="s">
        <v>606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 x14ac:dyDescent="0.2">
      <c r="A3104" s="87">
        <v>44129</v>
      </c>
      <c r="B3104" s="88">
        <v>44129</v>
      </c>
      <c r="C3104" s="88" t="s">
        <v>792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 x14ac:dyDescent="0.2">
      <c r="A3105" s="87">
        <v>44129</v>
      </c>
      <c r="B3105" s="88">
        <v>44129</v>
      </c>
      <c r="C3105" s="88" t="s">
        <v>648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 x14ac:dyDescent="0.2">
      <c r="A3106" s="87">
        <v>44129</v>
      </c>
      <c r="B3106" s="88">
        <v>44129</v>
      </c>
      <c r="C3106" s="88" t="s">
        <v>654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 x14ac:dyDescent="0.2">
      <c r="A3107" s="87">
        <v>44129</v>
      </c>
      <c r="B3107" s="88">
        <v>44129</v>
      </c>
      <c r="C3107" s="88" t="s">
        <v>611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 x14ac:dyDescent="0.2">
      <c r="A3108" s="87">
        <v>44129</v>
      </c>
      <c r="B3108" s="88">
        <v>44129</v>
      </c>
      <c r="C3108" s="88" t="s">
        <v>609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 x14ac:dyDescent="0.2">
      <c r="A3109" s="87">
        <v>44129</v>
      </c>
      <c r="B3109" s="88">
        <v>44129</v>
      </c>
      <c r="C3109" s="88" t="s">
        <v>624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 x14ac:dyDescent="0.2">
      <c r="A3110" s="87">
        <v>44129</v>
      </c>
      <c r="B3110" s="88">
        <v>44129</v>
      </c>
      <c r="C3110" s="88" t="s">
        <v>731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 x14ac:dyDescent="0.2">
      <c r="A3111" s="87">
        <v>44129</v>
      </c>
      <c r="B3111" s="88">
        <v>44129</v>
      </c>
      <c r="C3111" s="88" t="s">
        <v>617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 x14ac:dyDescent="0.2">
      <c r="A3112" s="87">
        <v>44129</v>
      </c>
      <c r="B3112" s="88">
        <v>44129</v>
      </c>
      <c r="C3112" s="88" t="s">
        <v>643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 x14ac:dyDescent="0.2">
      <c r="A3113" s="87">
        <v>44129</v>
      </c>
      <c r="B3113" s="88">
        <v>44129</v>
      </c>
      <c r="C3113" s="88" t="s">
        <v>602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 x14ac:dyDescent="0.2">
      <c r="A3114" s="87">
        <v>44129</v>
      </c>
      <c r="B3114" s="88">
        <v>44129</v>
      </c>
      <c r="C3114" s="88" t="s">
        <v>753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 x14ac:dyDescent="0.2">
      <c r="A3115" s="87">
        <v>44129</v>
      </c>
      <c r="B3115" s="88">
        <v>44129</v>
      </c>
      <c r="C3115" s="88" t="s">
        <v>644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 x14ac:dyDescent="0.2">
      <c r="A3116" s="87">
        <v>44129</v>
      </c>
      <c r="B3116" s="88">
        <v>44129</v>
      </c>
      <c r="C3116" s="88" t="s">
        <v>599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 x14ac:dyDescent="0.2">
      <c r="A3117" s="69">
        <v>44130</v>
      </c>
      <c r="B3117" s="70">
        <v>44130</v>
      </c>
      <c r="C3117" s="70" t="s">
        <v>658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 x14ac:dyDescent="0.2">
      <c r="A3118" s="69">
        <v>44130</v>
      </c>
      <c r="B3118" s="70">
        <v>44130</v>
      </c>
      <c r="C3118" s="70" t="s">
        <v>611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 x14ac:dyDescent="0.2">
      <c r="A3119" s="69">
        <v>44130</v>
      </c>
      <c r="B3119" s="70">
        <v>44130</v>
      </c>
      <c r="C3119" s="70" t="s">
        <v>599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 x14ac:dyDescent="0.2">
      <c r="A3120" s="69">
        <v>44130</v>
      </c>
      <c r="B3120" s="70">
        <v>44130</v>
      </c>
      <c r="C3120" s="70" t="s">
        <v>648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 x14ac:dyDescent="0.2">
      <c r="A3121" s="69">
        <v>44130</v>
      </c>
      <c r="B3121" s="70">
        <v>44130</v>
      </c>
      <c r="C3121" s="70" t="s">
        <v>602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 x14ac:dyDescent="0.2">
      <c r="A3122" s="69">
        <v>44130</v>
      </c>
      <c r="B3122" s="70">
        <v>44130</v>
      </c>
      <c r="C3122" s="70" t="s">
        <v>614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 x14ac:dyDescent="0.2">
      <c r="A3123" s="69">
        <v>44130</v>
      </c>
      <c r="B3123" s="70">
        <v>44130</v>
      </c>
      <c r="C3123" s="70" t="s">
        <v>644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 x14ac:dyDescent="0.2">
      <c r="A3124" s="69">
        <v>44130</v>
      </c>
      <c r="B3124" s="70">
        <v>44130</v>
      </c>
      <c r="C3124" s="70" t="s">
        <v>618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 x14ac:dyDescent="0.2">
      <c r="A3125" s="69">
        <v>44130</v>
      </c>
      <c r="B3125" s="70">
        <v>44130</v>
      </c>
      <c r="C3125" s="70" t="s">
        <v>629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 x14ac:dyDescent="0.2">
      <c r="A3126" s="69">
        <v>44130</v>
      </c>
      <c r="B3126" s="70">
        <v>44130</v>
      </c>
      <c r="C3126" s="70" t="s">
        <v>634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 x14ac:dyDescent="0.2">
      <c r="A3127" s="69">
        <v>44130</v>
      </c>
      <c r="B3127" s="70">
        <v>44130</v>
      </c>
      <c r="C3127" s="70" t="s">
        <v>661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 x14ac:dyDescent="0.2">
      <c r="A3128" s="33">
        <v>44131</v>
      </c>
      <c r="B3128" s="34">
        <v>44131</v>
      </c>
      <c r="C3128" s="34" t="s">
        <v>658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 x14ac:dyDescent="0.2">
      <c r="A3129" s="33">
        <v>44131</v>
      </c>
      <c r="B3129" s="34">
        <v>44131</v>
      </c>
      <c r="C3129" s="34" t="s">
        <v>598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 x14ac:dyDescent="0.2">
      <c r="A3130" s="33">
        <v>44131</v>
      </c>
      <c r="B3130" s="34">
        <v>44131</v>
      </c>
      <c r="C3130" s="34" t="s">
        <v>614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 x14ac:dyDescent="0.2">
      <c r="A3131" s="33">
        <v>44131</v>
      </c>
      <c r="B3131" s="34">
        <v>44131</v>
      </c>
      <c r="C3131" s="34" t="s">
        <v>751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 x14ac:dyDescent="0.2">
      <c r="A3132" s="33">
        <v>44131</v>
      </c>
      <c r="B3132" s="34">
        <v>44131</v>
      </c>
      <c r="C3132" s="34" t="s">
        <v>614</v>
      </c>
      <c r="D3132" s="34">
        <v>20206</v>
      </c>
      <c r="E3132" s="34">
        <v>16</v>
      </c>
      <c r="F3132">
        <v>1</v>
      </c>
    </row>
    <row r="3133" spans="1:6" x14ac:dyDescent="0.2">
      <c r="A3133" s="33">
        <v>44131</v>
      </c>
      <c r="B3133" s="34">
        <v>44131</v>
      </c>
      <c r="C3133" s="34" t="s">
        <v>600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 x14ac:dyDescent="0.2">
      <c r="A3134" s="33">
        <v>44131</v>
      </c>
      <c r="B3134" s="34">
        <v>44131</v>
      </c>
      <c r="C3134" s="34" t="s">
        <v>607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 x14ac:dyDescent="0.2">
      <c r="A3135" s="33">
        <v>44131</v>
      </c>
      <c r="B3135" s="34">
        <v>44131</v>
      </c>
      <c r="C3135" s="34" t="s">
        <v>644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 x14ac:dyDescent="0.2">
      <c r="A3136" s="33">
        <v>44131</v>
      </c>
      <c r="B3136" s="34">
        <v>44131</v>
      </c>
      <c r="C3136" s="34" t="s">
        <v>639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 x14ac:dyDescent="0.2">
      <c r="A3137" s="33">
        <v>44131</v>
      </c>
      <c r="B3137" s="34">
        <v>44131</v>
      </c>
      <c r="C3137" s="34" t="s">
        <v>599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 x14ac:dyDescent="0.2">
      <c r="A3138" s="33">
        <v>44131</v>
      </c>
      <c r="B3138" s="34">
        <v>44131</v>
      </c>
      <c r="C3138" s="34" t="s">
        <v>602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 x14ac:dyDescent="0.2">
      <c r="A3139" s="33">
        <v>44131</v>
      </c>
      <c r="B3139" s="34">
        <v>44131</v>
      </c>
      <c r="C3139" s="34" t="s">
        <v>603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 x14ac:dyDescent="0.2">
      <c r="A3140" s="33">
        <v>44131</v>
      </c>
      <c r="B3140" s="34">
        <v>44131</v>
      </c>
      <c r="C3140" s="34" t="s">
        <v>609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 x14ac:dyDescent="0.2">
      <c r="A3141" s="63">
        <v>44132</v>
      </c>
      <c r="B3141" s="64">
        <v>44132</v>
      </c>
      <c r="C3141" s="64" t="s">
        <v>598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 x14ac:dyDescent="0.2">
      <c r="A3142" s="63">
        <v>44132</v>
      </c>
      <c r="B3142" s="64">
        <v>44132</v>
      </c>
      <c r="C3142" s="64" t="s">
        <v>614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 x14ac:dyDescent="0.2">
      <c r="A3143" s="63">
        <v>44132</v>
      </c>
      <c r="B3143" s="64">
        <v>44132</v>
      </c>
      <c r="C3143" s="64" t="s">
        <v>658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 x14ac:dyDescent="0.2">
      <c r="A3144" s="63">
        <v>44132</v>
      </c>
      <c r="B3144" s="64">
        <v>44132</v>
      </c>
      <c r="C3144" s="64" t="s">
        <v>600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 x14ac:dyDescent="0.2">
      <c r="A3145" s="63">
        <v>44132</v>
      </c>
      <c r="B3145" s="64">
        <v>44132</v>
      </c>
      <c r="C3145" s="64" t="s">
        <v>654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 x14ac:dyDescent="0.2">
      <c r="A3146" s="63">
        <v>44132</v>
      </c>
      <c r="B3146" s="64">
        <v>44132</v>
      </c>
      <c r="C3146" s="64" t="s">
        <v>616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 x14ac:dyDescent="0.2">
      <c r="A3147" s="63">
        <v>44132</v>
      </c>
      <c r="B3147" s="64">
        <v>44132</v>
      </c>
      <c r="C3147" s="64" t="s">
        <v>639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 x14ac:dyDescent="0.2">
      <c r="A3148" s="63">
        <v>44132</v>
      </c>
      <c r="B3148" s="64">
        <v>44132</v>
      </c>
      <c r="C3148" s="64" t="s">
        <v>617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 x14ac:dyDescent="0.2">
      <c r="A3149" s="63">
        <v>44132</v>
      </c>
      <c r="B3149" s="64">
        <v>44132</v>
      </c>
      <c r="C3149" s="64" t="s">
        <v>771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 x14ac:dyDescent="0.2">
      <c r="A3150" s="63">
        <v>44132</v>
      </c>
      <c r="B3150" s="64">
        <v>44132</v>
      </c>
      <c r="C3150" s="64" t="s">
        <v>611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 x14ac:dyDescent="0.2">
      <c r="A3151" s="63">
        <v>44132</v>
      </c>
      <c r="B3151" s="64">
        <v>44132</v>
      </c>
      <c r="C3151" s="64" t="s">
        <v>603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 x14ac:dyDescent="0.2">
      <c r="A3152" s="63">
        <v>44132</v>
      </c>
      <c r="B3152" s="64">
        <v>44132</v>
      </c>
      <c r="C3152" s="64" t="s">
        <v>618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 x14ac:dyDescent="0.2">
      <c r="A3153" s="63">
        <v>44132</v>
      </c>
      <c r="B3153" s="64">
        <v>44132</v>
      </c>
      <c r="C3153" s="64" t="s">
        <v>619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 x14ac:dyDescent="0.2">
      <c r="A3154" s="63">
        <v>44132</v>
      </c>
      <c r="B3154" s="64">
        <v>44132</v>
      </c>
      <c r="C3154" s="64" t="s">
        <v>609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 x14ac:dyDescent="0.2">
      <c r="A3155" s="63">
        <v>44132</v>
      </c>
      <c r="B3155" s="64">
        <v>44132</v>
      </c>
      <c r="C3155" s="64" t="s">
        <v>604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 x14ac:dyDescent="0.2">
      <c r="A3156" s="63">
        <v>44132</v>
      </c>
      <c r="B3156" s="64">
        <v>44132</v>
      </c>
      <c r="C3156" s="64" t="s">
        <v>644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 x14ac:dyDescent="0.2">
      <c r="A3157" s="63">
        <v>44132</v>
      </c>
      <c r="B3157" s="64">
        <v>44132</v>
      </c>
      <c r="C3157" s="64" t="s">
        <v>601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 x14ac:dyDescent="0.2">
      <c r="A3158" s="63">
        <v>44132</v>
      </c>
      <c r="B3158" s="64">
        <v>44132</v>
      </c>
      <c r="C3158" s="64" t="s">
        <v>637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 x14ac:dyDescent="0.2">
      <c r="A3159" s="63">
        <v>44132</v>
      </c>
      <c r="B3159" s="64">
        <v>44132</v>
      </c>
      <c r="C3159" s="64" t="s">
        <v>624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 x14ac:dyDescent="0.2">
      <c r="A3160" s="63">
        <v>44132</v>
      </c>
      <c r="B3160" s="64">
        <v>44132</v>
      </c>
      <c r="C3160" s="64" t="s">
        <v>751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 x14ac:dyDescent="0.2">
      <c r="A3161" s="51">
        <v>44133</v>
      </c>
      <c r="B3161" s="52">
        <v>44133</v>
      </c>
      <c r="C3161" s="52" t="s">
        <v>612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 x14ac:dyDescent="0.2">
      <c r="A3162" s="51">
        <v>44133</v>
      </c>
      <c r="B3162" s="52">
        <v>44133</v>
      </c>
      <c r="C3162" s="52" t="s">
        <v>611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 x14ac:dyDescent="0.2">
      <c r="A3163" s="51">
        <v>44133</v>
      </c>
      <c r="B3163" s="52">
        <v>44133</v>
      </c>
      <c r="C3163" s="52" t="s">
        <v>731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 x14ac:dyDescent="0.2">
      <c r="A3164" s="51">
        <v>44133</v>
      </c>
      <c r="B3164" s="52">
        <v>44133</v>
      </c>
      <c r="C3164" s="52" t="s">
        <v>614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 x14ac:dyDescent="0.2">
      <c r="A3165" s="51">
        <v>44133</v>
      </c>
      <c r="B3165" s="52">
        <v>44133</v>
      </c>
      <c r="C3165" s="52" t="s">
        <v>654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 x14ac:dyDescent="0.2">
      <c r="A3166" s="51">
        <v>44133</v>
      </c>
      <c r="B3166" s="52">
        <v>44133</v>
      </c>
      <c r="C3166" s="52" t="s">
        <v>600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 x14ac:dyDescent="0.2">
      <c r="A3167" s="51">
        <v>44133</v>
      </c>
      <c r="B3167" s="52">
        <v>44133</v>
      </c>
      <c r="C3167" s="52" t="s">
        <v>598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 x14ac:dyDescent="0.2">
      <c r="A3168" s="51">
        <v>44133</v>
      </c>
      <c r="B3168" s="52">
        <v>44133</v>
      </c>
      <c r="C3168" s="52" t="s">
        <v>610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 x14ac:dyDescent="0.2">
      <c r="A3169" s="51">
        <v>44133</v>
      </c>
      <c r="B3169" s="52">
        <v>44133</v>
      </c>
      <c r="C3169" s="52" t="s">
        <v>637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 x14ac:dyDescent="0.2">
      <c r="A3170" s="51">
        <v>44133</v>
      </c>
      <c r="B3170" s="52">
        <v>44133</v>
      </c>
      <c r="C3170" s="52" t="s">
        <v>617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 x14ac:dyDescent="0.2">
      <c r="A3171" s="51">
        <v>44133</v>
      </c>
      <c r="B3171" s="52">
        <v>44133</v>
      </c>
      <c r="C3171" s="52" t="s">
        <v>793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 x14ac:dyDescent="0.2">
      <c r="A3172" s="51">
        <v>44133</v>
      </c>
      <c r="B3172" s="52">
        <v>44133</v>
      </c>
      <c r="C3172" s="52" t="s">
        <v>644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 x14ac:dyDescent="0.2">
      <c r="A3173" s="51">
        <v>44133</v>
      </c>
      <c r="B3173" s="52">
        <v>44133</v>
      </c>
      <c r="C3173" s="52" t="s">
        <v>639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 x14ac:dyDescent="0.2">
      <c r="A3174" s="51">
        <v>44133</v>
      </c>
      <c r="B3174" s="52">
        <v>44133</v>
      </c>
      <c r="C3174" s="52" t="s">
        <v>618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 x14ac:dyDescent="0.2">
      <c r="A3175" s="51">
        <v>44133</v>
      </c>
      <c r="B3175" s="52">
        <v>44133</v>
      </c>
      <c r="C3175" s="52" t="s">
        <v>624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 x14ac:dyDescent="0.2">
      <c r="A3176" s="51">
        <v>44133</v>
      </c>
      <c r="B3176" s="52">
        <v>44133</v>
      </c>
      <c r="C3176" s="52" t="s">
        <v>602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 x14ac:dyDescent="0.2">
      <c r="A3177" s="51">
        <v>44133</v>
      </c>
      <c r="B3177" s="52">
        <v>44133</v>
      </c>
      <c r="C3177" s="52" t="s">
        <v>605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 x14ac:dyDescent="0.2">
      <c r="A3178" s="51">
        <v>44133</v>
      </c>
      <c r="B3178" s="52">
        <v>44133</v>
      </c>
      <c r="C3178" s="52" t="s">
        <v>608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 x14ac:dyDescent="0.2">
      <c r="A3179" s="51">
        <v>44133</v>
      </c>
      <c r="B3179" s="52">
        <v>44133</v>
      </c>
      <c r="C3179" s="52" t="s">
        <v>599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 x14ac:dyDescent="0.2">
      <c r="A3180" s="51">
        <v>44133</v>
      </c>
      <c r="B3180" s="52">
        <v>44133</v>
      </c>
      <c r="C3180" s="52" t="s">
        <v>601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 x14ac:dyDescent="0.2">
      <c r="A3181" s="51">
        <v>44133</v>
      </c>
      <c r="B3181" s="52">
        <v>44133</v>
      </c>
      <c r="C3181" s="52" t="s">
        <v>603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 x14ac:dyDescent="0.2">
      <c r="A3182" s="51">
        <v>44133</v>
      </c>
      <c r="B3182" s="52">
        <v>44133</v>
      </c>
      <c r="C3182" s="52" t="s">
        <v>616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 x14ac:dyDescent="0.2">
      <c r="A3183" s="87">
        <v>44134</v>
      </c>
      <c r="B3183" s="88">
        <v>44134</v>
      </c>
      <c r="C3183" s="88" t="s">
        <v>611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 x14ac:dyDescent="0.2">
      <c r="A3184" s="87">
        <v>44134</v>
      </c>
      <c r="B3184" s="88">
        <v>44134</v>
      </c>
      <c r="C3184" s="88" t="s">
        <v>624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 x14ac:dyDescent="0.2">
      <c r="A3185" s="87">
        <v>44134</v>
      </c>
      <c r="B3185" s="88">
        <v>44134</v>
      </c>
      <c r="C3185" s="88" t="s">
        <v>654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 x14ac:dyDescent="0.2">
      <c r="A3186" s="87">
        <v>44134</v>
      </c>
      <c r="B3186" s="88">
        <v>44134</v>
      </c>
      <c r="C3186" s="88" t="s">
        <v>603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 x14ac:dyDescent="0.2">
      <c r="A3187" s="87">
        <v>44134</v>
      </c>
      <c r="B3187" s="88">
        <v>44134</v>
      </c>
      <c r="C3187" s="88" t="s">
        <v>731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 x14ac:dyDescent="0.2">
      <c r="A3188" s="87">
        <v>44134</v>
      </c>
      <c r="B3188" s="88">
        <v>44134</v>
      </c>
      <c r="C3188" s="88" t="s">
        <v>609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 x14ac:dyDescent="0.2">
      <c r="A3189" s="87">
        <v>44134</v>
      </c>
      <c r="B3189" s="88">
        <v>44134</v>
      </c>
      <c r="C3189" s="88" t="s">
        <v>614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 x14ac:dyDescent="0.2">
      <c r="A3190" s="87">
        <v>44134</v>
      </c>
      <c r="B3190" s="88">
        <v>44134</v>
      </c>
      <c r="C3190" s="88" t="s">
        <v>632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 x14ac:dyDescent="0.2">
      <c r="A3191" s="87">
        <v>44134</v>
      </c>
      <c r="B3191" s="88">
        <v>44134</v>
      </c>
      <c r="C3191" s="88" t="s">
        <v>616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 x14ac:dyDescent="0.2">
      <c r="A3192" s="87">
        <v>44134</v>
      </c>
      <c r="B3192" s="88">
        <v>44134</v>
      </c>
      <c r="C3192" s="88" t="s">
        <v>602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 x14ac:dyDescent="0.2">
      <c r="A3193" s="87">
        <v>44134</v>
      </c>
      <c r="B3193" s="88">
        <v>44134</v>
      </c>
      <c r="C3193" s="88" t="s">
        <v>608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 x14ac:dyDescent="0.2">
      <c r="A3194" s="87">
        <v>44134</v>
      </c>
      <c r="B3194" s="88">
        <v>44134</v>
      </c>
      <c r="C3194" s="88" t="s">
        <v>598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 x14ac:dyDescent="0.2">
      <c r="A3195" s="87">
        <v>44134</v>
      </c>
      <c r="B3195" s="88">
        <v>44134</v>
      </c>
      <c r="C3195" s="88" t="s">
        <v>629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 x14ac:dyDescent="0.2">
      <c r="A3196" s="87">
        <v>44134</v>
      </c>
      <c r="B3196" s="88">
        <v>44134</v>
      </c>
      <c r="C3196" s="88" t="s">
        <v>600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 x14ac:dyDescent="0.2">
      <c r="A3197" s="87">
        <v>44134</v>
      </c>
      <c r="B3197" s="88">
        <v>44134</v>
      </c>
      <c r="C3197" s="88" t="s">
        <v>649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 x14ac:dyDescent="0.2">
      <c r="A3198" s="87">
        <v>44134</v>
      </c>
      <c r="B3198" s="88">
        <v>44134</v>
      </c>
      <c r="C3198" s="88" t="s">
        <v>633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 x14ac:dyDescent="0.2">
      <c r="A3199" s="87">
        <v>44134</v>
      </c>
      <c r="B3199" s="88">
        <v>44134</v>
      </c>
      <c r="C3199" s="88" t="s">
        <v>606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 x14ac:dyDescent="0.2">
      <c r="A3200" s="87">
        <v>44134</v>
      </c>
      <c r="B3200" s="88">
        <v>44134</v>
      </c>
      <c r="C3200" s="88" t="s">
        <v>644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 x14ac:dyDescent="0.2">
      <c r="A3201" s="87">
        <v>44134</v>
      </c>
      <c r="B3201" s="88">
        <v>44134</v>
      </c>
      <c r="C3201" s="88" t="s">
        <v>607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 x14ac:dyDescent="0.2">
      <c r="A3202" s="87">
        <v>44134</v>
      </c>
      <c r="B3202" s="88">
        <v>44134</v>
      </c>
      <c r="C3202" s="88" t="s">
        <v>617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 x14ac:dyDescent="0.2">
      <c r="A3203" s="87">
        <v>44134</v>
      </c>
      <c r="B3203" s="88">
        <v>44134</v>
      </c>
      <c r="C3203" s="88" t="s">
        <v>642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 x14ac:dyDescent="0.2">
      <c r="A3204" s="87">
        <v>44134</v>
      </c>
      <c r="B3204" s="88">
        <v>44134</v>
      </c>
      <c r="C3204" s="88" t="s">
        <v>794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 x14ac:dyDescent="0.2">
      <c r="A3205" s="87">
        <v>44134</v>
      </c>
      <c r="B3205" s="88">
        <v>44134</v>
      </c>
      <c r="C3205" s="88" t="s">
        <v>634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 x14ac:dyDescent="0.2">
      <c r="A3206" s="87">
        <v>44134</v>
      </c>
      <c r="B3206" s="88">
        <v>44134</v>
      </c>
      <c r="C3206" s="88" t="s">
        <v>619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 x14ac:dyDescent="0.2">
      <c r="A3207" s="60">
        <v>44135</v>
      </c>
      <c r="B3207" s="61">
        <v>44135</v>
      </c>
      <c r="C3207" s="61" t="s">
        <v>731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 x14ac:dyDescent="0.2">
      <c r="A3208" s="60">
        <v>44135</v>
      </c>
      <c r="B3208" s="61">
        <v>44135</v>
      </c>
      <c r="C3208" s="61" t="s">
        <v>599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 x14ac:dyDescent="0.2">
      <c r="A3209" s="60">
        <v>44135</v>
      </c>
      <c r="B3209" s="61">
        <v>44135</v>
      </c>
      <c r="C3209" s="61" t="s">
        <v>614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 x14ac:dyDescent="0.2">
      <c r="A3210" s="60">
        <v>44135</v>
      </c>
      <c r="B3210" s="61">
        <v>44135</v>
      </c>
      <c r="C3210" s="61" t="s">
        <v>624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 x14ac:dyDescent="0.2">
      <c r="A3211" s="60">
        <v>44135</v>
      </c>
      <c r="B3211" s="61">
        <v>44135</v>
      </c>
      <c r="C3211" s="61" t="s">
        <v>600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 x14ac:dyDescent="0.2">
      <c r="A3212" s="60">
        <v>44135</v>
      </c>
      <c r="B3212" s="61">
        <v>44135</v>
      </c>
      <c r="C3212" s="61" t="s">
        <v>603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 x14ac:dyDescent="0.2">
      <c r="A3213" s="60">
        <v>44135</v>
      </c>
      <c r="B3213" s="61">
        <v>44135</v>
      </c>
      <c r="C3213" s="61" t="s">
        <v>606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 x14ac:dyDescent="0.2">
      <c r="A3214" s="60">
        <v>44135</v>
      </c>
      <c r="B3214" s="61">
        <v>44135</v>
      </c>
      <c r="C3214" s="61" t="s">
        <v>611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 x14ac:dyDescent="0.2">
      <c r="A3215" s="60">
        <v>44135</v>
      </c>
      <c r="B3215" s="61">
        <v>44135</v>
      </c>
      <c r="C3215" s="61" t="s">
        <v>615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 x14ac:dyDescent="0.2">
      <c r="A3216" s="60">
        <v>44135</v>
      </c>
      <c r="B3216" s="61">
        <v>44135</v>
      </c>
      <c r="C3216" s="61" t="s">
        <v>650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 x14ac:dyDescent="0.2">
      <c r="A3217" s="60">
        <v>44135</v>
      </c>
      <c r="B3217" s="61">
        <v>44135</v>
      </c>
      <c r="C3217" s="61" t="s">
        <v>649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 x14ac:dyDescent="0.2">
      <c r="A3218" s="60">
        <v>44135</v>
      </c>
      <c r="B3218" s="61">
        <v>44135</v>
      </c>
      <c r="C3218" s="61" t="s">
        <v>609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 x14ac:dyDescent="0.2">
      <c r="A3219" s="60">
        <v>44135</v>
      </c>
      <c r="B3219" s="61">
        <v>44135</v>
      </c>
      <c r="C3219" s="61" t="s">
        <v>702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 x14ac:dyDescent="0.2">
      <c r="A3220" s="60">
        <v>44135</v>
      </c>
      <c r="B3220" s="61">
        <v>44135</v>
      </c>
      <c r="C3220" s="61" t="s">
        <v>608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 x14ac:dyDescent="0.2">
      <c r="A3221" s="60">
        <v>44135</v>
      </c>
      <c r="B3221" s="61">
        <v>44135</v>
      </c>
      <c r="C3221" s="61" t="s">
        <v>612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 x14ac:dyDescent="0.2">
      <c r="A3222" s="60">
        <v>44135</v>
      </c>
      <c r="B3222" s="61">
        <v>44135</v>
      </c>
      <c r="C3222" s="61" t="s">
        <v>605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 x14ac:dyDescent="0.2">
      <c r="A3223" s="60">
        <v>44135</v>
      </c>
      <c r="B3223" s="61">
        <v>44135</v>
      </c>
      <c r="C3223" s="61" t="s">
        <v>644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 x14ac:dyDescent="0.2">
      <c r="A3224" s="60">
        <v>44135</v>
      </c>
      <c r="B3224" s="61">
        <v>44135</v>
      </c>
      <c r="C3224" s="61" t="s">
        <v>639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 x14ac:dyDescent="0.2">
      <c r="A3225" s="54">
        <v>44136</v>
      </c>
      <c r="B3225" s="55">
        <v>44136</v>
      </c>
      <c r="C3225" s="55" t="s">
        <v>598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 x14ac:dyDescent="0.2">
      <c r="A3226" s="54">
        <v>44136</v>
      </c>
      <c r="B3226" s="55">
        <v>44136</v>
      </c>
      <c r="C3226" s="55" t="s">
        <v>762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 x14ac:dyDescent="0.2">
      <c r="A3227" s="54">
        <v>44136</v>
      </c>
      <c r="B3227" s="55">
        <v>44136</v>
      </c>
      <c r="C3227" s="55" t="s">
        <v>611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 x14ac:dyDescent="0.2">
      <c r="A3228" s="54">
        <v>44136</v>
      </c>
      <c r="B3228" s="55">
        <v>44136</v>
      </c>
      <c r="C3228" s="55" t="s">
        <v>599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 x14ac:dyDescent="0.2">
      <c r="A3229" s="54">
        <v>44136</v>
      </c>
      <c r="B3229" s="55">
        <v>44136</v>
      </c>
      <c r="C3229" s="55" t="s">
        <v>662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 x14ac:dyDescent="0.2">
      <c r="A3230" s="54">
        <v>44136</v>
      </c>
      <c r="B3230" s="55">
        <v>44136</v>
      </c>
      <c r="C3230" s="55" t="s">
        <v>644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 x14ac:dyDescent="0.2">
      <c r="A3231" s="54">
        <v>44136</v>
      </c>
      <c r="B3231" s="55">
        <v>44136</v>
      </c>
      <c r="C3231" s="55" t="s">
        <v>624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 x14ac:dyDescent="0.2">
      <c r="A3232" s="54">
        <v>44136</v>
      </c>
      <c r="B3232" s="55">
        <v>44136</v>
      </c>
      <c r="C3232" s="55" t="s">
        <v>614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 x14ac:dyDescent="0.2">
      <c r="A3233" s="54">
        <v>44136</v>
      </c>
      <c r="B3233" s="55">
        <v>44136</v>
      </c>
      <c r="C3233" s="55" t="s">
        <v>649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 x14ac:dyDescent="0.2">
      <c r="A3234" s="54">
        <v>44136</v>
      </c>
      <c r="B3234" s="55">
        <v>44136</v>
      </c>
      <c r="C3234" s="55" t="s">
        <v>795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 x14ac:dyDescent="0.2">
      <c r="A3235" s="54">
        <v>44136</v>
      </c>
      <c r="B3235" s="55">
        <v>44136</v>
      </c>
      <c r="C3235" s="55" t="s">
        <v>603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 x14ac:dyDescent="0.2">
      <c r="A3236" s="54">
        <v>44136</v>
      </c>
      <c r="B3236" s="55">
        <v>44136</v>
      </c>
      <c r="C3236" s="55" t="s">
        <v>616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 x14ac:dyDescent="0.2">
      <c r="A3237" s="54">
        <v>44136</v>
      </c>
      <c r="B3237" s="55">
        <v>44136</v>
      </c>
      <c r="C3237" s="55" t="s">
        <v>639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 x14ac:dyDescent="0.2">
      <c r="A3238" s="54">
        <v>44136</v>
      </c>
      <c r="B3238" s="55">
        <v>44136</v>
      </c>
      <c r="C3238" s="55" t="s">
        <v>642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 x14ac:dyDescent="0.2">
      <c r="A3239" s="54">
        <v>44136</v>
      </c>
      <c r="B3239" s="55">
        <v>44136</v>
      </c>
      <c r="C3239" s="55" t="s">
        <v>600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 x14ac:dyDescent="0.2">
      <c r="A3240" s="54">
        <v>44136</v>
      </c>
      <c r="B3240" s="55">
        <v>44136</v>
      </c>
      <c r="C3240" s="55" t="s">
        <v>650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 x14ac:dyDescent="0.2">
      <c r="A3241" s="54">
        <v>44136</v>
      </c>
      <c r="B3241" s="55">
        <v>44136</v>
      </c>
      <c r="C3241" s="55" t="s">
        <v>731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 x14ac:dyDescent="0.2">
      <c r="A3242" s="54">
        <v>44136</v>
      </c>
      <c r="B3242" s="55">
        <v>44136</v>
      </c>
      <c r="C3242" s="55" t="s">
        <v>654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 x14ac:dyDescent="0.2">
      <c r="A3243" s="54">
        <v>44136</v>
      </c>
      <c r="B3243" s="55">
        <v>44136</v>
      </c>
      <c r="C3243" s="55" t="s">
        <v>643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 x14ac:dyDescent="0.2">
      <c r="A3244" s="54">
        <v>44136</v>
      </c>
      <c r="B3244" s="55">
        <v>44136</v>
      </c>
      <c r="C3244" s="55" t="s">
        <v>605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 x14ac:dyDescent="0.2">
      <c r="A3245" s="84">
        <v>44137</v>
      </c>
      <c r="B3245" s="85">
        <v>44137</v>
      </c>
      <c r="C3245" s="85" t="s">
        <v>669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 x14ac:dyDescent="0.2">
      <c r="A3246" s="84">
        <v>44137</v>
      </c>
      <c r="B3246" s="85">
        <v>44137</v>
      </c>
      <c r="C3246" s="85" t="s">
        <v>736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 x14ac:dyDescent="0.2">
      <c r="A3247" s="84">
        <v>44137</v>
      </c>
      <c r="B3247" s="85">
        <v>44137</v>
      </c>
      <c r="C3247" s="85" t="s">
        <v>610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 x14ac:dyDescent="0.2">
      <c r="A3248" s="84">
        <v>44137</v>
      </c>
      <c r="B3248" s="85">
        <v>44137</v>
      </c>
      <c r="C3248" s="85" t="s">
        <v>604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 x14ac:dyDescent="0.2">
      <c r="A3249" s="84">
        <v>44137</v>
      </c>
      <c r="B3249" s="85">
        <v>44137</v>
      </c>
      <c r="C3249" s="85" t="s">
        <v>608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 x14ac:dyDescent="0.2">
      <c r="A3250" s="84">
        <v>44137</v>
      </c>
      <c r="B3250" s="85">
        <v>44137</v>
      </c>
      <c r="C3250" s="85" t="s">
        <v>628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 x14ac:dyDescent="0.2">
      <c r="A3251" s="84">
        <v>44137</v>
      </c>
      <c r="B3251" s="85">
        <v>44137</v>
      </c>
      <c r="C3251" s="85" t="s">
        <v>731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 x14ac:dyDescent="0.2">
      <c r="A3252" s="84">
        <v>44137</v>
      </c>
      <c r="B3252" s="85">
        <v>44137</v>
      </c>
      <c r="C3252" s="85" t="s">
        <v>639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 x14ac:dyDescent="0.2">
      <c r="A3253" s="84">
        <v>44137</v>
      </c>
      <c r="B3253" s="85">
        <v>44137</v>
      </c>
      <c r="C3253" s="85" t="s">
        <v>599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 x14ac:dyDescent="0.2">
      <c r="A3254" s="84">
        <v>44137</v>
      </c>
      <c r="B3254" s="85">
        <v>44137</v>
      </c>
      <c r="C3254" s="85" t="s">
        <v>616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 x14ac:dyDescent="0.2">
      <c r="A3255" s="84">
        <v>44137</v>
      </c>
      <c r="B3255" s="85">
        <v>44137</v>
      </c>
      <c r="C3255" s="85" t="s">
        <v>614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 x14ac:dyDescent="0.2">
      <c r="A3256" s="51">
        <v>44138</v>
      </c>
      <c r="B3256" s="52">
        <v>44138</v>
      </c>
      <c r="C3256" s="52" t="s">
        <v>796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 x14ac:dyDescent="0.2">
      <c r="A3257" s="51">
        <v>44138</v>
      </c>
      <c r="B3257" s="52">
        <v>44138</v>
      </c>
      <c r="C3257" s="52" t="s">
        <v>609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 x14ac:dyDescent="0.2">
      <c r="A3258" s="51">
        <v>44138</v>
      </c>
      <c r="B3258" s="52">
        <v>44138</v>
      </c>
      <c r="C3258" s="52" t="s">
        <v>614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 x14ac:dyDescent="0.2">
      <c r="A3259" s="51">
        <v>44138</v>
      </c>
      <c r="B3259" s="52">
        <v>44138</v>
      </c>
      <c r="C3259" s="52" t="s">
        <v>598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 x14ac:dyDescent="0.2">
      <c r="A3260" s="51">
        <v>44138</v>
      </c>
      <c r="B3260" s="52">
        <v>44138</v>
      </c>
      <c r="C3260" s="52" t="s">
        <v>611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 x14ac:dyDescent="0.2">
      <c r="A3261" s="51">
        <v>44138</v>
      </c>
      <c r="B3261" s="52">
        <v>44138</v>
      </c>
      <c r="C3261" s="52" t="s">
        <v>600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 x14ac:dyDescent="0.2">
      <c r="A3262" s="51">
        <v>44138</v>
      </c>
      <c r="B3262" s="52">
        <v>44138</v>
      </c>
      <c r="C3262" s="52" t="s">
        <v>701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 x14ac:dyDescent="0.2">
      <c r="A3263" s="51">
        <v>44138</v>
      </c>
      <c r="B3263" s="52">
        <v>44138</v>
      </c>
      <c r="C3263" s="52" t="s">
        <v>610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 x14ac:dyDescent="0.2">
      <c r="A3264" s="51">
        <v>44138</v>
      </c>
      <c r="B3264" s="52">
        <v>44138</v>
      </c>
      <c r="C3264" s="52" t="s">
        <v>633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 x14ac:dyDescent="0.2">
      <c r="A3265" s="51">
        <v>44138</v>
      </c>
      <c r="B3265" s="52">
        <v>44138</v>
      </c>
      <c r="C3265" s="52" t="s">
        <v>617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 x14ac:dyDescent="0.2">
      <c r="A3266" s="51">
        <v>44138</v>
      </c>
      <c r="B3266" s="52">
        <v>44138</v>
      </c>
      <c r="C3266" s="52" t="s">
        <v>658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 x14ac:dyDescent="0.2">
      <c r="A3267" s="51">
        <v>44138</v>
      </c>
      <c r="B3267" s="52">
        <v>44138</v>
      </c>
      <c r="C3267" s="52" t="s">
        <v>607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 x14ac:dyDescent="0.2">
      <c r="A3268" s="51">
        <v>44138</v>
      </c>
      <c r="B3268" s="52">
        <v>44138</v>
      </c>
      <c r="C3268" s="52" t="s">
        <v>606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 x14ac:dyDescent="0.2">
      <c r="A3269" s="51">
        <v>44138</v>
      </c>
      <c r="B3269" s="52">
        <v>44138</v>
      </c>
      <c r="C3269" s="52" t="s">
        <v>608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 x14ac:dyDescent="0.2">
      <c r="A3270" s="51">
        <v>44138</v>
      </c>
      <c r="B3270" s="52">
        <v>44138</v>
      </c>
      <c r="C3270" s="52" t="s">
        <v>649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 x14ac:dyDescent="0.2">
      <c r="A3271" s="51">
        <v>44138</v>
      </c>
      <c r="B3271" s="52">
        <v>44138</v>
      </c>
      <c r="C3271" s="52" t="s">
        <v>602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 x14ac:dyDescent="0.2">
      <c r="A3272" s="87">
        <v>44139</v>
      </c>
      <c r="B3272" s="88">
        <v>44139</v>
      </c>
      <c r="C3272" s="88" t="s">
        <v>614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 x14ac:dyDescent="0.2">
      <c r="A3273" s="87">
        <v>44139</v>
      </c>
      <c r="B3273" s="88">
        <v>44139</v>
      </c>
      <c r="C3273" s="88" t="s">
        <v>615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 x14ac:dyDescent="0.2">
      <c r="A3274" s="87">
        <v>44139</v>
      </c>
      <c r="B3274" s="88">
        <v>44139</v>
      </c>
      <c r="C3274" s="88" t="s">
        <v>639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 x14ac:dyDescent="0.2">
      <c r="A3275" s="87">
        <v>44139</v>
      </c>
      <c r="B3275" s="88">
        <v>44139</v>
      </c>
      <c r="C3275" s="88" t="s">
        <v>688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 x14ac:dyDescent="0.2">
      <c r="A3276" s="87">
        <v>44139</v>
      </c>
      <c r="B3276" s="88">
        <v>44139</v>
      </c>
      <c r="C3276" s="88" t="s">
        <v>644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 x14ac:dyDescent="0.2">
      <c r="A3277" s="87">
        <v>44139</v>
      </c>
      <c r="B3277" s="88">
        <v>44139</v>
      </c>
      <c r="C3277" s="88" t="s">
        <v>608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 x14ac:dyDescent="0.2">
      <c r="A3278" s="87">
        <v>44139</v>
      </c>
      <c r="B3278" s="88">
        <v>44139</v>
      </c>
      <c r="C3278" s="88" t="s">
        <v>634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 x14ac:dyDescent="0.2">
      <c r="A3279" s="87">
        <v>44139</v>
      </c>
      <c r="B3279" s="88">
        <v>44139</v>
      </c>
      <c r="C3279" s="88" t="s">
        <v>611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 x14ac:dyDescent="0.2">
      <c r="A3280" s="60">
        <v>44140</v>
      </c>
      <c r="B3280" s="61">
        <v>44140</v>
      </c>
      <c r="C3280" s="61" t="s">
        <v>639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 x14ac:dyDescent="0.2">
      <c r="A3281" s="60">
        <v>44140</v>
      </c>
      <c r="B3281" s="61">
        <v>44140</v>
      </c>
      <c r="C3281" s="61" t="s">
        <v>608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 x14ac:dyDescent="0.2">
      <c r="A3282" s="60">
        <v>44140</v>
      </c>
      <c r="B3282" s="61">
        <v>44140</v>
      </c>
      <c r="C3282" s="61" t="s">
        <v>617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 x14ac:dyDescent="0.2">
      <c r="A3283" s="60">
        <v>44140</v>
      </c>
      <c r="B3283" s="61">
        <v>44140</v>
      </c>
      <c r="C3283" s="61" t="s">
        <v>602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 x14ac:dyDescent="0.2">
      <c r="A3284" s="60">
        <v>44140</v>
      </c>
      <c r="B3284" s="61">
        <v>44140</v>
      </c>
      <c r="C3284" s="61" t="s">
        <v>731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 x14ac:dyDescent="0.2">
      <c r="A3285" s="60">
        <v>44140</v>
      </c>
      <c r="B3285" s="61">
        <v>44140</v>
      </c>
      <c r="C3285" s="61" t="s">
        <v>615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 x14ac:dyDescent="0.2">
      <c r="A3286" s="60">
        <v>44140</v>
      </c>
      <c r="B3286" s="61">
        <v>44140</v>
      </c>
      <c r="C3286" s="61" t="s">
        <v>644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 x14ac:dyDescent="0.2">
      <c r="A3287" s="60">
        <v>44140</v>
      </c>
      <c r="B3287" s="61">
        <v>44140</v>
      </c>
      <c r="C3287" s="61" t="s">
        <v>648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 x14ac:dyDescent="0.2">
      <c r="A3288" s="60">
        <v>44140</v>
      </c>
      <c r="B3288" s="61">
        <v>44140</v>
      </c>
      <c r="C3288" s="61" t="s">
        <v>611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 x14ac:dyDescent="0.2">
      <c r="A3289" s="54">
        <v>44141</v>
      </c>
      <c r="B3289" s="55">
        <v>44141</v>
      </c>
      <c r="C3289" s="55" t="s">
        <v>669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 x14ac:dyDescent="0.2">
      <c r="A3290" s="54">
        <v>44141</v>
      </c>
      <c r="B3290" s="55">
        <v>44141</v>
      </c>
      <c r="C3290" s="55" t="s">
        <v>614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 x14ac:dyDescent="0.2">
      <c r="A3291" s="54">
        <v>44141</v>
      </c>
      <c r="B3291" s="55">
        <v>44141</v>
      </c>
      <c r="C3291" s="55" t="s">
        <v>611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 x14ac:dyDescent="0.2">
      <c r="A3292" s="54">
        <v>44141</v>
      </c>
      <c r="B3292" s="55">
        <v>44141</v>
      </c>
      <c r="C3292" s="55" t="s">
        <v>639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 x14ac:dyDescent="0.2">
      <c r="A3293" s="54">
        <v>44141</v>
      </c>
      <c r="B3293" s="55">
        <v>44141</v>
      </c>
      <c r="C3293" s="55" t="s">
        <v>610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 x14ac:dyDescent="0.2">
      <c r="A3294" s="54">
        <v>44141</v>
      </c>
      <c r="B3294" s="55">
        <v>44141</v>
      </c>
      <c r="C3294" s="55" t="s">
        <v>612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 x14ac:dyDescent="0.2">
      <c r="A3295" s="54">
        <v>44141</v>
      </c>
      <c r="B3295" s="55">
        <v>44141</v>
      </c>
      <c r="C3295" s="55" t="s">
        <v>637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 x14ac:dyDescent="0.2">
      <c r="A3296" s="54">
        <v>44141</v>
      </c>
      <c r="B3296" s="55">
        <v>44141</v>
      </c>
      <c r="C3296" s="55" t="s">
        <v>643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 x14ac:dyDescent="0.2">
      <c r="A3297" s="54">
        <v>44141</v>
      </c>
      <c r="B3297" s="55">
        <v>44141</v>
      </c>
      <c r="C3297" s="55" t="s">
        <v>609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 x14ac:dyDescent="0.2">
      <c r="A3298" s="54">
        <v>44141</v>
      </c>
      <c r="B3298" s="55">
        <v>44141</v>
      </c>
      <c r="C3298" s="55" t="s">
        <v>608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 x14ac:dyDescent="0.2">
      <c r="A3299" s="54">
        <v>44141</v>
      </c>
      <c r="B3299" s="55">
        <v>44141</v>
      </c>
      <c r="C3299" s="55" t="s">
        <v>605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 x14ac:dyDescent="0.2">
      <c r="A3300" s="54">
        <v>44141</v>
      </c>
      <c r="B3300" s="55">
        <v>44141</v>
      </c>
      <c r="C3300" s="55" t="s">
        <v>644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 x14ac:dyDescent="0.2">
      <c r="A3301" s="54">
        <v>44141</v>
      </c>
      <c r="B3301" s="55">
        <v>44141</v>
      </c>
      <c r="C3301" s="55" t="s">
        <v>603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 x14ac:dyDescent="0.2">
      <c r="A3302" s="54">
        <v>44141</v>
      </c>
      <c r="B3302" s="55">
        <v>44141</v>
      </c>
      <c r="C3302" s="55" t="s">
        <v>607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 x14ac:dyDescent="0.2">
      <c r="A3303" s="54">
        <v>44141</v>
      </c>
      <c r="B3303" s="55">
        <v>44141</v>
      </c>
      <c r="C3303" s="55" t="s">
        <v>599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 x14ac:dyDescent="0.2">
      <c r="A3304" s="54">
        <v>44141</v>
      </c>
      <c r="B3304" s="55">
        <v>44141</v>
      </c>
      <c r="C3304" s="55" t="s">
        <v>619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 x14ac:dyDescent="0.2">
      <c r="A3305" s="54">
        <v>44141</v>
      </c>
      <c r="B3305" s="55">
        <v>44141</v>
      </c>
      <c r="C3305" s="55" t="s">
        <v>649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 x14ac:dyDescent="0.2">
      <c r="A3306" s="54">
        <v>44141</v>
      </c>
      <c r="B3306" s="55">
        <v>44141</v>
      </c>
      <c r="C3306" s="55" t="s">
        <v>797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 x14ac:dyDescent="0.2">
      <c r="A3307" s="54">
        <v>44141</v>
      </c>
      <c r="B3307" s="55">
        <v>44141</v>
      </c>
      <c r="C3307" s="55" t="s">
        <v>633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 x14ac:dyDescent="0.2">
      <c r="A3308" s="54">
        <v>44141</v>
      </c>
      <c r="B3308" s="55">
        <v>44141</v>
      </c>
      <c r="C3308" s="55" t="s">
        <v>602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 x14ac:dyDescent="0.2">
      <c r="A3309" s="54">
        <v>44141</v>
      </c>
      <c r="B3309" s="55">
        <v>44141</v>
      </c>
      <c r="C3309" s="55" t="s">
        <v>628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 x14ac:dyDescent="0.2">
      <c r="A3310" s="54">
        <v>44141</v>
      </c>
      <c r="B3310" s="55">
        <v>44141</v>
      </c>
      <c r="C3310" s="55" t="s">
        <v>646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 x14ac:dyDescent="0.2">
      <c r="A3311" s="54">
        <v>44141</v>
      </c>
      <c r="B3311" s="55">
        <v>44141</v>
      </c>
      <c r="C3311" s="55" t="s">
        <v>654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 x14ac:dyDescent="0.2">
      <c r="A3312" s="54">
        <v>44141</v>
      </c>
      <c r="B3312" s="55">
        <v>44141</v>
      </c>
      <c r="C3312" s="55" t="s">
        <v>600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 x14ac:dyDescent="0.2">
      <c r="A3313" s="54">
        <v>44141</v>
      </c>
      <c r="B3313" s="55">
        <v>44141</v>
      </c>
      <c r="C3313" s="55" t="s">
        <v>650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 x14ac:dyDescent="0.2">
      <c r="A3314" s="54">
        <v>44141</v>
      </c>
      <c r="B3314" s="55">
        <v>44141</v>
      </c>
      <c r="C3314" s="55" t="s">
        <v>617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 x14ac:dyDescent="0.2">
      <c r="A3315" s="54">
        <v>44141</v>
      </c>
      <c r="B3315" s="55">
        <v>44141</v>
      </c>
      <c r="C3315" s="55" t="s">
        <v>629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 x14ac:dyDescent="0.2">
      <c r="A3316" s="54">
        <v>44141</v>
      </c>
      <c r="B3316" s="55">
        <v>44141</v>
      </c>
      <c r="C3316" s="55" t="s">
        <v>658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 x14ac:dyDescent="0.2">
      <c r="A3317" s="54">
        <v>44141</v>
      </c>
      <c r="B3317" s="55">
        <v>44141</v>
      </c>
      <c r="C3317" s="55" t="s">
        <v>615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 x14ac:dyDescent="0.2">
      <c r="A3318" s="54">
        <v>44141</v>
      </c>
      <c r="B3318" s="55">
        <v>44141</v>
      </c>
      <c r="C3318" s="55" t="s">
        <v>620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 x14ac:dyDescent="0.2">
      <c r="A3319" s="54">
        <v>44141</v>
      </c>
      <c r="B3319" s="55">
        <v>44141</v>
      </c>
      <c r="C3319" s="55" t="s">
        <v>715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 x14ac:dyDescent="0.2">
      <c r="A3320" s="54">
        <v>44141</v>
      </c>
      <c r="B3320" s="55">
        <v>44141</v>
      </c>
      <c r="C3320" s="55" t="s">
        <v>661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 x14ac:dyDescent="0.2">
      <c r="A3321" s="54">
        <v>44141</v>
      </c>
      <c r="B3321" s="55">
        <v>44141</v>
      </c>
      <c r="C3321" s="55" t="s">
        <v>627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 x14ac:dyDescent="0.2">
      <c r="A3322" s="54">
        <v>44141</v>
      </c>
      <c r="B3322" s="55">
        <v>44141</v>
      </c>
      <c r="C3322" s="55" t="s">
        <v>634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 x14ac:dyDescent="0.2">
      <c r="A3323" s="54">
        <v>44141</v>
      </c>
      <c r="B3323" s="55">
        <v>44141</v>
      </c>
      <c r="C3323" s="55" t="s">
        <v>673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 x14ac:dyDescent="0.2">
      <c r="A3324" s="54">
        <v>44141</v>
      </c>
      <c r="B3324" s="55">
        <v>44141</v>
      </c>
      <c r="C3324" s="55" t="s">
        <v>606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 x14ac:dyDescent="0.2">
      <c r="A3325" s="54">
        <v>44141</v>
      </c>
      <c r="B3325" s="55">
        <v>44141</v>
      </c>
      <c r="C3325" s="55" t="s">
        <v>624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 x14ac:dyDescent="0.2">
      <c r="A3326" s="84">
        <v>44142</v>
      </c>
      <c r="B3326" s="85">
        <v>44142</v>
      </c>
      <c r="C3326" s="85" t="s">
        <v>669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 x14ac:dyDescent="0.2">
      <c r="A3327" s="84">
        <v>44142</v>
      </c>
      <c r="B3327" s="85">
        <v>44142</v>
      </c>
      <c r="C3327" s="85" t="s">
        <v>614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 x14ac:dyDescent="0.2">
      <c r="A3328" s="84">
        <v>44142</v>
      </c>
      <c r="B3328" s="85">
        <v>44142</v>
      </c>
      <c r="C3328" s="85" t="s">
        <v>731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 x14ac:dyDescent="0.2">
      <c r="A3329" s="84">
        <v>44142</v>
      </c>
      <c r="B3329" s="85">
        <v>44142</v>
      </c>
      <c r="C3329" s="85" t="s">
        <v>600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 x14ac:dyDescent="0.2">
      <c r="A3330" s="84">
        <v>44142</v>
      </c>
      <c r="B3330" s="85">
        <v>44142</v>
      </c>
      <c r="C3330" s="85" t="s">
        <v>598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 x14ac:dyDescent="0.2">
      <c r="A3331" s="84">
        <v>44142</v>
      </c>
      <c r="B3331" s="85">
        <v>44142</v>
      </c>
      <c r="C3331" s="85" t="s">
        <v>611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 x14ac:dyDescent="0.2">
      <c r="A3332" s="84">
        <v>44142</v>
      </c>
      <c r="B3332" s="85">
        <v>44142</v>
      </c>
      <c r="C3332" s="85" t="s">
        <v>624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 x14ac:dyDescent="0.2">
      <c r="A3333" s="84">
        <v>44142</v>
      </c>
      <c r="B3333" s="85">
        <v>44142</v>
      </c>
      <c r="C3333" s="85" t="s">
        <v>602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 x14ac:dyDescent="0.2">
      <c r="A3334" s="84">
        <v>44142</v>
      </c>
      <c r="B3334" s="85">
        <v>44142</v>
      </c>
      <c r="C3334" s="85" t="s">
        <v>631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 x14ac:dyDescent="0.2">
      <c r="A3335" s="84">
        <v>44142</v>
      </c>
      <c r="B3335" s="85">
        <v>44142</v>
      </c>
      <c r="C3335" s="85" t="s">
        <v>627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 x14ac:dyDescent="0.2">
      <c r="A3336" s="84">
        <v>44142</v>
      </c>
      <c r="B3336" s="85">
        <v>44142</v>
      </c>
      <c r="C3336" s="85" t="s">
        <v>636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 x14ac:dyDescent="0.2">
      <c r="A3337" s="84">
        <v>44142</v>
      </c>
      <c r="B3337" s="85">
        <v>44142</v>
      </c>
      <c r="C3337" s="85" t="s">
        <v>617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 x14ac:dyDescent="0.2">
      <c r="A3338" s="84">
        <v>44142</v>
      </c>
      <c r="B3338" s="85">
        <v>44142</v>
      </c>
      <c r="C3338" s="85" t="s">
        <v>639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 x14ac:dyDescent="0.2">
      <c r="A3339" s="84">
        <v>44142</v>
      </c>
      <c r="B3339" s="85">
        <v>44142</v>
      </c>
      <c r="C3339" s="85" t="s">
        <v>618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 x14ac:dyDescent="0.2">
      <c r="A3340" s="84">
        <v>44142</v>
      </c>
      <c r="B3340" s="85">
        <v>44142</v>
      </c>
      <c r="C3340" s="85" t="s">
        <v>610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 x14ac:dyDescent="0.2">
      <c r="A3341" s="84">
        <v>44142</v>
      </c>
      <c r="B3341" s="85">
        <v>44142</v>
      </c>
      <c r="C3341" s="85" t="s">
        <v>619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 x14ac:dyDescent="0.2">
      <c r="A3342" s="84">
        <v>44142</v>
      </c>
      <c r="B3342" s="85">
        <v>44142</v>
      </c>
      <c r="C3342" s="85" t="s">
        <v>649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 x14ac:dyDescent="0.2">
      <c r="A3343" s="84">
        <v>44142</v>
      </c>
      <c r="B3343" s="85">
        <v>44142</v>
      </c>
      <c r="C3343" s="85" t="s">
        <v>798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 x14ac:dyDescent="0.2">
      <c r="A3344" s="84">
        <v>44142</v>
      </c>
      <c r="B3344" s="85">
        <v>44142</v>
      </c>
      <c r="C3344" s="85" t="s">
        <v>603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 x14ac:dyDescent="0.2">
      <c r="A3345" s="51">
        <v>44143</v>
      </c>
      <c r="B3345" s="52">
        <v>44143</v>
      </c>
      <c r="C3345" s="52" t="s">
        <v>603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 x14ac:dyDescent="0.2">
      <c r="A3346" s="51">
        <v>44143</v>
      </c>
      <c r="B3346" s="52">
        <v>44143</v>
      </c>
      <c r="C3346" s="52" t="s">
        <v>633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 x14ac:dyDescent="0.2">
      <c r="A3347" s="51">
        <v>44143</v>
      </c>
      <c r="B3347" s="52">
        <v>44143</v>
      </c>
      <c r="C3347" s="52" t="s">
        <v>639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 x14ac:dyDescent="0.2">
      <c r="A3348" s="51">
        <v>44143</v>
      </c>
      <c r="B3348" s="52">
        <v>44143</v>
      </c>
      <c r="C3348" s="52" t="s">
        <v>615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 x14ac:dyDescent="0.2">
      <c r="A3349" s="51">
        <v>44143</v>
      </c>
      <c r="B3349" s="52">
        <v>44143</v>
      </c>
      <c r="C3349" s="52" t="s">
        <v>606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 x14ac:dyDescent="0.2">
      <c r="A3350" s="51">
        <v>44143</v>
      </c>
      <c r="B3350" s="52">
        <v>44143</v>
      </c>
      <c r="C3350" s="52" t="s">
        <v>611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 x14ac:dyDescent="0.2">
      <c r="A3351" s="51">
        <v>44143</v>
      </c>
      <c r="B3351" s="52">
        <v>44143</v>
      </c>
      <c r="C3351" s="52" t="s">
        <v>669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 x14ac:dyDescent="0.2">
      <c r="A3352" s="51">
        <v>44143</v>
      </c>
      <c r="B3352" s="52">
        <v>44143</v>
      </c>
      <c r="C3352" s="52" t="s">
        <v>614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 x14ac:dyDescent="0.2">
      <c r="A3353" s="51">
        <v>44143</v>
      </c>
      <c r="B3353" s="52">
        <v>44143</v>
      </c>
      <c r="C3353" s="52" t="s">
        <v>600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 x14ac:dyDescent="0.2">
      <c r="A3354" s="51">
        <v>44143</v>
      </c>
      <c r="B3354" s="52">
        <v>44143</v>
      </c>
      <c r="C3354" s="52" t="s">
        <v>598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 x14ac:dyDescent="0.2">
      <c r="A3355" s="51">
        <v>44143</v>
      </c>
      <c r="B3355" s="52">
        <v>44143</v>
      </c>
      <c r="C3355" s="52" t="s">
        <v>634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 x14ac:dyDescent="0.2">
      <c r="A3356" s="51">
        <v>44143</v>
      </c>
      <c r="B3356" s="52">
        <v>44143</v>
      </c>
      <c r="C3356" s="52" t="s">
        <v>604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 x14ac:dyDescent="0.2">
      <c r="A3357" s="51">
        <v>44143</v>
      </c>
      <c r="B3357" s="52">
        <v>44143</v>
      </c>
      <c r="C3357" s="52" t="s">
        <v>624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 x14ac:dyDescent="0.2">
      <c r="A3358" s="51">
        <v>44143</v>
      </c>
      <c r="B3358" s="52">
        <v>44143</v>
      </c>
      <c r="C3358" s="52" t="s">
        <v>642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 x14ac:dyDescent="0.2">
      <c r="A3359" s="51">
        <v>44143</v>
      </c>
      <c r="B3359" s="52">
        <v>44143</v>
      </c>
      <c r="C3359" s="52" t="s">
        <v>609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 x14ac:dyDescent="0.2">
      <c r="A3360" s="51">
        <v>44143</v>
      </c>
      <c r="B3360" s="52">
        <v>44143</v>
      </c>
      <c r="C3360" s="52" t="s">
        <v>599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 x14ac:dyDescent="0.2">
      <c r="A3361" s="51">
        <v>44143</v>
      </c>
      <c r="B3361" s="52">
        <v>44143</v>
      </c>
      <c r="C3361" s="52" t="s">
        <v>653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 x14ac:dyDescent="0.2">
      <c r="A3362" s="51">
        <v>44143</v>
      </c>
      <c r="B3362" s="52">
        <v>44143</v>
      </c>
      <c r="C3362" s="52" t="s">
        <v>644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 x14ac:dyDescent="0.2">
      <c r="A3363" s="51">
        <v>44143</v>
      </c>
      <c r="B3363" s="52">
        <v>44143</v>
      </c>
      <c r="C3363" s="52" t="s">
        <v>619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 x14ac:dyDescent="0.2">
      <c r="A3364" s="51">
        <v>44143</v>
      </c>
      <c r="B3364" s="52">
        <v>44143</v>
      </c>
      <c r="C3364" s="52" t="s">
        <v>602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 x14ac:dyDescent="0.2">
      <c r="A3365" s="51">
        <v>44143</v>
      </c>
      <c r="B3365" s="52">
        <v>44143</v>
      </c>
      <c r="C3365" s="52" t="s">
        <v>646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 x14ac:dyDescent="0.2">
      <c r="A3366" s="51">
        <v>44143</v>
      </c>
      <c r="B3366" s="52">
        <v>44143</v>
      </c>
      <c r="C3366" s="52" t="s">
        <v>610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 x14ac:dyDescent="0.2">
      <c r="A3367" s="51">
        <v>44143</v>
      </c>
      <c r="B3367" s="52">
        <v>44143</v>
      </c>
      <c r="C3367" s="52" t="s">
        <v>649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 x14ac:dyDescent="0.2">
      <c r="A3368" s="51">
        <v>44143</v>
      </c>
      <c r="B3368" s="52">
        <v>44143</v>
      </c>
      <c r="C3368" s="52" t="s">
        <v>616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 x14ac:dyDescent="0.2">
      <c r="A3369" s="51">
        <v>44143</v>
      </c>
      <c r="B3369" s="52">
        <v>44143</v>
      </c>
      <c r="C3369" s="52" t="s">
        <v>607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 x14ac:dyDescent="0.2">
      <c r="A3370" s="51">
        <v>44143</v>
      </c>
      <c r="B3370" s="52">
        <v>44143</v>
      </c>
      <c r="C3370" s="52" t="s">
        <v>617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 x14ac:dyDescent="0.2">
      <c r="A3371" s="51">
        <v>44143</v>
      </c>
      <c r="B3371" s="52">
        <v>44143</v>
      </c>
      <c r="C3371" s="52" t="s">
        <v>739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 x14ac:dyDescent="0.2">
      <c r="A3372" s="51">
        <v>44143</v>
      </c>
      <c r="B3372" s="52">
        <v>44143</v>
      </c>
      <c r="C3372" s="52" t="s">
        <v>629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 x14ac:dyDescent="0.2">
      <c r="A3373" s="51">
        <v>44143</v>
      </c>
      <c r="B3373" s="52">
        <v>44143</v>
      </c>
      <c r="C3373" s="52" t="s">
        <v>612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 x14ac:dyDescent="0.2">
      <c r="A3374" s="51">
        <v>44143</v>
      </c>
      <c r="B3374" s="52">
        <v>44143</v>
      </c>
      <c r="C3374" s="52" t="s">
        <v>661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 x14ac:dyDescent="0.2">
      <c r="A3375" s="51">
        <v>44143</v>
      </c>
      <c r="B3375" s="52">
        <v>44143</v>
      </c>
      <c r="C3375" s="52" t="s">
        <v>643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 x14ac:dyDescent="0.2">
      <c r="A3376" s="51">
        <v>44143</v>
      </c>
      <c r="B3376" s="52">
        <v>44143</v>
      </c>
      <c r="C3376" s="52" t="s">
        <v>608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 x14ac:dyDescent="0.2">
      <c r="A3377" s="87">
        <v>44144</v>
      </c>
      <c r="B3377" s="88">
        <v>44144</v>
      </c>
      <c r="C3377" s="88" t="s">
        <v>615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 x14ac:dyDescent="0.2">
      <c r="A3378" s="87">
        <v>44144</v>
      </c>
      <c r="B3378" s="88">
        <v>44144</v>
      </c>
      <c r="C3378" s="88" t="s">
        <v>602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 x14ac:dyDescent="0.2">
      <c r="A3379" s="87">
        <v>44144</v>
      </c>
      <c r="B3379" s="88">
        <v>44144</v>
      </c>
      <c r="C3379" s="88" t="s">
        <v>669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 x14ac:dyDescent="0.2">
      <c r="A3380" s="87">
        <v>44144</v>
      </c>
      <c r="B3380" s="88">
        <v>44144</v>
      </c>
      <c r="C3380" s="88" t="s">
        <v>611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 x14ac:dyDescent="0.2">
      <c r="A3381" s="87">
        <v>44144</v>
      </c>
      <c r="B3381" s="88">
        <v>44144</v>
      </c>
      <c r="C3381" s="88" t="s">
        <v>632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 x14ac:dyDescent="0.2">
      <c r="A3382" s="87">
        <v>44144</v>
      </c>
      <c r="B3382" s="88">
        <v>44144</v>
      </c>
      <c r="C3382" s="88" t="s">
        <v>646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 x14ac:dyDescent="0.2">
      <c r="A3383" s="87">
        <v>44144</v>
      </c>
      <c r="B3383" s="88">
        <v>44144</v>
      </c>
      <c r="C3383" s="88" t="s">
        <v>614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 x14ac:dyDescent="0.2">
      <c r="A3384" s="87">
        <v>44144</v>
      </c>
      <c r="B3384" s="88">
        <v>44144</v>
      </c>
      <c r="C3384" s="88" t="s">
        <v>609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 x14ac:dyDescent="0.2">
      <c r="A3385" s="87">
        <v>44144</v>
      </c>
      <c r="B3385" s="88">
        <v>44144</v>
      </c>
      <c r="C3385" s="88" t="s">
        <v>633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 x14ac:dyDescent="0.2">
      <c r="A3386" s="87">
        <v>44144</v>
      </c>
      <c r="B3386" s="88">
        <v>44144</v>
      </c>
      <c r="C3386" s="88" t="s">
        <v>606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 x14ac:dyDescent="0.2">
      <c r="A3387" s="87">
        <v>44144</v>
      </c>
      <c r="B3387" s="88">
        <v>44144</v>
      </c>
      <c r="C3387" s="88" t="s">
        <v>642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 x14ac:dyDescent="0.2">
      <c r="A3388" s="87">
        <v>44144</v>
      </c>
      <c r="B3388" s="88">
        <v>44144</v>
      </c>
      <c r="C3388" s="88" t="s">
        <v>610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 x14ac:dyDescent="0.2">
      <c r="A3389" s="87">
        <v>44144</v>
      </c>
      <c r="B3389" s="88">
        <v>44144</v>
      </c>
      <c r="C3389" s="88" t="s">
        <v>599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 x14ac:dyDescent="0.2">
      <c r="A3390" s="87">
        <v>44144</v>
      </c>
      <c r="B3390" s="88">
        <v>44144</v>
      </c>
      <c r="C3390" s="88" t="s">
        <v>619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 x14ac:dyDescent="0.2">
      <c r="A3391" s="87">
        <v>44144</v>
      </c>
      <c r="B3391" s="88">
        <v>44144</v>
      </c>
      <c r="C3391" s="88" t="s">
        <v>616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 x14ac:dyDescent="0.2">
      <c r="A3392" s="87">
        <v>44144</v>
      </c>
      <c r="B3392" s="88">
        <v>44144</v>
      </c>
      <c r="C3392" s="88" t="s">
        <v>644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 x14ac:dyDescent="0.2">
      <c r="A3393" s="87">
        <v>44144</v>
      </c>
      <c r="B3393" s="88">
        <v>44144</v>
      </c>
      <c r="C3393" s="88" t="s">
        <v>643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 x14ac:dyDescent="0.2">
      <c r="A3394" s="87">
        <v>44144</v>
      </c>
      <c r="B3394" s="88">
        <v>44144</v>
      </c>
      <c r="C3394" s="88" t="s">
        <v>673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 x14ac:dyDescent="0.2">
      <c r="A3395" s="87">
        <v>44144</v>
      </c>
      <c r="B3395" s="88">
        <v>44144</v>
      </c>
      <c r="C3395" s="88" t="s">
        <v>635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 x14ac:dyDescent="0.2">
      <c r="A3396" s="87">
        <v>44144</v>
      </c>
      <c r="B3396" s="88">
        <v>44144</v>
      </c>
      <c r="C3396" s="88" t="s">
        <v>598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 x14ac:dyDescent="0.2">
      <c r="A3397" s="87">
        <v>44144</v>
      </c>
      <c r="B3397" s="88">
        <v>44144</v>
      </c>
      <c r="C3397" s="88" t="s">
        <v>605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 x14ac:dyDescent="0.2">
      <c r="A3398" s="87">
        <v>44144</v>
      </c>
      <c r="B3398" s="88">
        <v>44144</v>
      </c>
      <c r="C3398" s="88" t="s">
        <v>600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 x14ac:dyDescent="0.2">
      <c r="A3399" s="60">
        <v>44145</v>
      </c>
      <c r="B3399" s="61">
        <v>44145</v>
      </c>
      <c r="C3399" s="61" t="s">
        <v>658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 x14ac:dyDescent="0.2">
      <c r="A3400" s="60">
        <v>44145</v>
      </c>
      <c r="B3400" s="61">
        <v>44145</v>
      </c>
      <c r="C3400" s="61" t="s">
        <v>669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 x14ac:dyDescent="0.2">
      <c r="A3401" s="60">
        <v>44145</v>
      </c>
      <c r="B3401" s="61">
        <v>44145</v>
      </c>
      <c r="C3401" s="61" t="s">
        <v>614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 x14ac:dyDescent="0.2">
      <c r="A3402" s="60">
        <v>44145</v>
      </c>
      <c r="B3402" s="61">
        <v>44145</v>
      </c>
      <c r="C3402" s="61" t="s">
        <v>639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 x14ac:dyDescent="0.2">
      <c r="A3403" s="60">
        <v>44145</v>
      </c>
      <c r="B3403" s="61">
        <v>44145</v>
      </c>
      <c r="C3403" s="61" t="s">
        <v>611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 x14ac:dyDescent="0.2">
      <c r="A3404" s="60">
        <v>44145</v>
      </c>
      <c r="B3404" s="61">
        <v>44145</v>
      </c>
      <c r="C3404" s="61" t="s">
        <v>619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 x14ac:dyDescent="0.2">
      <c r="A3405" s="60">
        <v>44145</v>
      </c>
      <c r="B3405" s="61">
        <v>44145</v>
      </c>
      <c r="C3405" s="61" t="s">
        <v>608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 x14ac:dyDescent="0.2">
      <c r="A3406" s="60">
        <v>44145</v>
      </c>
      <c r="B3406" s="61">
        <v>44145</v>
      </c>
      <c r="C3406" s="61" t="s">
        <v>702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 x14ac:dyDescent="0.2">
      <c r="A3407" s="60">
        <v>44145</v>
      </c>
      <c r="B3407" s="61">
        <v>44145</v>
      </c>
      <c r="C3407" s="61" t="s">
        <v>632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 x14ac:dyDescent="0.2">
      <c r="A3408" s="60">
        <v>44145</v>
      </c>
      <c r="B3408" s="61">
        <v>44145</v>
      </c>
      <c r="C3408" s="61" t="s">
        <v>649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 x14ac:dyDescent="0.2">
      <c r="A3409" s="60">
        <v>44145</v>
      </c>
      <c r="B3409" s="61">
        <v>44145</v>
      </c>
      <c r="C3409" s="61" t="s">
        <v>617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 x14ac:dyDescent="0.2">
      <c r="A3410" s="60">
        <v>44145</v>
      </c>
      <c r="B3410" s="61">
        <v>44145</v>
      </c>
      <c r="C3410" s="61" t="s">
        <v>600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 x14ac:dyDescent="0.2">
      <c r="A3411" s="60">
        <v>44145</v>
      </c>
      <c r="B3411" s="61">
        <v>44145</v>
      </c>
      <c r="C3411" s="61" t="s">
        <v>598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 x14ac:dyDescent="0.2">
      <c r="A3412" s="60">
        <v>44145</v>
      </c>
      <c r="B3412" s="61">
        <v>44145</v>
      </c>
      <c r="C3412" s="61" t="s">
        <v>799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 x14ac:dyDescent="0.2">
      <c r="A3413" s="60">
        <v>44145</v>
      </c>
      <c r="B3413" s="61">
        <v>44145</v>
      </c>
      <c r="C3413" s="61" t="s">
        <v>707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 x14ac:dyDescent="0.2">
      <c r="A3414" s="60">
        <v>44145</v>
      </c>
      <c r="B3414" s="61">
        <v>44145</v>
      </c>
      <c r="C3414" s="61" t="s">
        <v>616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 x14ac:dyDescent="0.2">
      <c r="A3415" s="60">
        <v>44145</v>
      </c>
      <c r="B3415" s="61">
        <v>44145</v>
      </c>
      <c r="C3415" s="61" t="s">
        <v>603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 x14ac:dyDescent="0.2">
      <c r="A3416" s="60">
        <v>44145</v>
      </c>
      <c r="B3416" s="61">
        <v>44145</v>
      </c>
      <c r="C3416" s="61" t="s">
        <v>606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 x14ac:dyDescent="0.2">
      <c r="A3417" s="60">
        <v>44145</v>
      </c>
      <c r="B3417" s="61">
        <v>44145</v>
      </c>
      <c r="C3417" s="61" t="s">
        <v>605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 x14ac:dyDescent="0.2">
      <c r="A3418" s="60">
        <v>44145</v>
      </c>
      <c r="B3418" s="61">
        <v>44145</v>
      </c>
      <c r="C3418" s="61" t="s">
        <v>644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 x14ac:dyDescent="0.2">
      <c r="A3419" s="60">
        <v>44145</v>
      </c>
      <c r="B3419" s="61">
        <v>44145</v>
      </c>
      <c r="C3419" s="61" t="s">
        <v>610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 x14ac:dyDescent="0.2">
      <c r="A3420" s="60">
        <v>44145</v>
      </c>
      <c r="B3420" s="61">
        <v>44145</v>
      </c>
      <c r="C3420" s="61" t="s">
        <v>604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 x14ac:dyDescent="0.2">
      <c r="A3421" s="60">
        <v>44145</v>
      </c>
      <c r="B3421" s="61">
        <v>44145</v>
      </c>
      <c r="C3421" s="61" t="s">
        <v>634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 x14ac:dyDescent="0.2">
      <c r="A3422" s="60">
        <v>44145</v>
      </c>
      <c r="B3422" s="61">
        <v>44145</v>
      </c>
      <c r="C3422" s="61" t="s">
        <v>643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 x14ac:dyDescent="0.2">
      <c r="A3423" s="60">
        <v>44145</v>
      </c>
      <c r="B3423" s="61">
        <v>44145</v>
      </c>
      <c r="C3423" s="61" t="s">
        <v>635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 x14ac:dyDescent="0.2">
      <c r="A3424" s="60">
        <v>44145</v>
      </c>
      <c r="B3424" s="61">
        <v>44145</v>
      </c>
      <c r="C3424" s="61" t="s">
        <v>636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 x14ac:dyDescent="0.2">
      <c r="A3425" s="84">
        <v>44146</v>
      </c>
      <c r="B3425" s="85">
        <v>44146</v>
      </c>
      <c r="C3425" s="85" t="s">
        <v>658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 x14ac:dyDescent="0.2">
      <c r="A3426" s="84">
        <v>44146</v>
      </c>
      <c r="B3426" s="85">
        <v>44146</v>
      </c>
      <c r="C3426" s="85" t="s">
        <v>611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 x14ac:dyDescent="0.2">
      <c r="A3427" s="84">
        <v>44146</v>
      </c>
      <c r="B3427" s="85">
        <v>44146</v>
      </c>
      <c r="C3427" s="85" t="s">
        <v>598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 x14ac:dyDescent="0.2">
      <c r="A3428" s="84">
        <v>44146</v>
      </c>
      <c r="B3428" s="85">
        <v>44146</v>
      </c>
      <c r="C3428" s="85" t="s">
        <v>615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 x14ac:dyDescent="0.2">
      <c r="A3429" s="84">
        <v>44146</v>
      </c>
      <c r="B3429" s="85">
        <v>44146</v>
      </c>
      <c r="C3429" s="85" t="s">
        <v>614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 x14ac:dyDescent="0.2">
      <c r="A3430" s="84">
        <v>44146</v>
      </c>
      <c r="B3430" s="85">
        <v>44146</v>
      </c>
      <c r="C3430" s="85" t="s">
        <v>609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 x14ac:dyDescent="0.2">
      <c r="A3431" s="84">
        <v>44146</v>
      </c>
      <c r="B3431" s="85">
        <v>44146</v>
      </c>
      <c r="C3431" s="85" t="s">
        <v>604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 x14ac:dyDescent="0.2">
      <c r="A3432" s="84">
        <v>44146</v>
      </c>
      <c r="B3432" s="85">
        <v>44146</v>
      </c>
      <c r="C3432" s="85" t="s">
        <v>605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 x14ac:dyDescent="0.2">
      <c r="A3433" s="84">
        <v>44146</v>
      </c>
      <c r="B3433" s="85">
        <v>44146</v>
      </c>
      <c r="C3433" s="85" t="s">
        <v>637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 x14ac:dyDescent="0.2">
      <c r="A3434" s="84">
        <v>44146</v>
      </c>
      <c r="B3434" s="85">
        <v>44146</v>
      </c>
      <c r="C3434" s="85" t="s">
        <v>608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 x14ac:dyDescent="0.2">
      <c r="A3435" s="84">
        <v>44146</v>
      </c>
      <c r="B3435" s="85">
        <v>44146</v>
      </c>
      <c r="C3435" s="85" t="s">
        <v>602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 x14ac:dyDescent="0.2">
      <c r="A3436" s="84">
        <v>44146</v>
      </c>
      <c r="B3436" s="85">
        <v>44146</v>
      </c>
      <c r="C3436" s="85" t="s">
        <v>633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 x14ac:dyDescent="0.2">
      <c r="A3437" s="84">
        <v>44146</v>
      </c>
      <c r="B3437" s="85">
        <v>44146</v>
      </c>
      <c r="C3437" s="85" t="s">
        <v>669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 x14ac:dyDescent="0.2">
      <c r="A3438" s="84">
        <v>44146</v>
      </c>
      <c r="B3438" s="85">
        <v>44146</v>
      </c>
      <c r="C3438" s="85" t="s">
        <v>600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 x14ac:dyDescent="0.2">
      <c r="A3439" s="84">
        <v>44146</v>
      </c>
      <c r="B3439" s="85">
        <v>44146</v>
      </c>
      <c r="C3439" s="85" t="s">
        <v>644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 x14ac:dyDescent="0.2">
      <c r="A3440" s="84">
        <v>44146</v>
      </c>
      <c r="B3440" s="85">
        <v>44146</v>
      </c>
      <c r="C3440" s="85" t="s">
        <v>610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 x14ac:dyDescent="0.2">
      <c r="A3441" s="84">
        <v>44146</v>
      </c>
      <c r="B3441" s="85">
        <v>44146</v>
      </c>
      <c r="C3441" s="85" t="s">
        <v>661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 x14ac:dyDescent="0.2">
      <c r="A3442" s="84">
        <v>44146</v>
      </c>
      <c r="B3442" s="85">
        <v>44146</v>
      </c>
      <c r="C3442" s="85" t="s">
        <v>591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 x14ac:dyDescent="0.2">
      <c r="A3443" s="84">
        <v>44146</v>
      </c>
      <c r="B3443" s="85">
        <v>44146</v>
      </c>
      <c r="C3443" s="85" t="s">
        <v>606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 x14ac:dyDescent="0.2">
      <c r="A3444" s="84">
        <v>44146</v>
      </c>
      <c r="B3444" s="85">
        <v>44146</v>
      </c>
      <c r="C3444" s="85" t="s">
        <v>646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 x14ac:dyDescent="0.2">
      <c r="A3445" s="84">
        <v>44146</v>
      </c>
      <c r="B3445" s="85">
        <v>44146</v>
      </c>
      <c r="C3445" s="85" t="s">
        <v>653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 x14ac:dyDescent="0.2">
      <c r="A3446" s="84">
        <v>44146</v>
      </c>
      <c r="B3446" s="85">
        <v>44146</v>
      </c>
      <c r="C3446" s="85" t="s">
        <v>639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 x14ac:dyDescent="0.2">
      <c r="A3447" s="84">
        <v>44146</v>
      </c>
      <c r="B3447" s="85">
        <v>44146</v>
      </c>
      <c r="C3447" s="85" t="s">
        <v>642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 x14ac:dyDescent="0.2">
      <c r="A3448" s="84">
        <v>44146</v>
      </c>
      <c r="B3448" s="85">
        <v>44146</v>
      </c>
      <c r="C3448" s="85" t="s">
        <v>649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 x14ac:dyDescent="0.2">
      <c r="A3449" s="84">
        <v>44146</v>
      </c>
      <c r="B3449" s="85">
        <v>44146</v>
      </c>
      <c r="C3449" s="85" t="s">
        <v>612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 x14ac:dyDescent="0.2">
      <c r="A3450" s="84">
        <v>44146</v>
      </c>
      <c r="B3450" s="85">
        <v>44146</v>
      </c>
      <c r="C3450" s="85" t="s">
        <v>599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 x14ac:dyDescent="0.2">
      <c r="A3451" s="84">
        <v>44146</v>
      </c>
      <c r="B3451" s="85">
        <v>44146</v>
      </c>
      <c r="C3451" s="85" t="s">
        <v>629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 x14ac:dyDescent="0.2">
      <c r="A3452" s="84">
        <v>44146</v>
      </c>
      <c r="B3452" s="85">
        <v>44146</v>
      </c>
      <c r="C3452" s="85" t="s">
        <v>617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 x14ac:dyDescent="0.2">
      <c r="A3453" s="84">
        <v>44146</v>
      </c>
      <c r="B3453" s="85">
        <v>44146</v>
      </c>
      <c r="C3453" s="85" t="s">
        <v>619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 x14ac:dyDescent="0.2">
      <c r="A3454" s="84">
        <v>44146</v>
      </c>
      <c r="B3454" s="85">
        <v>44146</v>
      </c>
      <c r="C3454" s="85" t="s">
        <v>673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 x14ac:dyDescent="0.2">
      <c r="A3455" s="84">
        <v>44146</v>
      </c>
      <c r="B3455" s="85">
        <v>44146</v>
      </c>
      <c r="C3455" s="85" t="s">
        <v>618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 x14ac:dyDescent="0.2">
      <c r="A3456" s="84">
        <v>44146</v>
      </c>
      <c r="B3456" s="85">
        <v>44146</v>
      </c>
      <c r="C3456" s="85" t="s">
        <v>624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 x14ac:dyDescent="0.2">
      <c r="A3457" s="84">
        <v>44146</v>
      </c>
      <c r="B3457" s="85">
        <v>44146</v>
      </c>
      <c r="C3457" s="85" t="s">
        <v>603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 x14ac:dyDescent="0.2">
      <c r="A3458" s="84">
        <v>44146</v>
      </c>
      <c r="B3458" s="85">
        <v>44146</v>
      </c>
      <c r="C3458" s="85" t="s">
        <v>715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 x14ac:dyDescent="0.2">
      <c r="A3459" s="84">
        <v>44146</v>
      </c>
      <c r="B3459" s="85">
        <v>44146</v>
      </c>
      <c r="C3459" s="85" t="s">
        <v>628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 x14ac:dyDescent="0.2">
      <c r="A3460" s="84">
        <v>44146</v>
      </c>
      <c r="B3460" s="85">
        <v>44146</v>
      </c>
      <c r="C3460" s="85" t="s">
        <v>616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 x14ac:dyDescent="0.2">
      <c r="A3461" s="84">
        <v>44146</v>
      </c>
      <c r="B3461" s="85">
        <v>44146</v>
      </c>
      <c r="C3461" s="85" t="s">
        <v>627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 x14ac:dyDescent="0.2">
      <c r="A3462" s="51">
        <v>44147</v>
      </c>
      <c r="B3462" s="52">
        <v>44147</v>
      </c>
      <c r="C3462" s="52" t="s">
        <v>603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 x14ac:dyDescent="0.2">
      <c r="A3463" s="51">
        <v>44147</v>
      </c>
      <c r="B3463" s="52">
        <v>44147</v>
      </c>
      <c r="C3463" s="52" t="s">
        <v>614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 x14ac:dyDescent="0.2">
      <c r="A3464" s="51">
        <v>44147</v>
      </c>
      <c r="B3464" s="52">
        <v>44147</v>
      </c>
      <c r="C3464" s="52" t="s">
        <v>619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 x14ac:dyDescent="0.2">
      <c r="A3465" s="51">
        <v>44147</v>
      </c>
      <c r="B3465" s="52">
        <v>44147</v>
      </c>
      <c r="C3465" s="52" t="s">
        <v>611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 x14ac:dyDescent="0.2">
      <c r="A3466" s="51">
        <v>44147</v>
      </c>
      <c r="B3466" s="52">
        <v>44147</v>
      </c>
      <c r="C3466" s="52" t="s">
        <v>639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 x14ac:dyDescent="0.2">
      <c r="A3467" s="51">
        <v>44147</v>
      </c>
      <c r="B3467" s="52">
        <v>44147</v>
      </c>
      <c r="C3467" s="52" t="s">
        <v>654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 x14ac:dyDescent="0.2">
      <c r="A3468" s="51">
        <v>44147</v>
      </c>
      <c r="B3468" s="52">
        <v>44147</v>
      </c>
      <c r="C3468" s="52" t="s">
        <v>602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 x14ac:dyDescent="0.2">
      <c r="A3469" s="51">
        <v>44147</v>
      </c>
      <c r="B3469" s="52">
        <v>44147</v>
      </c>
      <c r="C3469" s="52" t="s">
        <v>607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 x14ac:dyDescent="0.2">
      <c r="A3470" s="51">
        <v>44147</v>
      </c>
      <c r="B3470" s="52">
        <v>44147</v>
      </c>
      <c r="C3470" s="52" t="s">
        <v>643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 x14ac:dyDescent="0.2">
      <c r="A3471" s="51">
        <v>44147</v>
      </c>
      <c r="B3471" s="52">
        <v>44147</v>
      </c>
      <c r="C3471" s="52" t="s">
        <v>616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 x14ac:dyDescent="0.2">
      <c r="A3472" s="51">
        <v>44147</v>
      </c>
      <c r="B3472" s="52">
        <v>44147</v>
      </c>
      <c r="C3472" s="52" t="s">
        <v>624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 x14ac:dyDescent="0.2">
      <c r="A3473" s="51">
        <v>44147</v>
      </c>
      <c r="B3473" s="52">
        <v>44147</v>
      </c>
      <c r="C3473" s="52" t="s">
        <v>648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 x14ac:dyDescent="0.2">
      <c r="A3474" s="51">
        <v>44147</v>
      </c>
      <c r="B3474" s="52">
        <v>44147</v>
      </c>
      <c r="C3474" s="52" t="s">
        <v>617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 x14ac:dyDescent="0.2">
      <c r="A3475" s="51">
        <v>44147</v>
      </c>
      <c r="B3475" s="52">
        <v>44147</v>
      </c>
      <c r="C3475" s="52" t="s">
        <v>629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 x14ac:dyDescent="0.2">
      <c r="A3476" s="51">
        <v>44147</v>
      </c>
      <c r="B3476" s="52">
        <v>44147</v>
      </c>
      <c r="C3476" s="52" t="s">
        <v>644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 x14ac:dyDescent="0.2">
      <c r="A3477" s="51">
        <v>44147</v>
      </c>
      <c r="B3477" s="52">
        <v>44147</v>
      </c>
      <c r="C3477" s="52" t="s">
        <v>731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 x14ac:dyDescent="0.2">
      <c r="A3478" s="51">
        <v>44147</v>
      </c>
      <c r="B3478" s="52">
        <v>44147</v>
      </c>
      <c r="C3478" s="52" t="s">
        <v>669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 x14ac:dyDescent="0.2">
      <c r="A3479" s="51">
        <v>44147</v>
      </c>
      <c r="B3479" s="52">
        <v>44147</v>
      </c>
      <c r="C3479" s="52" t="s">
        <v>606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 x14ac:dyDescent="0.2">
      <c r="A3480" s="51">
        <v>44147</v>
      </c>
      <c r="B3480" s="52">
        <v>44147</v>
      </c>
      <c r="C3480" s="52" t="s">
        <v>708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 x14ac:dyDescent="0.2">
      <c r="A3481" s="51">
        <v>44147</v>
      </c>
      <c r="B3481" s="52">
        <v>44147</v>
      </c>
      <c r="C3481" s="52" t="s">
        <v>600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 x14ac:dyDescent="0.2">
      <c r="A3482" s="51">
        <v>44147</v>
      </c>
      <c r="B3482" s="52">
        <v>44147</v>
      </c>
      <c r="C3482" s="52" t="s">
        <v>649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 x14ac:dyDescent="0.2">
      <c r="A3483" s="51">
        <v>44147</v>
      </c>
      <c r="B3483" s="52">
        <v>44147</v>
      </c>
      <c r="C3483" s="52" t="s">
        <v>633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 x14ac:dyDescent="0.2">
      <c r="A3484" s="51">
        <v>44147</v>
      </c>
      <c r="B3484" s="52">
        <v>44147</v>
      </c>
      <c r="C3484" s="52" t="s">
        <v>646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 x14ac:dyDescent="0.2">
      <c r="A3485" s="51">
        <v>44147</v>
      </c>
      <c r="B3485" s="52">
        <v>44147</v>
      </c>
      <c r="C3485" s="52" t="s">
        <v>599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 x14ac:dyDescent="0.2">
      <c r="A3486" s="75">
        <v>44148</v>
      </c>
      <c r="B3486" s="76">
        <v>44148</v>
      </c>
      <c r="C3486" s="76" t="s">
        <v>600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 x14ac:dyDescent="0.2">
      <c r="A3487" s="75">
        <v>44148</v>
      </c>
      <c r="B3487" s="76">
        <v>44148</v>
      </c>
      <c r="C3487" s="76" t="s">
        <v>639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 x14ac:dyDescent="0.2">
      <c r="A3488" s="75">
        <v>44148</v>
      </c>
      <c r="B3488" s="76">
        <v>44148</v>
      </c>
      <c r="C3488" s="76" t="s">
        <v>614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 x14ac:dyDescent="0.2">
      <c r="A3489" s="75">
        <v>44148</v>
      </c>
      <c r="B3489" s="76">
        <v>44148</v>
      </c>
      <c r="C3489" s="76" t="s">
        <v>611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 x14ac:dyDescent="0.2">
      <c r="A3490" s="75">
        <v>44148</v>
      </c>
      <c r="B3490" s="76">
        <v>44148</v>
      </c>
      <c r="C3490" s="76" t="s">
        <v>634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 x14ac:dyDescent="0.2">
      <c r="A3491" s="75">
        <v>44148</v>
      </c>
      <c r="B3491" s="76">
        <v>44148</v>
      </c>
      <c r="C3491" s="76" t="s">
        <v>598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 x14ac:dyDescent="0.2">
      <c r="A3492" s="75">
        <v>44148</v>
      </c>
      <c r="B3492" s="76">
        <v>44148</v>
      </c>
      <c r="C3492" s="76" t="s">
        <v>645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 x14ac:dyDescent="0.2">
      <c r="A3493" s="75">
        <v>44148</v>
      </c>
      <c r="B3493" s="76">
        <v>44148</v>
      </c>
      <c r="C3493" s="76" t="s">
        <v>717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 x14ac:dyDescent="0.2">
      <c r="A3494" s="75">
        <v>44148</v>
      </c>
      <c r="B3494" s="76">
        <v>44148</v>
      </c>
      <c r="C3494" s="76" t="s">
        <v>619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 x14ac:dyDescent="0.2">
      <c r="A3495" s="75">
        <v>44148</v>
      </c>
      <c r="B3495" s="76">
        <v>44148</v>
      </c>
      <c r="C3495" s="76" t="s">
        <v>633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 x14ac:dyDescent="0.2">
      <c r="A3496" s="75">
        <v>44148</v>
      </c>
      <c r="B3496" s="76">
        <v>44148</v>
      </c>
      <c r="C3496" s="76" t="s">
        <v>602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 x14ac:dyDescent="0.2">
      <c r="A3497" s="75">
        <v>44148</v>
      </c>
      <c r="B3497" s="76">
        <v>44148</v>
      </c>
      <c r="C3497" s="76" t="s">
        <v>606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 x14ac:dyDescent="0.2">
      <c r="A3498" s="75">
        <v>44148</v>
      </c>
      <c r="B3498" s="76">
        <v>44148</v>
      </c>
      <c r="C3498" s="76" t="s">
        <v>616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 x14ac:dyDescent="0.2">
      <c r="A3499" s="75">
        <v>44148</v>
      </c>
      <c r="B3499" s="76">
        <v>44148</v>
      </c>
      <c r="C3499" s="76" t="s">
        <v>654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 x14ac:dyDescent="0.2">
      <c r="A3500" s="75">
        <v>44148</v>
      </c>
      <c r="B3500" s="76">
        <v>44148</v>
      </c>
      <c r="C3500" s="76" t="s">
        <v>609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 x14ac:dyDescent="0.2">
      <c r="A3501" s="75">
        <v>44148</v>
      </c>
      <c r="B3501" s="76">
        <v>44148</v>
      </c>
      <c r="C3501" s="76" t="s">
        <v>605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 x14ac:dyDescent="0.2">
      <c r="A3502" s="75">
        <v>44148</v>
      </c>
      <c r="B3502" s="76">
        <v>44148</v>
      </c>
      <c r="C3502" s="76" t="s">
        <v>718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 x14ac:dyDescent="0.2">
      <c r="A3503" s="75">
        <v>44148</v>
      </c>
      <c r="B3503" s="76">
        <v>44148</v>
      </c>
      <c r="C3503" s="76" t="s">
        <v>649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 x14ac:dyDescent="0.2">
      <c r="A3504" s="75">
        <v>44148</v>
      </c>
      <c r="B3504" s="76">
        <v>44148</v>
      </c>
      <c r="C3504" s="76" t="s">
        <v>618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 x14ac:dyDescent="0.2">
      <c r="A3505" s="75">
        <v>44148</v>
      </c>
      <c r="B3505" s="76">
        <v>44148</v>
      </c>
      <c r="C3505" s="76" t="s">
        <v>780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 x14ac:dyDescent="0.2">
      <c r="A3506" s="75">
        <v>44148</v>
      </c>
      <c r="B3506" s="76">
        <v>44148</v>
      </c>
      <c r="C3506" s="76" t="s">
        <v>607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 x14ac:dyDescent="0.2">
      <c r="A3507" s="75">
        <v>44148</v>
      </c>
      <c r="B3507" s="76">
        <v>44148</v>
      </c>
      <c r="C3507" s="76" t="s">
        <v>612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 x14ac:dyDescent="0.2">
      <c r="A3508" s="75">
        <v>44148</v>
      </c>
      <c r="B3508" s="76">
        <v>44148</v>
      </c>
      <c r="C3508" s="76" t="s">
        <v>731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 x14ac:dyDescent="0.2">
      <c r="A3509" s="75">
        <v>44148</v>
      </c>
      <c r="B3509" s="76">
        <v>44148</v>
      </c>
      <c r="C3509" s="76" t="s">
        <v>590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 x14ac:dyDescent="0.2">
      <c r="A3510" s="75">
        <v>44148</v>
      </c>
      <c r="B3510" s="76">
        <v>44148</v>
      </c>
      <c r="C3510" s="76" t="s">
        <v>629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 x14ac:dyDescent="0.2">
      <c r="A3511" s="75">
        <v>44148</v>
      </c>
      <c r="B3511" s="76">
        <v>44148</v>
      </c>
      <c r="C3511" s="76" t="s">
        <v>642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 x14ac:dyDescent="0.2">
      <c r="A3512" s="75">
        <v>44148</v>
      </c>
      <c r="B3512" s="76">
        <v>44148</v>
      </c>
      <c r="C3512" s="76" t="s">
        <v>631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 x14ac:dyDescent="0.2">
      <c r="A3513" s="75">
        <v>44148</v>
      </c>
      <c r="B3513" s="76">
        <v>44148</v>
      </c>
      <c r="C3513" s="76" t="s">
        <v>658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 x14ac:dyDescent="0.2">
      <c r="A3514" s="75">
        <v>44148</v>
      </c>
      <c r="B3514" s="76">
        <v>44148</v>
      </c>
      <c r="C3514" s="76" t="s">
        <v>603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 x14ac:dyDescent="0.2">
      <c r="A3515" s="75">
        <v>44148</v>
      </c>
      <c r="B3515" s="76">
        <v>44148</v>
      </c>
      <c r="C3515" s="76" t="s">
        <v>608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 x14ac:dyDescent="0.2">
      <c r="A3516" s="75">
        <v>44148</v>
      </c>
      <c r="B3516" s="76">
        <v>44148</v>
      </c>
      <c r="C3516" s="76" t="s">
        <v>610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 x14ac:dyDescent="0.2">
      <c r="A3517" s="75">
        <v>44148</v>
      </c>
      <c r="B3517" s="76">
        <v>44148</v>
      </c>
      <c r="C3517" s="76" t="s">
        <v>604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 x14ac:dyDescent="0.2">
      <c r="A3518" s="75">
        <v>44148</v>
      </c>
      <c r="B3518" s="76">
        <v>44148</v>
      </c>
      <c r="C3518" s="76" t="s">
        <v>643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 x14ac:dyDescent="0.2">
      <c r="A3519" s="75">
        <v>44148</v>
      </c>
      <c r="B3519" s="76">
        <v>44148</v>
      </c>
      <c r="C3519" s="76" t="s">
        <v>624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 x14ac:dyDescent="0.2">
      <c r="A3520" s="75">
        <v>44148</v>
      </c>
      <c r="B3520" s="76">
        <v>44148</v>
      </c>
      <c r="C3520" s="76" t="s">
        <v>661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 x14ac:dyDescent="0.2">
      <c r="A3521" s="75">
        <v>44148</v>
      </c>
      <c r="B3521" s="76">
        <v>44148</v>
      </c>
      <c r="C3521" s="76" t="s">
        <v>632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 x14ac:dyDescent="0.2">
      <c r="A3522" s="96">
        <v>44149</v>
      </c>
      <c r="B3522" s="97">
        <v>44149</v>
      </c>
      <c r="C3522" s="97" t="s">
        <v>600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 x14ac:dyDescent="0.2">
      <c r="A3523" s="96">
        <v>44149</v>
      </c>
      <c r="B3523" s="97">
        <v>44149</v>
      </c>
      <c r="C3523" s="97" t="s">
        <v>598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 x14ac:dyDescent="0.2">
      <c r="A3524" s="96">
        <v>44149</v>
      </c>
      <c r="B3524" s="97">
        <v>44149</v>
      </c>
      <c r="C3524" s="99" t="s">
        <v>615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 x14ac:dyDescent="0.2">
      <c r="A3525" s="96">
        <v>44149</v>
      </c>
      <c r="B3525" s="97">
        <v>44149</v>
      </c>
      <c r="C3525" s="99" t="s">
        <v>612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 x14ac:dyDescent="0.2">
      <c r="A3526" s="96">
        <v>44149</v>
      </c>
      <c r="B3526" s="97">
        <v>44149</v>
      </c>
      <c r="C3526" s="99" t="s">
        <v>602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 x14ac:dyDescent="0.2">
      <c r="A3527" s="96">
        <v>44149</v>
      </c>
      <c r="B3527" s="97">
        <v>44149</v>
      </c>
      <c r="C3527" s="99" t="s">
        <v>800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 x14ac:dyDescent="0.2">
      <c r="A3528" s="96">
        <v>44149</v>
      </c>
      <c r="B3528" s="97">
        <v>44149</v>
      </c>
      <c r="C3528" s="99" t="s">
        <v>649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 x14ac:dyDescent="0.2">
      <c r="A3529" s="96">
        <v>44149</v>
      </c>
      <c r="B3529" s="97">
        <v>44149</v>
      </c>
      <c r="C3529" s="99" t="s">
        <v>661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 x14ac:dyDescent="0.2">
      <c r="A3530" s="96">
        <v>44149</v>
      </c>
      <c r="B3530" s="97">
        <v>44149</v>
      </c>
      <c r="C3530" s="99" t="s">
        <v>614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 x14ac:dyDescent="0.2">
      <c r="A3531" s="96">
        <v>44149</v>
      </c>
      <c r="B3531" s="97">
        <v>44149</v>
      </c>
      <c r="C3531" s="99" t="s">
        <v>628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 x14ac:dyDescent="0.2">
      <c r="A3532" s="96">
        <v>44149</v>
      </c>
      <c r="B3532" s="97">
        <v>44149</v>
      </c>
      <c r="C3532" s="99" t="s">
        <v>604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 x14ac:dyDescent="0.2">
      <c r="A3533" s="96">
        <v>44149</v>
      </c>
      <c r="B3533" s="97">
        <v>44149</v>
      </c>
      <c r="C3533" s="99" t="s">
        <v>611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 x14ac:dyDescent="0.2">
      <c r="A3534" s="96">
        <v>44149</v>
      </c>
      <c r="B3534" s="97">
        <v>44149</v>
      </c>
      <c r="C3534" s="99" t="s">
        <v>617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 x14ac:dyDescent="0.2">
      <c r="A3535" s="96">
        <v>44149</v>
      </c>
      <c r="B3535" s="97">
        <v>44149</v>
      </c>
      <c r="C3535" s="99" t="s">
        <v>603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 x14ac:dyDescent="0.2">
      <c r="A3536" s="96">
        <v>44149</v>
      </c>
      <c r="B3536" s="97">
        <v>44149</v>
      </c>
      <c r="C3536" s="99" t="s">
        <v>801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 x14ac:dyDescent="0.2">
      <c r="A3537" s="96">
        <v>44149</v>
      </c>
      <c r="B3537" s="97">
        <v>44149</v>
      </c>
      <c r="C3537" s="99" t="s">
        <v>646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 x14ac:dyDescent="0.2">
      <c r="A3538" s="96">
        <v>44149</v>
      </c>
      <c r="B3538" s="97">
        <v>44149</v>
      </c>
      <c r="C3538" s="99" t="s">
        <v>639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 x14ac:dyDescent="0.2">
      <c r="A3539" s="96">
        <v>44149</v>
      </c>
      <c r="B3539" s="97">
        <v>44149</v>
      </c>
      <c r="C3539" s="99" t="s">
        <v>618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 x14ac:dyDescent="0.2">
      <c r="A3540" s="96">
        <v>44149</v>
      </c>
      <c r="B3540" s="97">
        <v>44149</v>
      </c>
      <c r="C3540" s="99" t="s">
        <v>642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 x14ac:dyDescent="0.2">
      <c r="A3541" s="96">
        <v>44149</v>
      </c>
      <c r="B3541" s="97">
        <v>44149</v>
      </c>
      <c r="C3541" s="99" t="s">
        <v>653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 x14ac:dyDescent="0.2">
      <c r="A3542" s="96">
        <v>44149</v>
      </c>
      <c r="B3542" s="97">
        <v>44149</v>
      </c>
      <c r="C3542" s="99" t="s">
        <v>607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 x14ac:dyDescent="0.2">
      <c r="A3543" s="96">
        <v>44149</v>
      </c>
      <c r="B3543" s="97">
        <v>44149</v>
      </c>
      <c r="C3543" s="99" t="s">
        <v>605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 x14ac:dyDescent="0.2">
      <c r="A3544" s="96">
        <v>44149</v>
      </c>
      <c r="B3544" s="97">
        <v>44149</v>
      </c>
      <c r="C3544" s="99" t="s">
        <v>610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 x14ac:dyDescent="0.2">
      <c r="A3545" s="96">
        <v>44149</v>
      </c>
      <c r="B3545" s="97">
        <v>44149</v>
      </c>
      <c r="C3545" s="99" t="s">
        <v>662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 x14ac:dyDescent="0.2">
      <c r="A3546" s="96">
        <v>44149</v>
      </c>
      <c r="B3546" s="97">
        <v>44149</v>
      </c>
      <c r="C3546" s="97" t="s">
        <v>802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 x14ac:dyDescent="0.2">
      <c r="A3547" s="96">
        <v>44149</v>
      </c>
      <c r="B3547" s="97">
        <v>44149</v>
      </c>
      <c r="C3547" s="99" t="s">
        <v>633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 x14ac:dyDescent="0.2">
      <c r="A3548" s="96">
        <v>44149</v>
      </c>
      <c r="B3548" s="97">
        <v>44149</v>
      </c>
      <c r="C3548" s="99" t="s">
        <v>606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 x14ac:dyDescent="0.2">
      <c r="A3549" s="63">
        <v>44150</v>
      </c>
      <c r="B3549" s="64">
        <v>44150</v>
      </c>
      <c r="C3549" s="64" t="s">
        <v>615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 x14ac:dyDescent="0.2">
      <c r="A3550" s="63">
        <v>44150</v>
      </c>
      <c r="B3550" s="64">
        <v>44150</v>
      </c>
      <c r="C3550" s="64" t="s">
        <v>600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 x14ac:dyDescent="0.2">
      <c r="A3551" s="63">
        <v>44150</v>
      </c>
      <c r="B3551" s="64">
        <v>44150</v>
      </c>
      <c r="C3551" s="64" t="s">
        <v>658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 x14ac:dyDescent="0.2">
      <c r="A3552" s="63">
        <v>44150</v>
      </c>
      <c r="B3552" s="64">
        <v>44150</v>
      </c>
      <c r="C3552" s="64" t="s">
        <v>611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 x14ac:dyDescent="0.2">
      <c r="A3553" s="63">
        <v>44150</v>
      </c>
      <c r="B3553" s="64">
        <v>44150</v>
      </c>
      <c r="C3553" s="64" t="s">
        <v>614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 x14ac:dyDescent="0.2">
      <c r="A3554" s="63">
        <v>44150</v>
      </c>
      <c r="B3554" s="64">
        <v>44150</v>
      </c>
      <c r="C3554" s="64" t="s">
        <v>602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 x14ac:dyDescent="0.2">
      <c r="A3555" s="63">
        <v>44150</v>
      </c>
      <c r="B3555" s="64">
        <v>44150</v>
      </c>
      <c r="C3555" s="64" t="s">
        <v>633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 x14ac:dyDescent="0.2">
      <c r="A3556" s="63">
        <v>44150</v>
      </c>
      <c r="B3556" s="64">
        <v>44150</v>
      </c>
      <c r="C3556" s="64" t="s">
        <v>609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 x14ac:dyDescent="0.2">
      <c r="A3557" s="63">
        <v>44150</v>
      </c>
      <c r="B3557" s="64">
        <v>44150</v>
      </c>
      <c r="C3557" s="64" t="s">
        <v>646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 x14ac:dyDescent="0.2">
      <c r="A3558" s="63">
        <v>44150</v>
      </c>
      <c r="B3558" s="64">
        <v>44150</v>
      </c>
      <c r="C3558" s="64" t="s">
        <v>598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 x14ac:dyDescent="0.2">
      <c r="A3559" s="63">
        <v>44150</v>
      </c>
      <c r="B3559" s="64">
        <v>44150</v>
      </c>
      <c r="C3559" s="64" t="s">
        <v>642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 x14ac:dyDescent="0.2">
      <c r="A3560" s="63">
        <v>44150</v>
      </c>
      <c r="B3560" s="64">
        <v>44150</v>
      </c>
      <c r="C3560" s="64" t="s">
        <v>798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 x14ac:dyDescent="0.2">
      <c r="A3561" s="63">
        <v>44150</v>
      </c>
      <c r="B3561" s="64">
        <v>44150</v>
      </c>
      <c r="C3561" s="64" t="s">
        <v>610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 x14ac:dyDescent="0.2">
      <c r="A3562" s="63">
        <v>44150</v>
      </c>
      <c r="B3562" s="64">
        <v>44150</v>
      </c>
      <c r="C3562" s="64" t="s">
        <v>634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 x14ac:dyDescent="0.2">
      <c r="A3563" s="63">
        <v>44150</v>
      </c>
      <c r="B3563" s="64">
        <v>44150</v>
      </c>
      <c r="C3563" s="64" t="s">
        <v>653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 x14ac:dyDescent="0.2">
      <c r="A3564" s="63">
        <v>44150</v>
      </c>
      <c r="B3564" s="64">
        <v>44150</v>
      </c>
      <c r="C3564" s="64" t="s">
        <v>599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 x14ac:dyDescent="0.2">
      <c r="A3565" s="63">
        <v>44150</v>
      </c>
      <c r="B3565" s="64">
        <v>44150</v>
      </c>
      <c r="C3565" s="64" t="s">
        <v>616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 x14ac:dyDescent="0.2">
      <c r="A3566" s="63">
        <v>44150</v>
      </c>
      <c r="B3566" s="64">
        <v>44150</v>
      </c>
      <c r="C3566" s="64" t="s">
        <v>707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 x14ac:dyDescent="0.2">
      <c r="A3567" s="63">
        <v>44150</v>
      </c>
      <c r="B3567" s="64">
        <v>44150</v>
      </c>
      <c r="C3567" s="64" t="s">
        <v>605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 x14ac:dyDescent="0.2">
      <c r="A3568" s="63">
        <v>44150</v>
      </c>
      <c r="B3568" s="64">
        <v>44150</v>
      </c>
      <c r="C3568" s="64" t="s">
        <v>661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 x14ac:dyDescent="0.2">
      <c r="A3569" s="63">
        <v>44150</v>
      </c>
      <c r="B3569" s="64">
        <v>44150</v>
      </c>
      <c r="C3569" s="64" t="s">
        <v>639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 x14ac:dyDescent="0.2">
      <c r="A3570" s="63">
        <v>44150</v>
      </c>
      <c r="B3570" s="64">
        <v>44150</v>
      </c>
      <c r="C3570" s="64" t="s">
        <v>608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 x14ac:dyDescent="0.2">
      <c r="A3571" s="63">
        <v>44150</v>
      </c>
      <c r="B3571" s="64">
        <v>44150</v>
      </c>
      <c r="C3571" s="64" t="s">
        <v>629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 x14ac:dyDescent="0.2">
      <c r="A3572" s="63">
        <v>44150</v>
      </c>
      <c r="B3572" s="64">
        <v>44150</v>
      </c>
      <c r="C3572" s="64" t="s">
        <v>628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 x14ac:dyDescent="0.2">
      <c r="A3573" s="63">
        <v>44150</v>
      </c>
      <c r="B3573" s="64">
        <v>44150</v>
      </c>
      <c r="C3573" s="64" t="s">
        <v>617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 x14ac:dyDescent="0.2">
      <c r="A3574" s="63">
        <v>44150</v>
      </c>
      <c r="B3574" s="64">
        <v>44150</v>
      </c>
      <c r="C3574" s="64" t="s">
        <v>603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 x14ac:dyDescent="0.2">
      <c r="A3575" s="63">
        <v>44150</v>
      </c>
      <c r="B3575" s="64">
        <v>44150</v>
      </c>
      <c r="C3575" s="64" t="s">
        <v>618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 x14ac:dyDescent="0.2">
      <c r="A3576" s="63">
        <v>44150</v>
      </c>
      <c r="B3576" s="64">
        <v>44150</v>
      </c>
      <c r="C3576" s="64" t="s">
        <v>631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 x14ac:dyDescent="0.2">
      <c r="A3577" s="63">
        <v>44150</v>
      </c>
      <c r="B3577" s="64">
        <v>44150</v>
      </c>
      <c r="C3577" s="64" t="s">
        <v>800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 x14ac:dyDescent="0.2">
      <c r="A3578" s="63">
        <v>44150</v>
      </c>
      <c r="B3578" s="64">
        <v>44150</v>
      </c>
      <c r="C3578" s="64" t="s">
        <v>624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 x14ac:dyDescent="0.2">
      <c r="A3579" s="63">
        <v>44150</v>
      </c>
      <c r="B3579" s="64">
        <v>44150</v>
      </c>
      <c r="C3579" s="64" t="s">
        <v>649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 x14ac:dyDescent="0.2">
      <c r="A3580" s="63">
        <v>44150</v>
      </c>
      <c r="B3580" s="64">
        <v>44150</v>
      </c>
      <c r="C3580" s="64" t="s">
        <v>591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 x14ac:dyDescent="0.2">
      <c r="A3581" s="63">
        <v>44150</v>
      </c>
      <c r="B3581" s="64">
        <v>44150</v>
      </c>
      <c r="C3581" s="64" t="s">
        <v>606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 x14ac:dyDescent="0.2">
      <c r="A3582" s="63">
        <v>44150</v>
      </c>
      <c r="B3582" s="64">
        <v>44150</v>
      </c>
      <c r="C3582" s="64" t="s">
        <v>731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 x14ac:dyDescent="0.2">
      <c r="A3583" s="63">
        <v>44150</v>
      </c>
      <c r="B3583" s="64">
        <v>44150</v>
      </c>
      <c r="C3583" s="64" t="s">
        <v>647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 x14ac:dyDescent="0.2">
      <c r="A3584" s="63">
        <v>44150</v>
      </c>
      <c r="B3584" s="64">
        <v>44150</v>
      </c>
      <c r="C3584" s="64" t="s">
        <v>627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 x14ac:dyDescent="0.2">
      <c r="A3585" s="63">
        <v>44150</v>
      </c>
      <c r="B3585" s="64">
        <v>44150</v>
      </c>
      <c r="C3585" s="64" t="s">
        <v>637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 x14ac:dyDescent="0.2">
      <c r="A3586" s="63">
        <v>44150</v>
      </c>
      <c r="B3586" s="64">
        <v>44150</v>
      </c>
      <c r="C3586" s="64" t="s">
        <v>604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 x14ac:dyDescent="0.2">
      <c r="A3587" s="63">
        <v>44150</v>
      </c>
      <c r="B3587" s="64">
        <v>44150</v>
      </c>
      <c r="C3587" s="64" t="s">
        <v>643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 x14ac:dyDescent="0.2">
      <c r="A3588" s="54">
        <v>44151</v>
      </c>
      <c r="B3588" s="55">
        <v>44151</v>
      </c>
      <c r="C3588" s="55" t="s">
        <v>602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 x14ac:dyDescent="0.2">
      <c r="A3589" s="54">
        <v>44151</v>
      </c>
      <c r="B3589" s="55">
        <v>44151</v>
      </c>
      <c r="C3589" s="55" t="s">
        <v>612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 x14ac:dyDescent="0.2">
      <c r="A3590" s="54">
        <v>44151</v>
      </c>
      <c r="B3590" s="55">
        <v>44151</v>
      </c>
      <c r="C3590" s="55" t="s">
        <v>658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 x14ac:dyDescent="0.2">
      <c r="A3591" s="54">
        <v>44151</v>
      </c>
      <c r="B3591" s="55">
        <v>44151</v>
      </c>
      <c r="C3591" s="55" t="s">
        <v>615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 x14ac:dyDescent="0.2">
      <c r="A3592" s="54">
        <v>44151</v>
      </c>
      <c r="B3592" s="55">
        <v>44151</v>
      </c>
      <c r="C3592" s="55" t="s">
        <v>600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 x14ac:dyDescent="0.2">
      <c r="A3593" s="54">
        <v>44151</v>
      </c>
      <c r="B3593" s="55">
        <v>44151</v>
      </c>
      <c r="C3593" s="55" t="s">
        <v>646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 x14ac:dyDescent="0.2">
      <c r="A3594" s="54">
        <v>44151</v>
      </c>
      <c r="B3594" s="55">
        <v>44151</v>
      </c>
      <c r="C3594" s="55" t="s">
        <v>605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 x14ac:dyDescent="0.2">
      <c r="A3595" s="54">
        <v>44151</v>
      </c>
      <c r="B3595" s="55">
        <v>44151</v>
      </c>
      <c r="C3595" s="55" t="s">
        <v>642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 x14ac:dyDescent="0.2">
      <c r="A3596" s="54">
        <v>44151</v>
      </c>
      <c r="B3596" s="55">
        <v>44151</v>
      </c>
      <c r="C3596" s="55" t="s">
        <v>639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 x14ac:dyDescent="0.2">
      <c r="A3597" s="54">
        <v>44151</v>
      </c>
      <c r="B3597" s="55">
        <v>44151</v>
      </c>
      <c r="C3597" s="55" t="s">
        <v>599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 x14ac:dyDescent="0.2">
      <c r="A3598" s="54">
        <v>44151</v>
      </c>
      <c r="B3598" s="55">
        <v>44151</v>
      </c>
      <c r="C3598" s="55" t="s">
        <v>669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 x14ac:dyDescent="0.2">
      <c r="A3599" s="54">
        <v>44151</v>
      </c>
      <c r="B3599" s="55">
        <v>44151</v>
      </c>
      <c r="C3599" s="55" t="s">
        <v>633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 x14ac:dyDescent="0.2">
      <c r="A3600" s="54">
        <v>44151</v>
      </c>
      <c r="B3600" s="55">
        <v>44151</v>
      </c>
      <c r="C3600" s="55" t="s">
        <v>611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 x14ac:dyDescent="0.2">
      <c r="A3601" s="54">
        <v>44151</v>
      </c>
      <c r="B3601" s="55">
        <v>44151</v>
      </c>
      <c r="C3601" s="55" t="s">
        <v>598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 x14ac:dyDescent="0.2">
      <c r="A3602" s="54">
        <v>44151</v>
      </c>
      <c r="B3602" s="55">
        <v>44151</v>
      </c>
      <c r="C3602" s="55" t="s">
        <v>603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 x14ac:dyDescent="0.2">
      <c r="A3603" s="54">
        <v>44151</v>
      </c>
      <c r="B3603" s="55">
        <v>44151</v>
      </c>
      <c r="C3603" s="55" t="s">
        <v>661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 x14ac:dyDescent="0.2">
      <c r="A3604" s="54">
        <v>44151</v>
      </c>
      <c r="B3604" s="55">
        <v>44151</v>
      </c>
      <c r="C3604" s="55" t="s">
        <v>609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 x14ac:dyDescent="0.2">
      <c r="A3605" s="54">
        <v>44151</v>
      </c>
      <c r="B3605" s="55">
        <v>44151</v>
      </c>
      <c r="C3605" s="55" t="s">
        <v>653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 x14ac:dyDescent="0.2">
      <c r="A3606" s="54">
        <v>44151</v>
      </c>
      <c r="B3606" s="55">
        <v>44151</v>
      </c>
      <c r="C3606" s="55" t="s">
        <v>654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 x14ac:dyDescent="0.2">
      <c r="A3607" s="54">
        <v>44151</v>
      </c>
      <c r="B3607" s="55">
        <v>44151</v>
      </c>
      <c r="C3607" s="55" t="s">
        <v>604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 x14ac:dyDescent="0.2">
      <c r="A3608" s="54">
        <v>44151</v>
      </c>
      <c r="B3608" s="55">
        <v>44151</v>
      </c>
      <c r="C3608" s="55" t="s">
        <v>614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 x14ac:dyDescent="0.2">
      <c r="A3609" s="54">
        <v>44151</v>
      </c>
      <c r="B3609" s="55">
        <v>44151</v>
      </c>
      <c r="C3609" s="55" t="s">
        <v>608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 x14ac:dyDescent="0.2">
      <c r="A3610" s="54">
        <v>44151</v>
      </c>
      <c r="B3610" s="55">
        <v>44151</v>
      </c>
      <c r="C3610" s="55" t="s">
        <v>610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 x14ac:dyDescent="0.2">
      <c r="A3611" s="54">
        <v>44151</v>
      </c>
      <c r="B3611" s="55">
        <v>44151</v>
      </c>
      <c r="C3611" s="55" t="s">
        <v>616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 x14ac:dyDescent="0.2">
      <c r="A3612" s="54">
        <v>44151</v>
      </c>
      <c r="B3612" s="55">
        <v>44151</v>
      </c>
      <c r="C3612" s="55" t="s">
        <v>637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 x14ac:dyDescent="0.2">
      <c r="A3613" s="54">
        <v>44151</v>
      </c>
      <c r="B3613" s="55">
        <v>44151</v>
      </c>
      <c r="C3613" s="55" t="s">
        <v>591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 x14ac:dyDescent="0.2">
      <c r="A3614" s="54">
        <v>44151</v>
      </c>
      <c r="B3614" s="55">
        <v>44151</v>
      </c>
      <c r="C3614" s="55" t="s">
        <v>619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 x14ac:dyDescent="0.2">
      <c r="A3615" s="54">
        <v>44151</v>
      </c>
      <c r="B3615" s="55">
        <v>44151</v>
      </c>
      <c r="C3615" s="55" t="s">
        <v>649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 x14ac:dyDescent="0.2">
      <c r="A3616" s="54">
        <v>44151</v>
      </c>
      <c r="B3616" s="55">
        <v>44151</v>
      </c>
      <c r="C3616" s="55" t="s">
        <v>701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 x14ac:dyDescent="0.2">
      <c r="A3617" s="54">
        <v>44151</v>
      </c>
      <c r="B3617" s="55">
        <v>44151</v>
      </c>
      <c r="C3617" s="55" t="s">
        <v>643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 x14ac:dyDescent="0.2">
      <c r="A3618" s="54">
        <v>44151</v>
      </c>
      <c r="B3618" s="55">
        <v>44151</v>
      </c>
      <c r="C3618" s="55" t="s">
        <v>640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 x14ac:dyDescent="0.2">
      <c r="A3619" s="54">
        <v>44151</v>
      </c>
      <c r="B3619" s="55">
        <v>44151</v>
      </c>
      <c r="C3619" s="55" t="s">
        <v>629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 x14ac:dyDescent="0.2">
      <c r="A3620" s="54">
        <v>44151</v>
      </c>
      <c r="B3620" s="55">
        <v>44151</v>
      </c>
      <c r="C3620" s="55" t="s">
        <v>620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 x14ac:dyDescent="0.2">
      <c r="A3621" s="54">
        <v>44151</v>
      </c>
      <c r="B3621" s="55">
        <v>44151</v>
      </c>
      <c r="C3621" s="55" t="s">
        <v>628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 x14ac:dyDescent="0.2">
      <c r="A3622" s="54">
        <v>44151</v>
      </c>
      <c r="B3622" s="55">
        <v>44151</v>
      </c>
      <c r="C3622" s="55" t="s">
        <v>606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 x14ac:dyDescent="0.2">
      <c r="A3623" s="78">
        <v>44152</v>
      </c>
      <c r="B3623" s="79">
        <v>44152</v>
      </c>
      <c r="C3623" s="79" t="s">
        <v>598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 x14ac:dyDescent="0.2">
      <c r="A3624" s="78">
        <v>44152</v>
      </c>
      <c r="B3624" s="79">
        <v>44152</v>
      </c>
      <c r="C3624" s="79" t="s">
        <v>600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 x14ac:dyDescent="0.2">
      <c r="A3625" s="78">
        <v>44152</v>
      </c>
      <c r="B3625" s="79">
        <v>44152</v>
      </c>
      <c r="C3625" s="79" t="s">
        <v>611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 x14ac:dyDescent="0.2">
      <c r="A3626" s="78">
        <v>44152</v>
      </c>
      <c r="B3626" s="79">
        <v>44152</v>
      </c>
      <c r="C3626" s="79" t="s">
        <v>614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 x14ac:dyDescent="0.2">
      <c r="A3627" s="78">
        <v>44152</v>
      </c>
      <c r="B3627" s="79">
        <v>44152</v>
      </c>
      <c r="C3627" s="79" t="s">
        <v>608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 x14ac:dyDescent="0.2">
      <c r="A3628" s="78">
        <v>44152</v>
      </c>
      <c r="B3628" s="79">
        <v>44152</v>
      </c>
      <c r="C3628" s="79" t="s">
        <v>639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 x14ac:dyDescent="0.2">
      <c r="A3629" s="78">
        <v>44152</v>
      </c>
      <c r="B3629" s="79">
        <v>44152</v>
      </c>
      <c r="C3629" s="79" t="s">
        <v>643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 x14ac:dyDescent="0.2">
      <c r="A3630" s="78">
        <v>44152</v>
      </c>
      <c r="B3630" s="79">
        <v>44152</v>
      </c>
      <c r="C3630" s="79" t="s">
        <v>602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 x14ac:dyDescent="0.2">
      <c r="A3631" s="78">
        <v>44152</v>
      </c>
      <c r="B3631" s="79">
        <v>44152</v>
      </c>
      <c r="C3631" s="79" t="s">
        <v>612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 x14ac:dyDescent="0.2">
      <c r="A3632" s="78">
        <v>44152</v>
      </c>
      <c r="B3632" s="79">
        <v>44152</v>
      </c>
      <c r="C3632" s="79" t="s">
        <v>654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 x14ac:dyDescent="0.2">
      <c r="A3633" s="78">
        <v>44152</v>
      </c>
      <c r="B3633" s="79">
        <v>44152</v>
      </c>
      <c r="C3633" s="79" t="s">
        <v>603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 x14ac:dyDescent="0.2">
      <c r="A3634" s="78">
        <v>44152</v>
      </c>
      <c r="B3634" s="79">
        <v>44152</v>
      </c>
      <c r="C3634" s="79" t="s">
        <v>629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 x14ac:dyDescent="0.2">
      <c r="A3635" s="78">
        <v>44152</v>
      </c>
      <c r="B3635" s="79">
        <v>44152</v>
      </c>
      <c r="C3635" s="79" t="s">
        <v>609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 x14ac:dyDescent="0.2">
      <c r="A3636" s="78">
        <v>44152</v>
      </c>
      <c r="B3636" s="79">
        <v>44152</v>
      </c>
      <c r="C3636" s="79" t="s">
        <v>605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 x14ac:dyDescent="0.2">
      <c r="A3637" s="78">
        <v>44152</v>
      </c>
      <c r="B3637" s="79">
        <v>44152</v>
      </c>
      <c r="C3637" s="79" t="s">
        <v>607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 x14ac:dyDescent="0.2">
      <c r="A3638" s="78">
        <v>44152</v>
      </c>
      <c r="B3638" s="79">
        <v>44152</v>
      </c>
      <c r="C3638" s="79" t="s">
        <v>619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 x14ac:dyDescent="0.2">
      <c r="A3639" s="78">
        <v>44152</v>
      </c>
      <c r="B3639" s="79">
        <v>44152</v>
      </c>
      <c r="C3639" s="79" t="s">
        <v>617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 x14ac:dyDescent="0.2">
      <c r="A3640" s="78">
        <v>44152</v>
      </c>
      <c r="B3640" s="79">
        <v>44152</v>
      </c>
      <c r="C3640" s="79" t="s">
        <v>599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 x14ac:dyDescent="0.2">
      <c r="A3641" s="78">
        <v>44152</v>
      </c>
      <c r="B3641" s="79">
        <v>44152</v>
      </c>
      <c r="C3641" s="79" t="s">
        <v>658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 x14ac:dyDescent="0.2">
      <c r="A3642" s="78">
        <v>44152</v>
      </c>
      <c r="B3642" s="79">
        <v>44152</v>
      </c>
      <c r="C3642" s="79" t="s">
        <v>615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 x14ac:dyDescent="0.2">
      <c r="A3643" s="78">
        <v>44152</v>
      </c>
      <c r="B3643" s="79">
        <v>44152</v>
      </c>
      <c r="C3643" s="79" t="s">
        <v>642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 x14ac:dyDescent="0.2">
      <c r="A3644" s="78">
        <v>44152</v>
      </c>
      <c r="B3644" s="79">
        <v>44152</v>
      </c>
      <c r="C3644" s="79" t="s">
        <v>618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 x14ac:dyDescent="0.2">
      <c r="A3645" s="78">
        <v>44152</v>
      </c>
      <c r="B3645" s="79">
        <v>44152</v>
      </c>
      <c r="C3645" s="79" t="s">
        <v>646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 x14ac:dyDescent="0.2">
      <c r="A3646" s="78">
        <v>44152</v>
      </c>
      <c r="B3646" s="79">
        <v>44152</v>
      </c>
      <c r="C3646" s="79" t="s">
        <v>606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 x14ac:dyDescent="0.2">
      <c r="A3647" s="78">
        <v>44152</v>
      </c>
      <c r="B3647" s="79">
        <v>44152</v>
      </c>
      <c r="C3647" s="79" t="s">
        <v>644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 x14ac:dyDescent="0.2">
      <c r="A3648" s="78">
        <v>44152</v>
      </c>
      <c r="B3648" s="79">
        <v>44152</v>
      </c>
      <c r="C3648" s="79" t="s">
        <v>650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 x14ac:dyDescent="0.2">
      <c r="A3649" s="78">
        <v>44152</v>
      </c>
      <c r="B3649" s="79">
        <v>44152</v>
      </c>
      <c r="C3649" s="79" t="s">
        <v>649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 x14ac:dyDescent="0.2">
      <c r="A3650" s="78">
        <v>44152</v>
      </c>
      <c r="B3650" s="79">
        <v>44152</v>
      </c>
      <c r="C3650" s="79" t="s">
        <v>633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 x14ac:dyDescent="0.2">
      <c r="A3651" s="78">
        <v>44152</v>
      </c>
      <c r="B3651" s="79">
        <v>44152</v>
      </c>
      <c r="C3651" s="79" t="s">
        <v>669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 x14ac:dyDescent="0.2">
      <c r="A3652" s="78">
        <v>44152</v>
      </c>
      <c r="B3652" s="79">
        <v>44152</v>
      </c>
      <c r="C3652" s="79" t="s">
        <v>631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 x14ac:dyDescent="0.2">
      <c r="A3653" s="51">
        <v>44153</v>
      </c>
      <c r="B3653" s="52">
        <v>44153</v>
      </c>
      <c r="C3653" s="52" t="s">
        <v>598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 x14ac:dyDescent="0.2">
      <c r="A3654" s="51">
        <v>44153</v>
      </c>
      <c r="B3654" s="52">
        <v>44153</v>
      </c>
      <c r="C3654" s="52" t="s">
        <v>603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 x14ac:dyDescent="0.2">
      <c r="A3655" s="51">
        <v>44153</v>
      </c>
      <c r="B3655" s="52">
        <v>44153</v>
      </c>
      <c r="C3655" s="52" t="s">
        <v>619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 x14ac:dyDescent="0.2">
      <c r="A3656" s="51">
        <v>44153</v>
      </c>
      <c r="B3656" s="52">
        <v>44153</v>
      </c>
      <c r="C3656" s="52" t="s">
        <v>611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 x14ac:dyDescent="0.2">
      <c r="A3657" s="51">
        <v>44153</v>
      </c>
      <c r="B3657" s="52">
        <v>44153</v>
      </c>
      <c r="C3657" s="52" t="s">
        <v>614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 x14ac:dyDescent="0.2">
      <c r="A3658" s="51">
        <v>44153</v>
      </c>
      <c r="B3658" s="52">
        <v>44153</v>
      </c>
      <c r="C3658" s="52" t="s">
        <v>607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 x14ac:dyDescent="0.2">
      <c r="A3659" s="51">
        <v>44153</v>
      </c>
      <c r="B3659" s="52">
        <v>44153</v>
      </c>
      <c r="C3659" s="52" t="s">
        <v>591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 x14ac:dyDescent="0.2">
      <c r="A3660" s="51">
        <v>44153</v>
      </c>
      <c r="B3660" s="52">
        <v>44153</v>
      </c>
      <c r="C3660" s="52" t="s">
        <v>609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 x14ac:dyDescent="0.2">
      <c r="A3661" s="51">
        <v>44153</v>
      </c>
      <c r="B3661" s="52">
        <v>44153</v>
      </c>
      <c r="C3661" s="52" t="s">
        <v>612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 x14ac:dyDescent="0.2">
      <c r="A3662" s="51">
        <v>44153</v>
      </c>
      <c r="B3662" s="52">
        <v>44153</v>
      </c>
      <c r="C3662" s="52" t="s">
        <v>639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 x14ac:dyDescent="0.2">
      <c r="A3663" s="51">
        <v>44153</v>
      </c>
      <c r="B3663" s="52">
        <v>44153</v>
      </c>
      <c r="C3663" s="52" t="s">
        <v>616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 x14ac:dyDescent="0.2">
      <c r="A3664" s="51">
        <v>44153</v>
      </c>
      <c r="B3664" s="52">
        <v>44153</v>
      </c>
      <c r="C3664" s="52" t="s">
        <v>618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 x14ac:dyDescent="0.2">
      <c r="A3665" s="51">
        <v>44153</v>
      </c>
      <c r="B3665" s="52">
        <v>44153</v>
      </c>
      <c r="C3665" s="52" t="s">
        <v>600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 x14ac:dyDescent="0.2">
      <c r="A3666" s="51">
        <v>44153</v>
      </c>
      <c r="B3666" s="52">
        <v>44153</v>
      </c>
      <c r="C3666" s="52" t="s">
        <v>627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 x14ac:dyDescent="0.2">
      <c r="A3667" s="51">
        <v>44153</v>
      </c>
      <c r="B3667" s="52">
        <v>44153</v>
      </c>
      <c r="C3667" s="52" t="s">
        <v>606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 x14ac:dyDescent="0.2">
      <c r="A3668" s="51">
        <v>44153</v>
      </c>
      <c r="B3668" s="52">
        <v>44153</v>
      </c>
      <c r="C3668" s="52" t="s">
        <v>608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 x14ac:dyDescent="0.2">
      <c r="A3669" s="51">
        <v>44153</v>
      </c>
      <c r="B3669" s="52">
        <v>44153</v>
      </c>
      <c r="C3669" s="52" t="s">
        <v>615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 x14ac:dyDescent="0.2">
      <c r="A3670" s="51">
        <v>44153</v>
      </c>
      <c r="B3670" s="52">
        <v>44153</v>
      </c>
      <c r="C3670" s="52" t="s">
        <v>602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 x14ac:dyDescent="0.2">
      <c r="A3671" s="51">
        <v>44153</v>
      </c>
      <c r="B3671" s="52">
        <v>44153</v>
      </c>
      <c r="C3671" s="52" t="s">
        <v>646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 x14ac:dyDescent="0.2">
      <c r="A3672" s="51">
        <v>44153</v>
      </c>
      <c r="B3672" s="52">
        <v>44153</v>
      </c>
      <c r="C3672" s="52" t="s">
        <v>644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 x14ac:dyDescent="0.2">
      <c r="A3673" s="51">
        <v>44153</v>
      </c>
      <c r="B3673" s="52">
        <v>44153</v>
      </c>
      <c r="C3673" s="52" t="s">
        <v>633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 x14ac:dyDescent="0.2">
      <c r="A3674" s="51">
        <v>44153</v>
      </c>
      <c r="B3674" s="52">
        <v>44153</v>
      </c>
      <c r="C3674" s="52" t="s">
        <v>610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 x14ac:dyDescent="0.2">
      <c r="A3675" s="51">
        <v>44153</v>
      </c>
      <c r="B3675" s="52">
        <v>44153</v>
      </c>
      <c r="C3675" s="52" t="s">
        <v>654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 x14ac:dyDescent="0.2">
      <c r="A3676" s="51">
        <v>44153</v>
      </c>
      <c r="B3676" s="52">
        <v>44153</v>
      </c>
      <c r="C3676" s="52" t="s">
        <v>604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 x14ac:dyDescent="0.2">
      <c r="A3677" s="51">
        <v>44153</v>
      </c>
      <c r="B3677" s="52">
        <v>44153</v>
      </c>
      <c r="C3677" s="52" t="s">
        <v>669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 x14ac:dyDescent="0.2">
      <c r="A3678" s="51">
        <v>44153</v>
      </c>
      <c r="B3678" s="52">
        <v>44153</v>
      </c>
      <c r="C3678" s="52" t="s">
        <v>624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 x14ac:dyDescent="0.2">
      <c r="A3679" s="51">
        <v>44153</v>
      </c>
      <c r="B3679" s="52">
        <v>44153</v>
      </c>
      <c r="C3679" s="52" t="s">
        <v>599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 x14ac:dyDescent="0.2">
      <c r="A3680" s="51">
        <v>44153</v>
      </c>
      <c r="B3680" s="52">
        <v>44153</v>
      </c>
      <c r="C3680" s="52" t="s">
        <v>649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 x14ac:dyDescent="0.2">
      <c r="A3681" s="51">
        <v>44153</v>
      </c>
      <c r="B3681" s="52">
        <v>44153</v>
      </c>
      <c r="C3681" s="52" t="s">
        <v>707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 x14ac:dyDescent="0.2">
      <c r="A3682" s="51">
        <v>44153</v>
      </c>
      <c r="B3682" s="52">
        <v>44153</v>
      </c>
      <c r="C3682" s="52" t="s">
        <v>688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 x14ac:dyDescent="0.2">
      <c r="A3683" s="51">
        <v>44153</v>
      </c>
      <c r="B3683" s="52">
        <v>44153</v>
      </c>
      <c r="C3683" s="52" t="s">
        <v>629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 x14ac:dyDescent="0.2">
      <c r="A3684" s="54">
        <v>44154</v>
      </c>
      <c r="B3684" s="55">
        <v>44154</v>
      </c>
      <c r="C3684" s="55" t="s">
        <v>600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 x14ac:dyDescent="0.2">
      <c r="A3685" s="54">
        <v>44154</v>
      </c>
      <c r="B3685" s="55">
        <v>44154</v>
      </c>
      <c r="C3685" s="55" t="s">
        <v>633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 x14ac:dyDescent="0.2">
      <c r="A3686" s="54">
        <v>44154</v>
      </c>
      <c r="B3686" s="55">
        <v>44154</v>
      </c>
      <c r="C3686" s="55" t="s">
        <v>611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 x14ac:dyDescent="0.2">
      <c r="A3687" s="54">
        <v>44154</v>
      </c>
      <c r="B3687" s="55">
        <v>44154</v>
      </c>
      <c r="C3687" s="55" t="s">
        <v>598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 x14ac:dyDescent="0.2">
      <c r="A3688" s="54">
        <v>44154</v>
      </c>
      <c r="B3688" s="55">
        <v>44154</v>
      </c>
      <c r="C3688" s="55" t="s">
        <v>603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 x14ac:dyDescent="0.2">
      <c r="A3689" s="54">
        <v>44154</v>
      </c>
      <c r="B3689" s="55">
        <v>44154</v>
      </c>
      <c r="C3689" s="55" t="s">
        <v>615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 x14ac:dyDescent="0.2">
      <c r="A3690" s="54">
        <v>44154</v>
      </c>
      <c r="B3690" s="55">
        <v>44154</v>
      </c>
      <c r="C3690" s="55" t="s">
        <v>607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 x14ac:dyDescent="0.2">
      <c r="A3691" s="54">
        <v>44154</v>
      </c>
      <c r="B3691" s="55">
        <v>44154</v>
      </c>
      <c r="C3691" s="55" t="s">
        <v>646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 x14ac:dyDescent="0.2">
      <c r="A3692" s="54">
        <v>44154</v>
      </c>
      <c r="B3692" s="55">
        <v>44154</v>
      </c>
      <c r="C3692" s="55" t="s">
        <v>599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 x14ac:dyDescent="0.2">
      <c r="A3693" s="54">
        <v>44154</v>
      </c>
      <c r="B3693" s="55">
        <v>44154</v>
      </c>
      <c r="C3693" s="55" t="s">
        <v>649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 x14ac:dyDescent="0.2">
      <c r="A3694" s="54">
        <v>44154</v>
      </c>
      <c r="B3694" s="55">
        <v>44154</v>
      </c>
      <c r="C3694" s="55" t="s">
        <v>606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 x14ac:dyDescent="0.2">
      <c r="A3695" s="54">
        <v>44154</v>
      </c>
      <c r="B3695" s="55">
        <v>44154</v>
      </c>
      <c r="C3695" s="55" t="s">
        <v>616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 x14ac:dyDescent="0.2">
      <c r="A3696" s="54">
        <v>44154</v>
      </c>
      <c r="B3696" s="55">
        <v>44154</v>
      </c>
      <c r="C3696" s="55" t="s">
        <v>612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 x14ac:dyDescent="0.2">
      <c r="A3697" s="54">
        <v>44154</v>
      </c>
      <c r="B3697" s="55">
        <v>44154</v>
      </c>
      <c r="C3697" s="55" t="s">
        <v>634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 x14ac:dyDescent="0.2">
      <c r="A3698" s="54">
        <v>44154</v>
      </c>
      <c r="B3698" s="55">
        <v>44154</v>
      </c>
      <c r="C3698" s="55" t="s">
        <v>614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 x14ac:dyDescent="0.2">
      <c r="A3699" s="54">
        <v>44154</v>
      </c>
      <c r="B3699" s="55">
        <v>44154</v>
      </c>
      <c r="C3699" s="55" t="s">
        <v>639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 x14ac:dyDescent="0.2">
      <c r="A3700" s="54">
        <v>44154</v>
      </c>
      <c r="B3700" s="55">
        <v>44154</v>
      </c>
      <c r="C3700" s="55" t="s">
        <v>669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 x14ac:dyDescent="0.2">
      <c r="A3701" s="54">
        <v>44154</v>
      </c>
      <c r="B3701" s="55">
        <v>44154</v>
      </c>
      <c r="C3701" s="55" t="s">
        <v>608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 x14ac:dyDescent="0.2">
      <c r="A3702" s="54">
        <v>44154</v>
      </c>
      <c r="B3702" s="55">
        <v>44154</v>
      </c>
      <c r="C3702" s="55" t="s">
        <v>602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 x14ac:dyDescent="0.2">
      <c r="A3703" s="54">
        <v>44154</v>
      </c>
      <c r="B3703" s="55">
        <v>44154</v>
      </c>
      <c r="C3703" s="55" t="s">
        <v>617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 x14ac:dyDescent="0.2">
      <c r="A3704" s="54">
        <v>44154</v>
      </c>
      <c r="B3704" s="55">
        <v>44154</v>
      </c>
      <c r="C3704" s="55" t="s">
        <v>604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 x14ac:dyDescent="0.2">
      <c r="A3705" s="54">
        <v>44154</v>
      </c>
      <c r="B3705" s="55">
        <v>44154</v>
      </c>
      <c r="C3705" s="55" t="s">
        <v>609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 x14ac:dyDescent="0.2">
      <c r="A3706" s="54">
        <v>44154</v>
      </c>
      <c r="B3706" s="55">
        <v>44154</v>
      </c>
      <c r="C3706" s="55" t="s">
        <v>642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 x14ac:dyDescent="0.2">
      <c r="A3707" s="54">
        <v>44154</v>
      </c>
      <c r="B3707" s="55">
        <v>44154</v>
      </c>
      <c r="C3707" s="55" t="s">
        <v>610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 x14ac:dyDescent="0.2">
      <c r="A3708" s="54">
        <v>44154</v>
      </c>
      <c r="B3708" s="55">
        <v>44154</v>
      </c>
      <c r="C3708" s="55" t="s">
        <v>624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 x14ac:dyDescent="0.2">
      <c r="A3709" s="54">
        <v>44154</v>
      </c>
      <c r="B3709" s="55">
        <v>44154</v>
      </c>
      <c r="C3709" s="55" t="s">
        <v>629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 x14ac:dyDescent="0.2">
      <c r="A3710" s="54">
        <v>44154</v>
      </c>
      <c r="B3710" s="55">
        <v>44154</v>
      </c>
      <c r="C3710" s="55" t="s">
        <v>605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 x14ac:dyDescent="0.2">
      <c r="A3711" s="54">
        <v>44154</v>
      </c>
      <c r="B3711" s="55">
        <v>44154</v>
      </c>
      <c r="C3711" s="55" t="s">
        <v>661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 x14ac:dyDescent="0.2">
      <c r="A3712" s="54">
        <v>44154</v>
      </c>
      <c r="B3712" s="55">
        <v>44154</v>
      </c>
      <c r="C3712" s="55" t="s">
        <v>650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 x14ac:dyDescent="0.2">
      <c r="A3713" s="54">
        <v>44154</v>
      </c>
      <c r="B3713" s="55">
        <v>44154</v>
      </c>
      <c r="C3713" s="55" t="s">
        <v>653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 x14ac:dyDescent="0.2">
      <c r="A3714" s="54">
        <v>44154</v>
      </c>
      <c r="B3714" s="55">
        <v>44154</v>
      </c>
      <c r="C3714" s="55" t="s">
        <v>619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 x14ac:dyDescent="0.2">
      <c r="A3715" s="54">
        <v>44154</v>
      </c>
      <c r="B3715" s="55">
        <v>44154</v>
      </c>
      <c r="C3715" s="55" t="s">
        <v>644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 x14ac:dyDescent="0.2">
      <c r="A3716" s="54">
        <v>44154</v>
      </c>
      <c r="B3716" s="55">
        <v>44154</v>
      </c>
      <c r="C3716" s="55" t="s">
        <v>643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 x14ac:dyDescent="0.2">
      <c r="A3717" s="54">
        <v>44154</v>
      </c>
      <c r="B3717" s="55">
        <v>44154</v>
      </c>
      <c r="C3717" s="55" t="s">
        <v>637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 x14ac:dyDescent="0.2">
      <c r="A3718" s="54">
        <v>44154</v>
      </c>
      <c r="B3718" s="55">
        <v>44154</v>
      </c>
      <c r="C3718" s="55" t="s">
        <v>618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 x14ac:dyDescent="0.2">
      <c r="A3719" s="54">
        <v>44154</v>
      </c>
      <c r="B3719" s="55">
        <v>44154</v>
      </c>
      <c r="C3719" s="55" t="s">
        <v>628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 x14ac:dyDescent="0.2">
      <c r="A3720" s="54">
        <v>44154</v>
      </c>
      <c r="B3720" s="55">
        <v>44154</v>
      </c>
      <c r="C3720" s="55" t="s">
        <v>658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 x14ac:dyDescent="0.2">
      <c r="A3721" s="84">
        <v>44155</v>
      </c>
      <c r="B3721" s="85">
        <v>44155</v>
      </c>
      <c r="C3721" s="85" t="s">
        <v>607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 x14ac:dyDescent="0.2">
      <c r="A3722" s="84">
        <v>44155</v>
      </c>
      <c r="B3722" s="85">
        <v>44155</v>
      </c>
      <c r="C3722" s="85" t="s">
        <v>614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 x14ac:dyDescent="0.2">
      <c r="A3723" s="84">
        <v>44155</v>
      </c>
      <c r="B3723" s="85">
        <v>44155</v>
      </c>
      <c r="C3723" s="85" t="s">
        <v>602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 x14ac:dyDescent="0.2">
      <c r="A3724" s="84">
        <v>44155</v>
      </c>
      <c r="B3724" s="85">
        <v>44155</v>
      </c>
      <c r="C3724" s="85" t="s">
        <v>600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 x14ac:dyDescent="0.2">
      <c r="A3725" s="84">
        <v>44155</v>
      </c>
      <c r="B3725" s="85">
        <v>44155</v>
      </c>
      <c r="C3725" s="85" t="s">
        <v>598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 x14ac:dyDescent="0.2">
      <c r="A3726" s="84">
        <v>44155</v>
      </c>
      <c r="B3726" s="85">
        <v>44155</v>
      </c>
      <c r="C3726" s="85" t="s">
        <v>608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 x14ac:dyDescent="0.2">
      <c r="A3727" s="84">
        <v>44155</v>
      </c>
      <c r="B3727" s="85">
        <v>44155</v>
      </c>
      <c r="C3727" s="85" t="s">
        <v>611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 x14ac:dyDescent="0.2">
      <c r="A3728" s="84">
        <v>44155</v>
      </c>
      <c r="B3728" s="85">
        <v>44155</v>
      </c>
      <c r="C3728" s="85" t="s">
        <v>612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 x14ac:dyDescent="0.2">
      <c r="A3729" s="84">
        <v>44155</v>
      </c>
      <c r="B3729" s="85">
        <v>44155</v>
      </c>
      <c r="C3729" s="85" t="s">
        <v>658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 x14ac:dyDescent="0.2">
      <c r="A3730" s="84">
        <v>44155</v>
      </c>
      <c r="B3730" s="85">
        <v>44155</v>
      </c>
      <c r="C3730" s="85" t="s">
        <v>603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 x14ac:dyDescent="0.2">
      <c r="A3731" s="84">
        <v>44155</v>
      </c>
      <c r="B3731" s="85">
        <v>44155</v>
      </c>
      <c r="C3731" s="85" t="s">
        <v>615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 x14ac:dyDescent="0.2">
      <c r="A3732" s="84">
        <v>44155</v>
      </c>
      <c r="B3732" s="85">
        <v>44155</v>
      </c>
      <c r="C3732" s="85" t="s">
        <v>654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 x14ac:dyDescent="0.2">
      <c r="A3733" s="84">
        <v>44155</v>
      </c>
      <c r="B3733" s="85">
        <v>44155</v>
      </c>
      <c r="C3733" s="85" t="s">
        <v>639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 x14ac:dyDescent="0.2">
      <c r="A3734" s="84">
        <v>44155</v>
      </c>
      <c r="B3734" s="85">
        <v>44155</v>
      </c>
      <c r="C3734" s="85" t="s">
        <v>599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 x14ac:dyDescent="0.2">
      <c r="A3735" s="84">
        <v>44155</v>
      </c>
      <c r="B3735" s="85">
        <v>44155</v>
      </c>
      <c r="C3735" s="85" t="s">
        <v>606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 x14ac:dyDescent="0.2">
      <c r="A3736" s="84">
        <v>44155</v>
      </c>
      <c r="B3736" s="85">
        <v>44155</v>
      </c>
      <c r="C3736" s="85" t="s">
        <v>642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 x14ac:dyDescent="0.2">
      <c r="A3737" s="84">
        <v>44155</v>
      </c>
      <c r="B3737" s="85">
        <v>44155</v>
      </c>
      <c r="C3737" s="85" t="s">
        <v>617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 x14ac:dyDescent="0.2">
      <c r="A3738" s="84">
        <v>44155</v>
      </c>
      <c r="B3738" s="85">
        <v>44155</v>
      </c>
      <c r="C3738" s="85" t="s">
        <v>644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 x14ac:dyDescent="0.2">
      <c r="A3739" s="84">
        <v>44155</v>
      </c>
      <c r="B3739" s="85">
        <v>44155</v>
      </c>
      <c r="C3739" s="85" t="s">
        <v>605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 x14ac:dyDescent="0.2">
      <c r="A3740" s="84">
        <v>44155</v>
      </c>
      <c r="B3740" s="85">
        <v>44155</v>
      </c>
      <c r="C3740" s="85" t="s">
        <v>649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 x14ac:dyDescent="0.2">
      <c r="A3741" s="84">
        <v>44155</v>
      </c>
      <c r="B3741" s="85">
        <v>44155</v>
      </c>
      <c r="C3741" s="85" t="s">
        <v>619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 x14ac:dyDescent="0.2">
      <c r="A3742" s="84">
        <v>44155</v>
      </c>
      <c r="B3742" s="85">
        <v>44155</v>
      </c>
      <c r="C3742" s="85" t="s">
        <v>618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 x14ac:dyDescent="0.2">
      <c r="A3743" s="84">
        <v>44155</v>
      </c>
      <c r="B3743" s="85">
        <v>44155</v>
      </c>
      <c r="C3743" s="85" t="s">
        <v>799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 x14ac:dyDescent="0.2">
      <c r="A3744" s="84">
        <v>44155</v>
      </c>
      <c r="B3744" s="85">
        <v>44155</v>
      </c>
      <c r="C3744" s="85" t="s">
        <v>616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 x14ac:dyDescent="0.2">
      <c r="A3745" s="84">
        <v>44155</v>
      </c>
      <c r="B3745" s="85">
        <v>44155</v>
      </c>
      <c r="C3745" s="85" t="s">
        <v>706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 x14ac:dyDescent="0.2">
      <c r="A3746" s="84">
        <v>44155</v>
      </c>
      <c r="B3746" s="85">
        <v>44155</v>
      </c>
      <c r="C3746" s="85" t="s">
        <v>643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 x14ac:dyDescent="0.2">
      <c r="A3747" s="84">
        <v>44155</v>
      </c>
      <c r="B3747" s="85">
        <v>44155</v>
      </c>
      <c r="C3747" s="85" t="s">
        <v>648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 x14ac:dyDescent="0.2">
      <c r="A3748" s="84">
        <v>44155</v>
      </c>
      <c r="B3748" s="85">
        <v>44155</v>
      </c>
      <c r="C3748" s="85" t="s">
        <v>628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 x14ac:dyDescent="0.2">
      <c r="A3749" s="84">
        <v>44155</v>
      </c>
      <c r="B3749" s="85">
        <v>44155</v>
      </c>
      <c r="C3749" s="85" t="s">
        <v>620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 x14ac:dyDescent="0.2">
      <c r="A3750" s="84">
        <v>44155</v>
      </c>
      <c r="B3750" s="85">
        <v>44155</v>
      </c>
      <c r="C3750" s="85" t="s">
        <v>591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 x14ac:dyDescent="0.2">
      <c r="A3751" s="84">
        <v>44155</v>
      </c>
      <c r="B3751" s="85">
        <v>44155</v>
      </c>
      <c r="C3751" s="85" t="s">
        <v>661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 x14ac:dyDescent="0.2">
      <c r="A3752" s="84">
        <v>44155</v>
      </c>
      <c r="B3752" s="85">
        <v>44155</v>
      </c>
      <c r="C3752" s="85" t="s">
        <v>646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 x14ac:dyDescent="0.2">
      <c r="A3753" s="84">
        <v>44155</v>
      </c>
      <c r="B3753" s="85">
        <v>44155</v>
      </c>
      <c r="C3753" s="85" t="s">
        <v>610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 x14ac:dyDescent="0.2">
      <c r="A3754" s="84">
        <v>44155</v>
      </c>
      <c r="B3754" s="85">
        <v>44155</v>
      </c>
      <c r="C3754" s="85" t="s">
        <v>613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 x14ac:dyDescent="0.2">
      <c r="A3755" s="84">
        <v>44155</v>
      </c>
      <c r="B3755" s="85">
        <v>44155</v>
      </c>
      <c r="C3755" s="85" t="s">
        <v>609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 x14ac:dyDescent="0.2">
      <c r="A3756" s="84">
        <v>44155</v>
      </c>
      <c r="B3756" s="85">
        <v>44155</v>
      </c>
      <c r="C3756" s="85" t="s">
        <v>633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 x14ac:dyDescent="0.2">
      <c r="A3757" s="84">
        <v>44155</v>
      </c>
      <c r="B3757" s="85">
        <v>44155</v>
      </c>
      <c r="C3757" s="85" t="s">
        <v>604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 x14ac:dyDescent="0.2">
      <c r="A3758" s="54">
        <v>44156</v>
      </c>
      <c r="B3758" s="55">
        <v>44156</v>
      </c>
      <c r="C3758" s="55" t="s">
        <v>600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 x14ac:dyDescent="0.2">
      <c r="A3759" s="54">
        <v>44156</v>
      </c>
      <c r="B3759" s="55">
        <v>44156</v>
      </c>
      <c r="C3759" s="55" t="s">
        <v>607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 x14ac:dyDescent="0.2">
      <c r="A3760" s="54">
        <v>44156</v>
      </c>
      <c r="B3760" s="55">
        <v>44156</v>
      </c>
      <c r="C3760" s="55" t="s">
        <v>612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 x14ac:dyDescent="0.2">
      <c r="A3761" s="54">
        <v>44156</v>
      </c>
      <c r="B3761" s="55">
        <v>44156</v>
      </c>
      <c r="C3761" s="55" t="s">
        <v>669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 x14ac:dyDescent="0.2">
      <c r="A3762" s="54">
        <v>44156</v>
      </c>
      <c r="B3762" s="55">
        <v>44156</v>
      </c>
      <c r="C3762" s="55" t="s">
        <v>611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 x14ac:dyDescent="0.2">
      <c r="A3763" s="54">
        <v>44156</v>
      </c>
      <c r="B3763" s="55">
        <v>44156</v>
      </c>
      <c r="C3763" s="55" t="s">
        <v>633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 x14ac:dyDescent="0.2">
      <c r="A3764" s="54">
        <v>44156</v>
      </c>
      <c r="B3764" s="55">
        <v>44156</v>
      </c>
      <c r="C3764" s="55" t="s">
        <v>639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 x14ac:dyDescent="0.2">
      <c r="A3765" s="54">
        <v>44156</v>
      </c>
      <c r="B3765" s="55">
        <v>44156</v>
      </c>
      <c r="C3765" s="55" t="s">
        <v>629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 x14ac:dyDescent="0.2">
      <c r="A3766" s="54">
        <v>44156</v>
      </c>
      <c r="B3766" s="55">
        <v>44156</v>
      </c>
      <c r="C3766" s="55" t="s">
        <v>614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 x14ac:dyDescent="0.2">
      <c r="A3767" s="54">
        <v>44156</v>
      </c>
      <c r="B3767" s="55">
        <v>44156</v>
      </c>
      <c r="C3767" s="55" t="s">
        <v>608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 x14ac:dyDescent="0.2">
      <c r="A3768" s="54">
        <v>44156</v>
      </c>
      <c r="B3768" s="55">
        <v>44156</v>
      </c>
      <c r="C3768" s="55" t="s">
        <v>642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 x14ac:dyDescent="0.2">
      <c r="A3769" s="54">
        <v>44156</v>
      </c>
      <c r="B3769" s="55">
        <v>44156</v>
      </c>
      <c r="C3769" s="55" t="s">
        <v>609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 x14ac:dyDescent="0.2">
      <c r="A3770" s="54">
        <v>44156</v>
      </c>
      <c r="B3770" s="55">
        <v>44156</v>
      </c>
      <c r="C3770" s="55" t="s">
        <v>610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 x14ac:dyDescent="0.2">
      <c r="A3771" s="54">
        <v>44156</v>
      </c>
      <c r="B3771" s="55">
        <v>44156</v>
      </c>
      <c r="C3771" s="55" t="s">
        <v>602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 x14ac:dyDescent="0.2">
      <c r="A3772" s="54">
        <v>44156</v>
      </c>
      <c r="B3772" s="55">
        <v>44156</v>
      </c>
      <c r="C3772" s="55" t="s">
        <v>619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 x14ac:dyDescent="0.2">
      <c r="A3773" s="54">
        <v>44156</v>
      </c>
      <c r="B3773" s="55">
        <v>44156</v>
      </c>
      <c r="C3773" s="55" t="s">
        <v>617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 x14ac:dyDescent="0.2">
      <c r="A3774" s="54">
        <v>44156</v>
      </c>
      <c r="B3774" s="55">
        <v>44156</v>
      </c>
      <c r="C3774" s="55" t="s">
        <v>606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 x14ac:dyDescent="0.2">
      <c r="A3775" s="54">
        <v>44156</v>
      </c>
      <c r="B3775" s="55">
        <v>44156</v>
      </c>
      <c r="C3775" s="55" t="s">
        <v>599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 x14ac:dyDescent="0.2">
      <c r="A3776" s="54">
        <v>44156</v>
      </c>
      <c r="B3776" s="55">
        <v>44156</v>
      </c>
      <c r="C3776" s="55" t="s">
        <v>654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 x14ac:dyDescent="0.2">
      <c r="A3777" s="54">
        <v>44156</v>
      </c>
      <c r="B3777" s="55">
        <v>44156</v>
      </c>
      <c r="C3777" s="55" t="s">
        <v>598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 x14ac:dyDescent="0.2">
      <c r="A3778" s="54">
        <v>44156</v>
      </c>
      <c r="B3778" s="55">
        <v>44156</v>
      </c>
      <c r="C3778" s="55" t="s">
        <v>603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 x14ac:dyDescent="0.2">
      <c r="A3779" s="54">
        <v>44156</v>
      </c>
      <c r="B3779" s="55">
        <v>44156</v>
      </c>
      <c r="C3779" s="55" t="s">
        <v>634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 x14ac:dyDescent="0.2">
      <c r="A3780" s="54">
        <v>44156</v>
      </c>
      <c r="B3780" s="55">
        <v>44156</v>
      </c>
      <c r="C3780" s="55" t="s">
        <v>615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 x14ac:dyDescent="0.2">
      <c r="A3781" s="54">
        <v>44156</v>
      </c>
      <c r="B3781" s="55">
        <v>44156</v>
      </c>
      <c r="C3781" s="55" t="s">
        <v>649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 x14ac:dyDescent="0.2">
      <c r="A3782" s="54">
        <v>44156</v>
      </c>
      <c r="B3782" s="55">
        <v>44156</v>
      </c>
      <c r="C3782" s="55" t="s">
        <v>624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 x14ac:dyDescent="0.2">
      <c r="A3783" s="54">
        <v>44156</v>
      </c>
      <c r="B3783" s="55">
        <v>44156</v>
      </c>
      <c r="C3783" s="55" t="s">
        <v>620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 x14ac:dyDescent="0.2">
      <c r="A3784" s="54">
        <v>44156</v>
      </c>
      <c r="B3784" s="55">
        <v>44156</v>
      </c>
      <c r="C3784" s="55" t="s">
        <v>643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 x14ac:dyDescent="0.2">
      <c r="A3785" s="54">
        <v>44156</v>
      </c>
      <c r="B3785" s="55">
        <v>44156</v>
      </c>
      <c r="C3785" s="55" t="s">
        <v>768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 x14ac:dyDescent="0.2">
      <c r="A3786" s="54">
        <v>44156</v>
      </c>
      <c r="B3786" s="55">
        <v>44156</v>
      </c>
      <c r="C3786" s="55" t="s">
        <v>650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 x14ac:dyDescent="0.2">
      <c r="A3787" s="54">
        <v>44156</v>
      </c>
      <c r="B3787" s="55">
        <v>44156</v>
      </c>
      <c r="C3787" s="55" t="s">
        <v>605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 x14ac:dyDescent="0.2">
      <c r="A3788" s="54">
        <v>44156</v>
      </c>
      <c r="B3788" s="55">
        <v>44156</v>
      </c>
      <c r="C3788" s="55" t="s">
        <v>627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 x14ac:dyDescent="0.2">
      <c r="A3789" s="54">
        <v>44156</v>
      </c>
      <c r="B3789" s="55">
        <v>44156</v>
      </c>
      <c r="C3789" s="55" t="s">
        <v>646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 x14ac:dyDescent="0.2">
      <c r="A3790" s="54">
        <v>44156</v>
      </c>
      <c r="B3790" s="55">
        <v>44156</v>
      </c>
      <c r="C3790" s="55" t="s">
        <v>628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 x14ac:dyDescent="0.2">
      <c r="A3791" s="54">
        <v>44156</v>
      </c>
      <c r="B3791" s="55">
        <v>44156</v>
      </c>
      <c r="C3791" s="55" t="s">
        <v>661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 x14ac:dyDescent="0.2">
      <c r="A3792" s="54">
        <v>44156</v>
      </c>
      <c r="B3792" s="55">
        <v>44156</v>
      </c>
      <c r="C3792" s="55" t="s">
        <v>780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 x14ac:dyDescent="0.2">
      <c r="A3793" s="54">
        <v>44156</v>
      </c>
      <c r="B3793" s="55">
        <v>44156</v>
      </c>
      <c r="C3793" s="55" t="s">
        <v>591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 x14ac:dyDescent="0.2">
      <c r="A3794" s="54">
        <v>44156</v>
      </c>
      <c r="B3794" s="55">
        <v>44156</v>
      </c>
      <c r="C3794" s="55" t="s">
        <v>644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 x14ac:dyDescent="0.2">
      <c r="A3795" s="54">
        <v>44156</v>
      </c>
      <c r="B3795" s="55">
        <v>44156</v>
      </c>
      <c r="C3795" s="55" t="s">
        <v>618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 x14ac:dyDescent="0.2">
      <c r="A3796" s="54">
        <v>44156</v>
      </c>
      <c r="B3796" s="55">
        <v>44156</v>
      </c>
      <c r="C3796" s="55" t="s">
        <v>706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 x14ac:dyDescent="0.2">
      <c r="A3797" s="69">
        <v>44157</v>
      </c>
      <c r="B3797" s="70">
        <v>44157</v>
      </c>
      <c r="C3797" s="70" t="s">
        <v>624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 x14ac:dyDescent="0.2">
      <c r="A3798" s="69">
        <v>44157</v>
      </c>
      <c r="B3798" s="70">
        <v>44157</v>
      </c>
      <c r="C3798" s="70" t="s">
        <v>600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 x14ac:dyDescent="0.2">
      <c r="A3799" s="69">
        <v>44157</v>
      </c>
      <c r="B3799" s="70">
        <v>44157</v>
      </c>
      <c r="C3799" s="70" t="s">
        <v>611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 x14ac:dyDescent="0.2">
      <c r="A3800" s="69">
        <v>44157</v>
      </c>
      <c r="B3800" s="70">
        <v>44157</v>
      </c>
      <c r="C3800" s="70" t="s">
        <v>598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 x14ac:dyDescent="0.2">
      <c r="A3801" s="69">
        <v>44157</v>
      </c>
      <c r="B3801" s="70">
        <v>44157</v>
      </c>
      <c r="C3801" s="70" t="s">
        <v>614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 x14ac:dyDescent="0.2">
      <c r="A3802" s="69">
        <v>44157</v>
      </c>
      <c r="B3802" s="70">
        <v>44157</v>
      </c>
      <c r="C3802" s="70" t="s">
        <v>609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 x14ac:dyDescent="0.2">
      <c r="A3803" s="69">
        <v>44157</v>
      </c>
      <c r="B3803" s="70">
        <v>44157</v>
      </c>
      <c r="C3803" s="70" t="s">
        <v>642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 x14ac:dyDescent="0.2">
      <c r="A3804" s="69">
        <v>44157</v>
      </c>
      <c r="B3804" s="70">
        <v>44157</v>
      </c>
      <c r="C3804" s="70" t="s">
        <v>607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 x14ac:dyDescent="0.2">
      <c r="A3805" s="69">
        <v>44157</v>
      </c>
      <c r="B3805" s="70">
        <v>44157</v>
      </c>
      <c r="C3805" s="70" t="s">
        <v>639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 x14ac:dyDescent="0.2">
      <c r="A3806" s="69">
        <v>44157</v>
      </c>
      <c r="B3806" s="70">
        <v>44157</v>
      </c>
      <c r="C3806" s="70" t="s">
        <v>646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 x14ac:dyDescent="0.2">
      <c r="A3807" s="69">
        <v>44157</v>
      </c>
      <c r="B3807" s="70">
        <v>44157</v>
      </c>
      <c r="C3807" s="70" t="s">
        <v>634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 x14ac:dyDescent="0.2">
      <c r="A3808" s="69">
        <v>44157</v>
      </c>
      <c r="B3808" s="70">
        <v>44157</v>
      </c>
      <c r="C3808" s="70" t="s">
        <v>602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 x14ac:dyDescent="0.2">
      <c r="A3809" s="69">
        <v>44157</v>
      </c>
      <c r="B3809" s="70">
        <v>44157</v>
      </c>
      <c r="C3809" s="70" t="s">
        <v>606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 x14ac:dyDescent="0.2">
      <c r="A3810" s="69">
        <v>44157</v>
      </c>
      <c r="B3810" s="70">
        <v>44157</v>
      </c>
      <c r="C3810" s="70" t="s">
        <v>612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 x14ac:dyDescent="0.2">
      <c r="A3811" s="69">
        <v>44157</v>
      </c>
      <c r="B3811" s="70">
        <v>44157</v>
      </c>
      <c r="C3811" s="70" t="s">
        <v>604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 x14ac:dyDescent="0.2">
      <c r="A3812" s="69">
        <v>44157</v>
      </c>
      <c r="B3812" s="70">
        <v>44157</v>
      </c>
      <c r="C3812" s="70" t="s">
        <v>603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 x14ac:dyDescent="0.2">
      <c r="A3813" s="69">
        <v>44157</v>
      </c>
      <c r="B3813" s="70">
        <v>44157</v>
      </c>
      <c r="C3813" s="70" t="s">
        <v>615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 x14ac:dyDescent="0.2">
      <c r="A3814" s="69">
        <v>44157</v>
      </c>
      <c r="B3814" s="70">
        <v>44157</v>
      </c>
      <c r="C3814" s="70" t="s">
        <v>617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 x14ac:dyDescent="0.2">
      <c r="A3815" s="69">
        <v>44157</v>
      </c>
      <c r="B3815" s="70">
        <v>44157</v>
      </c>
      <c r="C3815" s="70" t="s">
        <v>591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 x14ac:dyDescent="0.2">
      <c r="A3816" s="69">
        <v>44157</v>
      </c>
      <c r="B3816" s="70">
        <v>44157</v>
      </c>
      <c r="C3816" s="70" t="s">
        <v>628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 x14ac:dyDescent="0.2">
      <c r="A3817" s="69">
        <v>44157</v>
      </c>
      <c r="B3817" s="70">
        <v>44157</v>
      </c>
      <c r="C3817" s="70" t="s">
        <v>605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 x14ac:dyDescent="0.2">
      <c r="A3818" s="69">
        <v>44157</v>
      </c>
      <c r="B3818" s="70">
        <v>44157</v>
      </c>
      <c r="C3818" s="70" t="s">
        <v>644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 x14ac:dyDescent="0.2">
      <c r="A3819" s="69">
        <v>44157</v>
      </c>
      <c r="B3819" s="70">
        <v>44157</v>
      </c>
      <c r="C3819" s="70" t="s">
        <v>633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 x14ac:dyDescent="0.2">
      <c r="A3820" s="69">
        <v>44157</v>
      </c>
      <c r="B3820" s="70">
        <v>44157</v>
      </c>
      <c r="C3820" s="70" t="s">
        <v>673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 x14ac:dyDescent="0.2">
      <c r="A3821" s="69">
        <v>44157</v>
      </c>
      <c r="B3821" s="70">
        <v>44157</v>
      </c>
      <c r="C3821" s="70" t="s">
        <v>618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 x14ac:dyDescent="0.2">
      <c r="A3822" s="69">
        <v>44157</v>
      </c>
      <c r="B3822" s="70">
        <v>44157</v>
      </c>
      <c r="C3822" s="70" t="s">
        <v>599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 x14ac:dyDescent="0.2">
      <c r="A3823" s="69">
        <v>44157</v>
      </c>
      <c r="B3823" s="70">
        <v>44157</v>
      </c>
      <c r="C3823" s="70" t="s">
        <v>608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 x14ac:dyDescent="0.2">
      <c r="A3824" s="69">
        <v>44157</v>
      </c>
      <c r="B3824" s="70">
        <v>44157</v>
      </c>
      <c r="C3824" s="70" t="s">
        <v>610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 x14ac:dyDescent="0.2">
      <c r="A3825" s="69">
        <v>44157</v>
      </c>
      <c r="B3825" s="70">
        <v>44157</v>
      </c>
      <c r="C3825" s="70" t="s">
        <v>650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 x14ac:dyDescent="0.2">
      <c r="A3826" s="69">
        <v>44157</v>
      </c>
      <c r="B3826" s="70">
        <v>44157</v>
      </c>
      <c r="C3826" s="70" t="s">
        <v>653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 x14ac:dyDescent="0.2">
      <c r="A3827" s="69">
        <v>44157</v>
      </c>
      <c r="B3827" s="70">
        <v>44157</v>
      </c>
      <c r="C3827" s="70" t="s">
        <v>637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 x14ac:dyDescent="0.2">
      <c r="A3828" s="69">
        <v>44157</v>
      </c>
      <c r="B3828" s="70">
        <v>44157</v>
      </c>
      <c r="C3828" s="70" t="s">
        <v>647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 x14ac:dyDescent="0.2">
      <c r="A3829" s="69">
        <v>44157</v>
      </c>
      <c r="B3829" s="70">
        <v>44157</v>
      </c>
      <c r="C3829" s="70" t="s">
        <v>629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 x14ac:dyDescent="0.2">
      <c r="A3830" s="69">
        <v>44157</v>
      </c>
      <c r="B3830" s="70">
        <v>44157</v>
      </c>
      <c r="C3830" s="70" t="s">
        <v>619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 x14ac:dyDescent="0.2">
      <c r="A3831" s="69">
        <v>44157</v>
      </c>
      <c r="B3831" s="70">
        <v>44157</v>
      </c>
      <c r="C3831" s="70" t="s">
        <v>636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 x14ac:dyDescent="0.2">
      <c r="A3832" s="69">
        <v>44157</v>
      </c>
      <c r="B3832" s="70">
        <v>44157</v>
      </c>
      <c r="C3832" s="70" t="s">
        <v>649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 x14ac:dyDescent="0.2">
      <c r="A3833" s="69">
        <v>44157</v>
      </c>
      <c r="B3833" s="70">
        <v>44157</v>
      </c>
      <c r="C3833" s="70" t="s">
        <v>732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 x14ac:dyDescent="0.2">
      <c r="A3834" s="69">
        <v>44157</v>
      </c>
      <c r="B3834" s="70">
        <v>44157</v>
      </c>
      <c r="C3834" s="70" t="s">
        <v>669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 x14ac:dyDescent="0.2">
      <c r="A3835" s="78">
        <v>44158</v>
      </c>
      <c r="B3835" s="79">
        <v>44158</v>
      </c>
      <c r="C3835" s="79" t="s">
        <v>648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 x14ac:dyDescent="0.2">
      <c r="A3836" s="78">
        <v>44158</v>
      </c>
      <c r="B3836" s="79">
        <v>44158</v>
      </c>
      <c r="C3836" s="79" t="s">
        <v>611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 x14ac:dyDescent="0.2">
      <c r="A3837" s="78">
        <v>44158</v>
      </c>
      <c r="B3837" s="79">
        <v>44158</v>
      </c>
      <c r="C3837" s="79" t="s">
        <v>617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 x14ac:dyDescent="0.2">
      <c r="A3838" s="78">
        <v>44158</v>
      </c>
      <c r="B3838" s="79">
        <v>44158</v>
      </c>
      <c r="C3838" s="79" t="s">
        <v>609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 x14ac:dyDescent="0.2">
      <c r="A3839" s="78">
        <v>44158</v>
      </c>
      <c r="B3839" s="79">
        <v>44158</v>
      </c>
      <c r="C3839" s="79" t="s">
        <v>602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 x14ac:dyDescent="0.2">
      <c r="A3840" s="78">
        <v>44158</v>
      </c>
      <c r="B3840" s="79">
        <v>44158</v>
      </c>
      <c r="C3840" s="79" t="s">
        <v>620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 x14ac:dyDescent="0.2">
      <c r="A3841" s="78">
        <v>44158</v>
      </c>
      <c r="B3841" s="79">
        <v>44158</v>
      </c>
      <c r="C3841" s="79" t="s">
        <v>606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 x14ac:dyDescent="0.2">
      <c r="A3842" s="78">
        <v>44158</v>
      </c>
      <c r="B3842" s="79">
        <v>44158</v>
      </c>
      <c r="C3842" s="79" t="s">
        <v>608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 x14ac:dyDescent="0.2">
      <c r="A3843" s="78">
        <v>44158</v>
      </c>
      <c r="B3843" s="79">
        <v>44158</v>
      </c>
      <c r="C3843" s="79" t="s">
        <v>598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 x14ac:dyDescent="0.2">
      <c r="A3844" s="78">
        <v>44158</v>
      </c>
      <c r="B3844" s="79">
        <v>44158</v>
      </c>
      <c r="C3844" s="79" t="s">
        <v>615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 x14ac:dyDescent="0.2">
      <c r="A3845" s="78">
        <v>44158</v>
      </c>
      <c r="B3845" s="79">
        <v>44158</v>
      </c>
      <c r="C3845" s="79" t="s">
        <v>604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 x14ac:dyDescent="0.2">
      <c r="A3846" s="78">
        <v>44158</v>
      </c>
      <c r="B3846" s="79">
        <v>44158</v>
      </c>
      <c r="C3846" s="79" t="s">
        <v>603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 x14ac:dyDescent="0.2">
      <c r="A3847" s="78">
        <v>44158</v>
      </c>
      <c r="B3847" s="79">
        <v>44158</v>
      </c>
      <c r="C3847" s="79" t="s">
        <v>600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 x14ac:dyDescent="0.2">
      <c r="A3848" s="78">
        <v>44158</v>
      </c>
      <c r="B3848" s="79">
        <v>44158</v>
      </c>
      <c r="C3848" s="79" t="s">
        <v>607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 x14ac:dyDescent="0.2">
      <c r="A3849" s="78">
        <v>44158</v>
      </c>
      <c r="B3849" s="79">
        <v>44158</v>
      </c>
      <c r="C3849" s="79" t="s">
        <v>599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 x14ac:dyDescent="0.2">
      <c r="A3850" s="78">
        <v>44158</v>
      </c>
      <c r="B3850" s="79">
        <v>44158</v>
      </c>
      <c r="C3850" s="79" t="s">
        <v>649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 x14ac:dyDescent="0.2">
      <c r="A3851" s="78">
        <v>44158</v>
      </c>
      <c r="B3851" s="79">
        <v>44158</v>
      </c>
      <c r="C3851" s="79" t="s">
        <v>643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 x14ac:dyDescent="0.2">
      <c r="A3852" s="78">
        <v>44158</v>
      </c>
      <c r="B3852" s="79">
        <v>44158</v>
      </c>
      <c r="C3852" s="79" t="s">
        <v>614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 x14ac:dyDescent="0.2">
      <c r="A3853" s="78">
        <v>44158</v>
      </c>
      <c r="B3853" s="79">
        <v>44158</v>
      </c>
      <c r="C3853" s="79" t="s">
        <v>661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 x14ac:dyDescent="0.2">
      <c r="A3854" s="78">
        <v>44158</v>
      </c>
      <c r="B3854" s="79">
        <v>44158</v>
      </c>
      <c r="C3854" s="79" t="s">
        <v>803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 x14ac:dyDescent="0.2">
      <c r="A3855" s="78">
        <v>44158</v>
      </c>
      <c r="B3855" s="79">
        <v>44158</v>
      </c>
      <c r="C3855" s="79" t="s">
        <v>628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 x14ac:dyDescent="0.2">
      <c r="A3856" s="78">
        <v>44158</v>
      </c>
      <c r="B3856" s="79">
        <v>44158</v>
      </c>
      <c r="C3856" s="79" t="s">
        <v>610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 x14ac:dyDescent="0.2">
      <c r="A3857" s="78">
        <v>44158</v>
      </c>
      <c r="B3857" s="79">
        <v>44158</v>
      </c>
      <c r="C3857" s="79" t="s">
        <v>612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 x14ac:dyDescent="0.2">
      <c r="A3858" s="78">
        <v>44158</v>
      </c>
      <c r="B3858" s="79">
        <v>44158</v>
      </c>
      <c r="C3858" s="79" t="s">
        <v>642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 x14ac:dyDescent="0.2">
      <c r="A3859" s="78">
        <v>44158</v>
      </c>
      <c r="B3859" s="79">
        <v>44158</v>
      </c>
      <c r="C3859" s="79" t="s">
        <v>613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 x14ac:dyDescent="0.2">
      <c r="A3860" s="78">
        <v>44158</v>
      </c>
      <c r="B3860" s="79">
        <v>44158</v>
      </c>
      <c r="C3860" s="79" t="s">
        <v>701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 x14ac:dyDescent="0.2">
      <c r="A3861" s="78">
        <v>44158</v>
      </c>
      <c r="B3861" s="79">
        <v>44158</v>
      </c>
      <c r="C3861" s="79" t="s">
        <v>605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 x14ac:dyDescent="0.2">
      <c r="A3862" s="78">
        <v>44158</v>
      </c>
      <c r="B3862" s="79">
        <v>44158</v>
      </c>
      <c r="C3862" s="79" t="s">
        <v>624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 x14ac:dyDescent="0.2">
      <c r="A3863" s="100">
        <v>44159</v>
      </c>
      <c r="B3863" s="101">
        <v>44159</v>
      </c>
      <c r="C3863" s="101" t="s">
        <v>600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 x14ac:dyDescent="0.2">
      <c r="A3864" s="100">
        <v>44159</v>
      </c>
      <c r="B3864" s="101">
        <v>44159</v>
      </c>
      <c r="C3864" s="101" t="s">
        <v>646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 x14ac:dyDescent="0.2">
      <c r="A3865" s="100">
        <v>44159</v>
      </c>
      <c r="B3865" s="101">
        <v>44159</v>
      </c>
      <c r="C3865" s="101" t="s">
        <v>598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 x14ac:dyDescent="0.2">
      <c r="A3866" s="100">
        <v>44159</v>
      </c>
      <c r="B3866" s="101">
        <v>44159</v>
      </c>
      <c r="C3866" s="101" t="s">
        <v>615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 x14ac:dyDescent="0.2">
      <c r="A3867" s="100">
        <v>44159</v>
      </c>
      <c r="B3867" s="101">
        <v>44159</v>
      </c>
      <c r="C3867" s="101" t="s">
        <v>614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 x14ac:dyDescent="0.2">
      <c r="A3868" s="100">
        <v>44159</v>
      </c>
      <c r="B3868" s="101">
        <v>44159</v>
      </c>
      <c r="C3868" s="101" t="s">
        <v>629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 x14ac:dyDescent="0.2">
      <c r="A3869" s="100">
        <v>44159</v>
      </c>
      <c r="B3869" s="101">
        <v>44159</v>
      </c>
      <c r="C3869" s="101" t="s">
        <v>639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 x14ac:dyDescent="0.2">
      <c r="A3870" s="100">
        <v>44159</v>
      </c>
      <c r="B3870" s="101">
        <v>44159</v>
      </c>
      <c r="C3870" s="101" t="s">
        <v>611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 x14ac:dyDescent="0.2">
      <c r="A3871" s="100">
        <v>44159</v>
      </c>
      <c r="B3871" s="101">
        <v>44159</v>
      </c>
      <c r="C3871" s="101" t="s">
        <v>608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 x14ac:dyDescent="0.2">
      <c r="A3872" s="100">
        <v>44159</v>
      </c>
      <c r="B3872" s="101">
        <v>44159</v>
      </c>
      <c r="C3872" s="101" t="s">
        <v>607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 x14ac:dyDescent="0.2">
      <c r="A3873" s="100">
        <v>44159</v>
      </c>
      <c r="B3873" s="101">
        <v>44159</v>
      </c>
      <c r="C3873" s="101" t="s">
        <v>649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 x14ac:dyDescent="0.2">
      <c r="A3874" s="100">
        <v>44159</v>
      </c>
      <c r="B3874" s="101">
        <v>44159</v>
      </c>
      <c r="C3874" s="101" t="s">
        <v>619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 x14ac:dyDescent="0.2">
      <c r="A3875" s="100">
        <v>44159</v>
      </c>
      <c r="B3875" s="101">
        <v>44159</v>
      </c>
      <c r="C3875" s="101" t="s">
        <v>603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 x14ac:dyDescent="0.2">
      <c r="A3876" s="100">
        <v>44159</v>
      </c>
      <c r="B3876" s="101">
        <v>44159</v>
      </c>
      <c r="C3876" s="101" t="s">
        <v>644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 x14ac:dyDescent="0.2">
      <c r="A3877" s="100">
        <v>44159</v>
      </c>
      <c r="B3877" s="101">
        <v>44159</v>
      </c>
      <c r="C3877" s="101" t="s">
        <v>604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 x14ac:dyDescent="0.2">
      <c r="A3878" s="100">
        <v>44159</v>
      </c>
      <c r="B3878" s="101">
        <v>44159</v>
      </c>
      <c r="C3878" s="101" t="s">
        <v>609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 x14ac:dyDescent="0.2">
      <c r="A3879" s="100">
        <v>44159</v>
      </c>
      <c r="B3879" s="101">
        <v>44159</v>
      </c>
      <c r="C3879" s="101" t="s">
        <v>610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 x14ac:dyDescent="0.2">
      <c r="A3880" s="100">
        <v>44159</v>
      </c>
      <c r="B3880" s="101">
        <v>44159</v>
      </c>
      <c r="C3880" s="101" t="s">
        <v>599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 x14ac:dyDescent="0.2">
      <c r="A3881" s="100">
        <v>44159</v>
      </c>
      <c r="B3881" s="101">
        <v>44159</v>
      </c>
      <c r="C3881" s="101" t="s">
        <v>617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 x14ac:dyDescent="0.2">
      <c r="A3882" s="100">
        <v>44159</v>
      </c>
      <c r="B3882" s="101">
        <v>44159</v>
      </c>
      <c r="C3882" s="101" t="s">
        <v>602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 x14ac:dyDescent="0.2">
      <c r="A3883" s="100">
        <v>44159</v>
      </c>
      <c r="B3883" s="101">
        <v>44159</v>
      </c>
      <c r="C3883" s="101" t="s">
        <v>606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 x14ac:dyDescent="0.2">
      <c r="A3884" s="100">
        <v>44159</v>
      </c>
      <c r="B3884" s="101">
        <v>44159</v>
      </c>
      <c r="C3884" s="101" t="s">
        <v>612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 x14ac:dyDescent="0.2">
      <c r="A3885" s="100">
        <v>44159</v>
      </c>
      <c r="B3885" s="101">
        <v>44159</v>
      </c>
      <c r="C3885" s="101" t="s">
        <v>653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 x14ac:dyDescent="0.2">
      <c r="A3886" s="100">
        <v>44159</v>
      </c>
      <c r="B3886" s="101">
        <v>44159</v>
      </c>
      <c r="C3886" s="101" t="s">
        <v>798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 x14ac:dyDescent="0.2">
      <c r="A3887" s="100">
        <v>44159</v>
      </c>
      <c r="B3887" s="101">
        <v>44159</v>
      </c>
      <c r="C3887" s="101" t="s">
        <v>669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 x14ac:dyDescent="0.2">
      <c r="A3888" s="100">
        <v>44159</v>
      </c>
      <c r="B3888" s="101">
        <v>44159</v>
      </c>
      <c r="C3888" s="101" t="s">
        <v>618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 x14ac:dyDescent="0.2">
      <c r="A3889" s="100">
        <v>44159</v>
      </c>
      <c r="B3889" s="101">
        <v>44159</v>
      </c>
      <c r="C3889" s="101" t="s">
        <v>620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 x14ac:dyDescent="0.2">
      <c r="A3890" s="100">
        <v>44159</v>
      </c>
      <c r="B3890" s="101">
        <v>44159</v>
      </c>
      <c r="C3890" s="101" t="s">
        <v>642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 x14ac:dyDescent="0.2">
      <c r="A3891" s="100">
        <v>44159</v>
      </c>
      <c r="B3891" s="101">
        <v>44159</v>
      </c>
      <c r="C3891" s="101" t="s">
        <v>605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 x14ac:dyDescent="0.2">
      <c r="A3892" s="100">
        <v>44159</v>
      </c>
      <c r="B3892" s="101">
        <v>44159</v>
      </c>
      <c r="C3892" s="101" t="s">
        <v>661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 x14ac:dyDescent="0.2">
      <c r="A3893" s="100">
        <v>44159</v>
      </c>
      <c r="B3893" s="101">
        <v>44159</v>
      </c>
      <c r="C3893" s="101" t="s">
        <v>643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 x14ac:dyDescent="0.2">
      <c r="A3894" s="100">
        <v>44159</v>
      </c>
      <c r="B3894" s="101">
        <v>44159</v>
      </c>
      <c r="C3894" s="101" t="s">
        <v>616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 x14ac:dyDescent="0.2">
      <c r="A3895" s="100">
        <v>44159</v>
      </c>
      <c r="B3895" s="101">
        <v>44159</v>
      </c>
      <c r="C3895" s="101" t="s">
        <v>633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 x14ac:dyDescent="0.2">
      <c r="A3896" s="100">
        <v>44159</v>
      </c>
      <c r="B3896" s="101">
        <v>44159</v>
      </c>
      <c r="C3896" s="101" t="s">
        <v>628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 x14ac:dyDescent="0.2">
      <c r="A3897" s="100">
        <v>44159</v>
      </c>
      <c r="B3897" s="101">
        <v>44159</v>
      </c>
      <c r="C3897" s="101" t="s">
        <v>804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 x14ac:dyDescent="0.2">
      <c r="A3898" s="100">
        <v>44159</v>
      </c>
      <c r="B3898" s="101">
        <v>44159</v>
      </c>
      <c r="C3898" s="101" t="s">
        <v>624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 x14ac:dyDescent="0.2">
      <c r="A3899" s="33">
        <v>44160</v>
      </c>
      <c r="B3899" s="34">
        <v>44160</v>
      </c>
      <c r="C3899" s="34" t="s">
        <v>611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 x14ac:dyDescent="0.2">
      <c r="A3900" s="33">
        <v>44160</v>
      </c>
      <c r="B3900" s="34">
        <v>44160</v>
      </c>
      <c r="C3900" s="34" t="s">
        <v>614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 x14ac:dyDescent="0.2">
      <c r="A3901" s="33">
        <v>44160</v>
      </c>
      <c r="B3901" s="34">
        <v>44160</v>
      </c>
      <c r="C3901" s="34" t="s">
        <v>600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 x14ac:dyDescent="0.2">
      <c r="A3902" s="33">
        <v>44160</v>
      </c>
      <c r="B3902" s="34">
        <v>44160</v>
      </c>
      <c r="C3902" s="34" t="s">
        <v>644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 x14ac:dyDescent="0.2">
      <c r="A3903" s="33">
        <v>44160</v>
      </c>
      <c r="B3903" s="34">
        <v>44160</v>
      </c>
      <c r="C3903" s="34" t="s">
        <v>598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 x14ac:dyDescent="0.2">
      <c r="A3904" s="33">
        <v>44160</v>
      </c>
      <c r="B3904" s="34">
        <v>44160</v>
      </c>
      <c r="C3904" s="34" t="s">
        <v>649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 x14ac:dyDescent="0.2">
      <c r="A3905" s="33">
        <v>44160</v>
      </c>
      <c r="B3905" s="34">
        <v>44160</v>
      </c>
      <c r="C3905" s="34" t="s">
        <v>602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 x14ac:dyDescent="0.2">
      <c r="A3906" s="33">
        <v>44160</v>
      </c>
      <c r="B3906" s="34">
        <v>44160</v>
      </c>
      <c r="C3906" s="34" t="s">
        <v>607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 x14ac:dyDescent="0.2">
      <c r="A3907" s="33">
        <v>44160</v>
      </c>
      <c r="B3907" s="34">
        <v>44160</v>
      </c>
      <c r="C3907" s="34" t="s">
        <v>803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 x14ac:dyDescent="0.2">
      <c r="A3908" s="33">
        <v>44160</v>
      </c>
      <c r="B3908" s="34">
        <v>44160</v>
      </c>
      <c r="C3908" s="34" t="s">
        <v>634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 x14ac:dyDescent="0.2">
      <c r="A3909" s="33">
        <v>44160</v>
      </c>
      <c r="B3909" s="34">
        <v>44160</v>
      </c>
      <c r="C3909" s="34" t="s">
        <v>610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 x14ac:dyDescent="0.2">
      <c r="A3910" s="33">
        <v>44160</v>
      </c>
      <c r="B3910" s="34">
        <v>44160</v>
      </c>
      <c r="C3910" s="34" t="s">
        <v>608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 x14ac:dyDescent="0.2">
      <c r="A3911" s="33">
        <v>44160</v>
      </c>
      <c r="B3911" s="34">
        <v>44160</v>
      </c>
      <c r="C3911" s="34" t="s">
        <v>604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 x14ac:dyDescent="0.2">
      <c r="A3912" s="33">
        <v>44160</v>
      </c>
      <c r="B3912" s="34">
        <v>44160</v>
      </c>
      <c r="C3912" s="34" t="s">
        <v>624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 x14ac:dyDescent="0.2">
      <c r="A3913" s="33">
        <v>44160</v>
      </c>
      <c r="B3913" s="34">
        <v>44160</v>
      </c>
      <c r="C3913" s="34" t="s">
        <v>617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 x14ac:dyDescent="0.2">
      <c r="A3914" s="33">
        <v>44160</v>
      </c>
      <c r="B3914" s="34">
        <v>44160</v>
      </c>
      <c r="C3914" s="34" t="s">
        <v>612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 x14ac:dyDescent="0.2">
      <c r="A3915" s="33">
        <v>44160</v>
      </c>
      <c r="B3915" s="34">
        <v>44160</v>
      </c>
      <c r="C3915" s="34" t="s">
        <v>599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 x14ac:dyDescent="0.2">
      <c r="A3916" s="33">
        <v>44160</v>
      </c>
      <c r="B3916" s="34">
        <v>44160</v>
      </c>
      <c r="C3916" s="34" t="s">
        <v>605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 x14ac:dyDescent="0.2">
      <c r="A3917" s="33">
        <v>44160</v>
      </c>
      <c r="B3917" s="34">
        <v>44160</v>
      </c>
      <c r="C3917" s="34" t="s">
        <v>603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 x14ac:dyDescent="0.2">
      <c r="A3918" s="33">
        <v>44160</v>
      </c>
      <c r="B3918" s="34">
        <v>44160</v>
      </c>
      <c r="C3918" s="34" t="s">
        <v>606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 x14ac:dyDescent="0.2">
      <c r="A3919" s="33">
        <v>44160</v>
      </c>
      <c r="B3919" s="34">
        <v>44160</v>
      </c>
      <c r="C3919" s="34" t="s">
        <v>642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 x14ac:dyDescent="0.2">
      <c r="A3920" s="33">
        <v>44160</v>
      </c>
      <c r="B3920" s="34">
        <v>44160</v>
      </c>
      <c r="C3920" s="34" t="s">
        <v>631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 x14ac:dyDescent="0.2">
      <c r="A3921" s="33">
        <v>44160</v>
      </c>
      <c r="B3921" s="34">
        <v>44160</v>
      </c>
      <c r="C3921" s="34" t="s">
        <v>643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 x14ac:dyDescent="0.2">
      <c r="A3922" s="33">
        <v>44160</v>
      </c>
      <c r="B3922" s="34">
        <v>44160</v>
      </c>
      <c r="C3922" s="34" t="s">
        <v>619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 x14ac:dyDescent="0.2">
      <c r="A3923" s="33">
        <v>44160</v>
      </c>
      <c r="B3923" s="34">
        <v>44160</v>
      </c>
      <c r="C3923" s="34" t="s">
        <v>633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 x14ac:dyDescent="0.2">
      <c r="A3924" s="33">
        <v>44160</v>
      </c>
      <c r="B3924" s="34">
        <v>44160</v>
      </c>
      <c r="C3924" s="34" t="s">
        <v>635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 x14ac:dyDescent="0.2">
      <c r="A3925" s="33">
        <v>44160</v>
      </c>
      <c r="B3925" s="34">
        <v>44160</v>
      </c>
      <c r="C3925" s="34" t="s">
        <v>615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 x14ac:dyDescent="0.2">
      <c r="A3926" s="33">
        <v>44160</v>
      </c>
      <c r="B3926" s="34">
        <v>44160</v>
      </c>
      <c r="C3926" s="34" t="s">
        <v>609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 x14ac:dyDescent="0.2">
      <c r="A3927" s="33">
        <v>44160</v>
      </c>
      <c r="B3927" s="34">
        <v>44160</v>
      </c>
      <c r="C3927" s="34" t="s">
        <v>628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 x14ac:dyDescent="0.2">
      <c r="A3928" s="33">
        <v>44160</v>
      </c>
      <c r="B3928" s="34">
        <v>44160</v>
      </c>
      <c r="C3928" s="34" t="s">
        <v>646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 x14ac:dyDescent="0.2">
      <c r="A3929" s="33">
        <v>44160</v>
      </c>
      <c r="B3929" s="34">
        <v>44160</v>
      </c>
      <c r="C3929" s="34" t="s">
        <v>629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 x14ac:dyDescent="0.2">
      <c r="A3930" s="33">
        <v>44160</v>
      </c>
      <c r="B3930" s="34">
        <v>44160</v>
      </c>
      <c r="C3930" s="34" t="s">
        <v>799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 x14ac:dyDescent="0.2">
      <c r="A3931" s="33">
        <v>44160</v>
      </c>
      <c r="B3931" s="34">
        <v>44160</v>
      </c>
      <c r="C3931" s="34" t="s">
        <v>760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 x14ac:dyDescent="0.2">
      <c r="A3932" s="33">
        <v>44160</v>
      </c>
      <c r="B3932" s="34">
        <v>44160</v>
      </c>
      <c r="C3932" s="34" t="s">
        <v>654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 x14ac:dyDescent="0.2">
      <c r="A3933" s="33">
        <v>44160</v>
      </c>
      <c r="B3933" s="34">
        <v>44160</v>
      </c>
      <c r="C3933" s="34" t="s">
        <v>616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 x14ac:dyDescent="0.2">
      <c r="A3934" s="33">
        <v>44160</v>
      </c>
      <c r="B3934" s="34">
        <v>44160</v>
      </c>
      <c r="C3934" s="34" t="s">
        <v>805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 x14ac:dyDescent="0.2">
      <c r="A3935" s="33">
        <v>44160</v>
      </c>
      <c r="B3935" s="34">
        <v>44160</v>
      </c>
      <c r="C3935" s="34" t="s">
        <v>650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 x14ac:dyDescent="0.2">
      <c r="A3936" s="33">
        <v>44160</v>
      </c>
      <c r="B3936" s="34">
        <v>44160</v>
      </c>
      <c r="C3936" s="34" t="s">
        <v>620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 x14ac:dyDescent="0.2">
      <c r="A3937" s="33">
        <v>44160</v>
      </c>
      <c r="B3937" s="34">
        <v>44160</v>
      </c>
      <c r="C3937" s="34" t="s">
        <v>613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 x14ac:dyDescent="0.2">
      <c r="A3938" s="33">
        <v>44160</v>
      </c>
      <c r="B3938" s="34">
        <v>44160</v>
      </c>
      <c r="C3938" s="34" t="s">
        <v>806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 x14ac:dyDescent="0.2">
      <c r="A3939" s="33">
        <v>44160</v>
      </c>
      <c r="B3939" s="34">
        <v>44160</v>
      </c>
      <c r="C3939" s="34" t="s">
        <v>621</v>
      </c>
      <c r="D3939" s="34">
        <v>30113</v>
      </c>
      <c r="E3939" s="34">
        <v>11</v>
      </c>
      <c r="F3939">
        <v>1</v>
      </c>
    </row>
    <row r="3940" spans="1:6" x14ac:dyDescent="0.2">
      <c r="A3940" s="33">
        <v>44160</v>
      </c>
      <c r="B3940" s="34">
        <v>44160</v>
      </c>
      <c r="C3940" s="34" t="s">
        <v>673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 x14ac:dyDescent="0.2">
      <c r="A3941" s="33">
        <v>44160</v>
      </c>
      <c r="B3941" s="34">
        <v>44160</v>
      </c>
      <c r="C3941" s="34" t="s">
        <v>618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 x14ac:dyDescent="0.2">
      <c r="A3942" s="33">
        <v>44160</v>
      </c>
      <c r="B3942" s="34">
        <v>44160</v>
      </c>
      <c r="C3942" s="34" t="s">
        <v>807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 x14ac:dyDescent="0.2">
      <c r="A3943" s="63">
        <v>44161</v>
      </c>
      <c r="B3943" s="64">
        <v>44161</v>
      </c>
      <c r="C3943" s="64" t="s">
        <v>600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 x14ac:dyDescent="0.2">
      <c r="A3944" s="63">
        <v>44161</v>
      </c>
      <c r="B3944" s="64">
        <v>44161</v>
      </c>
      <c r="C3944" s="64" t="s">
        <v>603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 x14ac:dyDescent="0.2">
      <c r="A3945" s="63">
        <v>44161</v>
      </c>
      <c r="B3945" s="64">
        <v>44161</v>
      </c>
      <c r="C3945" s="64" t="s">
        <v>617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 x14ac:dyDescent="0.2">
      <c r="A3946" s="63">
        <v>44161</v>
      </c>
      <c r="B3946" s="64">
        <v>44161</v>
      </c>
      <c r="C3946" s="64" t="s">
        <v>598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 x14ac:dyDescent="0.2">
      <c r="A3947" s="63">
        <v>44161</v>
      </c>
      <c r="B3947" s="64">
        <v>44161</v>
      </c>
      <c r="C3947" s="64" t="s">
        <v>608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 x14ac:dyDescent="0.2">
      <c r="A3948" s="63">
        <v>44161</v>
      </c>
      <c r="B3948" s="64">
        <v>44161</v>
      </c>
      <c r="C3948" s="64" t="s">
        <v>619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 x14ac:dyDescent="0.2">
      <c r="A3949" s="63">
        <v>44161</v>
      </c>
      <c r="B3949" s="64">
        <v>44161</v>
      </c>
      <c r="C3949" s="64" t="s">
        <v>606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 x14ac:dyDescent="0.2">
      <c r="A3950" s="63">
        <v>44161</v>
      </c>
      <c r="B3950" s="64">
        <v>44161</v>
      </c>
      <c r="C3950" s="64" t="s">
        <v>609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 x14ac:dyDescent="0.2">
      <c r="A3951" s="63">
        <v>44161</v>
      </c>
      <c r="B3951" s="64">
        <v>44161</v>
      </c>
      <c r="C3951" s="64" t="s">
        <v>611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 x14ac:dyDescent="0.2">
      <c r="A3952" s="63">
        <v>44161</v>
      </c>
      <c r="B3952" s="64">
        <v>44161</v>
      </c>
      <c r="C3952" s="64" t="s">
        <v>633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 x14ac:dyDescent="0.2">
      <c r="A3953" s="63">
        <v>44161</v>
      </c>
      <c r="B3953" s="64">
        <v>44161</v>
      </c>
      <c r="C3953" s="64" t="s">
        <v>602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 x14ac:dyDescent="0.2">
      <c r="A3954" s="63">
        <v>44161</v>
      </c>
      <c r="B3954" s="64">
        <v>44161</v>
      </c>
      <c r="C3954" s="64" t="s">
        <v>629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 x14ac:dyDescent="0.2">
      <c r="A3955" s="63">
        <v>44161</v>
      </c>
      <c r="B3955" s="64">
        <v>44161</v>
      </c>
      <c r="C3955" s="64" t="s">
        <v>614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 x14ac:dyDescent="0.2">
      <c r="A3956" s="63">
        <v>44161</v>
      </c>
      <c r="B3956" s="64">
        <v>44161</v>
      </c>
      <c r="C3956" s="64" t="s">
        <v>615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 x14ac:dyDescent="0.2">
      <c r="A3957" s="63">
        <v>44161</v>
      </c>
      <c r="B3957" s="64">
        <v>44161</v>
      </c>
      <c r="C3957" s="64" t="s">
        <v>604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 x14ac:dyDescent="0.2">
      <c r="A3958" s="63">
        <v>44161</v>
      </c>
      <c r="B3958" s="64">
        <v>44161</v>
      </c>
      <c r="C3958" s="64" t="s">
        <v>803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 x14ac:dyDescent="0.2">
      <c r="A3959" s="63">
        <v>44161</v>
      </c>
      <c r="B3959" s="64">
        <v>44161</v>
      </c>
      <c r="C3959" s="64" t="s">
        <v>649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 x14ac:dyDescent="0.2">
      <c r="A3960" s="63">
        <v>44161</v>
      </c>
      <c r="B3960" s="64">
        <v>44161</v>
      </c>
      <c r="C3960" s="64" t="s">
        <v>637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 x14ac:dyDescent="0.2">
      <c r="A3961" s="63">
        <v>44161</v>
      </c>
      <c r="B3961" s="64">
        <v>44161</v>
      </c>
      <c r="C3961" s="64" t="s">
        <v>599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 x14ac:dyDescent="0.2">
      <c r="A3962" s="63">
        <v>44161</v>
      </c>
      <c r="B3962" s="64">
        <v>44161</v>
      </c>
      <c r="C3962" s="64" t="s">
        <v>624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 x14ac:dyDescent="0.2">
      <c r="A3963" s="63">
        <v>44161</v>
      </c>
      <c r="B3963" s="64">
        <v>44161</v>
      </c>
      <c r="C3963" s="64" t="s">
        <v>646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 x14ac:dyDescent="0.2">
      <c r="A3964" s="63">
        <v>44161</v>
      </c>
      <c r="B3964" s="64">
        <v>44161</v>
      </c>
      <c r="C3964" s="64" t="s">
        <v>647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 x14ac:dyDescent="0.2">
      <c r="A3965" s="63">
        <v>44161</v>
      </c>
      <c r="B3965" s="64">
        <v>44161</v>
      </c>
      <c r="C3965" s="64" t="s">
        <v>642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 x14ac:dyDescent="0.2">
      <c r="A3966" s="63">
        <v>44161</v>
      </c>
      <c r="B3966" s="64">
        <v>44161</v>
      </c>
      <c r="C3966" s="64" t="s">
        <v>607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 x14ac:dyDescent="0.2">
      <c r="A3967" s="63">
        <v>44161</v>
      </c>
      <c r="B3967" s="64">
        <v>44161</v>
      </c>
      <c r="C3967" s="64" t="s">
        <v>610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 x14ac:dyDescent="0.2">
      <c r="A3968" s="63">
        <v>44161</v>
      </c>
      <c r="B3968" s="64">
        <v>44161</v>
      </c>
      <c r="C3968" s="64" t="s">
        <v>644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 x14ac:dyDescent="0.2">
      <c r="A3969" s="63">
        <v>44161</v>
      </c>
      <c r="B3969" s="64">
        <v>44161</v>
      </c>
      <c r="C3969" s="64" t="s">
        <v>618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 x14ac:dyDescent="0.2">
      <c r="A3970" s="63">
        <v>44161</v>
      </c>
      <c r="B3970" s="64">
        <v>44161</v>
      </c>
      <c r="C3970" s="64" t="s">
        <v>627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 x14ac:dyDescent="0.2">
      <c r="A3971" s="63">
        <v>44161</v>
      </c>
      <c r="B3971" s="64">
        <v>44161</v>
      </c>
      <c r="C3971" s="64" t="s">
        <v>612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 x14ac:dyDescent="0.2">
      <c r="A3972" s="63">
        <v>44161</v>
      </c>
      <c r="B3972" s="64">
        <v>44161</v>
      </c>
      <c r="C3972" s="64" t="s">
        <v>661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 x14ac:dyDescent="0.2">
      <c r="A3973" s="63">
        <v>44161</v>
      </c>
      <c r="B3973" s="64">
        <v>44161</v>
      </c>
      <c r="C3973" s="64" t="s">
        <v>634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 x14ac:dyDescent="0.2">
      <c r="A3974" s="63">
        <v>44161</v>
      </c>
      <c r="B3974" s="64">
        <v>44161</v>
      </c>
      <c r="C3974" s="64" t="s">
        <v>591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 x14ac:dyDescent="0.2">
      <c r="A3975" s="63">
        <v>44161</v>
      </c>
      <c r="B3975" s="64">
        <v>44161</v>
      </c>
      <c r="C3975" s="64" t="s">
        <v>636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 x14ac:dyDescent="0.2">
      <c r="A3976" s="63">
        <v>44161</v>
      </c>
      <c r="B3976" s="64">
        <v>44161</v>
      </c>
      <c r="C3976" s="64" t="s">
        <v>605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 x14ac:dyDescent="0.2">
      <c r="A3977" s="63">
        <v>44161</v>
      </c>
      <c r="B3977" s="64">
        <v>44161</v>
      </c>
      <c r="C3977" s="64" t="s">
        <v>653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 x14ac:dyDescent="0.2">
      <c r="A3978" s="63">
        <v>44161</v>
      </c>
      <c r="B3978" s="64">
        <v>44161</v>
      </c>
      <c r="C3978" s="64" t="s">
        <v>808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 x14ac:dyDescent="0.2">
      <c r="A3979" s="63">
        <v>44161</v>
      </c>
      <c r="B3979" s="64">
        <v>44161</v>
      </c>
      <c r="C3979" s="64" t="s">
        <v>635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 x14ac:dyDescent="0.2">
      <c r="A3980" s="63">
        <v>44161</v>
      </c>
      <c r="B3980" s="64">
        <v>44161</v>
      </c>
      <c r="C3980" s="64" t="s">
        <v>631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 x14ac:dyDescent="0.2">
      <c r="A3981" s="63">
        <v>44161</v>
      </c>
      <c r="B3981" s="64">
        <v>44161</v>
      </c>
      <c r="C3981" s="64" t="s">
        <v>643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 x14ac:dyDescent="0.2">
      <c r="A3982" s="63">
        <v>44161</v>
      </c>
      <c r="B3982" s="64">
        <v>44161</v>
      </c>
      <c r="C3982" s="64" t="s">
        <v>650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 x14ac:dyDescent="0.2">
      <c r="A3983" s="63">
        <v>44161</v>
      </c>
      <c r="B3983" s="64">
        <v>44161</v>
      </c>
      <c r="C3983" s="64" t="s">
        <v>616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 x14ac:dyDescent="0.2">
      <c r="A3984" s="63">
        <v>44161</v>
      </c>
      <c r="B3984" s="64">
        <v>44161</v>
      </c>
      <c r="C3984" s="64" t="s">
        <v>628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 x14ac:dyDescent="0.2">
      <c r="A3985" s="63">
        <v>44161</v>
      </c>
      <c r="B3985" s="64">
        <v>44161</v>
      </c>
      <c r="C3985" s="64" t="s">
        <v>660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 x14ac:dyDescent="0.2">
      <c r="A3986" s="63">
        <v>44161</v>
      </c>
      <c r="B3986" s="64">
        <v>44161</v>
      </c>
      <c r="C3986" s="64" t="s">
        <v>613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 x14ac:dyDescent="0.2">
      <c r="A3987" s="63">
        <v>44161</v>
      </c>
      <c r="B3987" s="64">
        <v>44161</v>
      </c>
      <c r="C3987" s="64" t="s">
        <v>645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 x14ac:dyDescent="0.2">
      <c r="A3988" s="63">
        <v>44161</v>
      </c>
      <c r="B3988" s="64">
        <v>44161</v>
      </c>
      <c r="C3988" s="64" t="s">
        <v>799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 x14ac:dyDescent="0.2">
      <c r="A3989" s="63">
        <v>44161</v>
      </c>
      <c r="B3989" s="64">
        <v>44161</v>
      </c>
      <c r="C3989" s="64" t="s">
        <v>648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 x14ac:dyDescent="0.2">
      <c r="A3990" s="60">
        <v>44162</v>
      </c>
      <c r="B3990" s="61">
        <v>44162</v>
      </c>
      <c r="C3990" s="61" t="s">
        <v>600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 x14ac:dyDescent="0.2">
      <c r="A3991" s="60">
        <v>44162</v>
      </c>
      <c r="B3991" s="61">
        <v>44162</v>
      </c>
      <c r="C3991" s="61" t="s">
        <v>611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 x14ac:dyDescent="0.2">
      <c r="A3992" s="60">
        <v>44162</v>
      </c>
      <c r="B3992" s="61">
        <v>44162</v>
      </c>
      <c r="C3992" s="61" t="s">
        <v>624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 x14ac:dyDescent="0.2">
      <c r="A3993" s="60">
        <v>44162</v>
      </c>
      <c r="B3993" s="61">
        <v>44162</v>
      </c>
      <c r="C3993" s="61" t="s">
        <v>598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 x14ac:dyDescent="0.2">
      <c r="A3994" s="60">
        <v>44162</v>
      </c>
      <c r="B3994" s="61">
        <v>44162</v>
      </c>
      <c r="C3994" s="61" t="s">
        <v>615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 x14ac:dyDescent="0.2">
      <c r="A3995" s="60">
        <v>44162</v>
      </c>
      <c r="B3995" s="61">
        <v>44162</v>
      </c>
      <c r="C3995" s="61" t="s">
        <v>642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 x14ac:dyDescent="0.2">
      <c r="A3996" s="60">
        <v>44162</v>
      </c>
      <c r="B3996" s="61">
        <v>44162</v>
      </c>
      <c r="C3996" s="61" t="s">
        <v>803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 x14ac:dyDescent="0.2">
      <c r="A3997" s="60">
        <v>44162</v>
      </c>
      <c r="B3997" s="61">
        <v>44162</v>
      </c>
      <c r="C3997" s="61" t="s">
        <v>614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 x14ac:dyDescent="0.2">
      <c r="A3998" s="60">
        <v>44162</v>
      </c>
      <c r="B3998" s="61">
        <v>44162</v>
      </c>
      <c r="C3998" s="61" t="s">
        <v>610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 x14ac:dyDescent="0.2">
      <c r="A3999" s="60">
        <v>44162</v>
      </c>
      <c r="B3999" s="61">
        <v>44162</v>
      </c>
      <c r="C3999" s="61" t="s">
        <v>607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 x14ac:dyDescent="0.2">
      <c r="A4000" s="60">
        <v>44162</v>
      </c>
      <c r="B4000" s="61">
        <v>44162</v>
      </c>
      <c r="C4000" s="61" t="s">
        <v>612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 x14ac:dyDescent="0.2">
      <c r="A4001" s="60">
        <v>44162</v>
      </c>
      <c r="B4001" s="61">
        <v>44162</v>
      </c>
      <c r="C4001" s="61" t="s">
        <v>618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 x14ac:dyDescent="0.2">
      <c r="A4002" s="60">
        <v>44162</v>
      </c>
      <c r="B4002" s="61">
        <v>44162</v>
      </c>
      <c r="C4002" s="61" t="s">
        <v>602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 x14ac:dyDescent="0.2">
      <c r="A4003" s="60">
        <v>44162</v>
      </c>
      <c r="B4003" s="61">
        <v>44162</v>
      </c>
      <c r="C4003" s="61" t="s">
        <v>637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 x14ac:dyDescent="0.2">
      <c r="A4004" s="60">
        <v>44162</v>
      </c>
      <c r="B4004" s="61">
        <v>44162</v>
      </c>
      <c r="C4004" s="61" t="s">
        <v>609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 x14ac:dyDescent="0.2">
      <c r="A4005" s="60">
        <v>44162</v>
      </c>
      <c r="B4005" s="61">
        <v>44162</v>
      </c>
      <c r="C4005" s="61" t="s">
        <v>643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 x14ac:dyDescent="0.2">
      <c r="A4006" s="60">
        <v>44162</v>
      </c>
      <c r="B4006" s="61">
        <v>44162</v>
      </c>
      <c r="C4006" s="61" t="s">
        <v>605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 x14ac:dyDescent="0.2">
      <c r="A4007" s="60">
        <v>44162</v>
      </c>
      <c r="B4007" s="61">
        <v>44162</v>
      </c>
      <c r="C4007" s="61" t="s">
        <v>603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 x14ac:dyDescent="0.2">
      <c r="A4008" s="60">
        <v>44162</v>
      </c>
      <c r="B4008" s="61">
        <v>44162</v>
      </c>
      <c r="C4008" s="61" t="s">
        <v>619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 x14ac:dyDescent="0.2">
      <c r="A4009" s="60">
        <v>44162</v>
      </c>
      <c r="B4009" s="61">
        <v>44162</v>
      </c>
      <c r="C4009" s="61" t="s">
        <v>644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 x14ac:dyDescent="0.2">
      <c r="A4010" s="60">
        <v>44162</v>
      </c>
      <c r="B4010" s="61">
        <v>44162</v>
      </c>
      <c r="C4010" s="61" t="s">
        <v>608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 x14ac:dyDescent="0.2">
      <c r="A4011" s="60">
        <v>44162</v>
      </c>
      <c r="B4011" s="61">
        <v>44162</v>
      </c>
      <c r="C4011" s="61" t="s">
        <v>604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 x14ac:dyDescent="0.2">
      <c r="A4012" s="60">
        <v>44162</v>
      </c>
      <c r="B4012" s="61">
        <v>44162</v>
      </c>
      <c r="C4012" s="61" t="s">
        <v>617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 x14ac:dyDescent="0.2">
      <c r="A4013" s="60">
        <v>44162</v>
      </c>
      <c r="B4013" s="61">
        <v>44162</v>
      </c>
      <c r="C4013" s="61" t="s">
        <v>633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 x14ac:dyDescent="0.2">
      <c r="A4014" s="60">
        <v>44162</v>
      </c>
      <c r="B4014" s="61">
        <v>44162</v>
      </c>
      <c r="C4014" s="61" t="s">
        <v>599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 x14ac:dyDescent="0.2">
      <c r="A4015" s="60">
        <v>44162</v>
      </c>
      <c r="B4015" s="61">
        <v>44162</v>
      </c>
      <c r="C4015" s="61" t="s">
        <v>629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 x14ac:dyDescent="0.2">
      <c r="A4016" s="60">
        <v>44162</v>
      </c>
      <c r="B4016" s="61">
        <v>44162</v>
      </c>
      <c r="C4016" s="61" t="s">
        <v>627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 x14ac:dyDescent="0.2">
      <c r="A4017" s="60">
        <v>44162</v>
      </c>
      <c r="B4017" s="61">
        <v>44162</v>
      </c>
      <c r="C4017" s="61" t="s">
        <v>634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 x14ac:dyDescent="0.2">
      <c r="A4018" s="60">
        <v>44162</v>
      </c>
      <c r="B4018" s="61">
        <v>44162</v>
      </c>
      <c r="C4018" s="61" t="s">
        <v>628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 x14ac:dyDescent="0.2">
      <c r="A4019" s="60">
        <v>44162</v>
      </c>
      <c r="B4019" s="61">
        <v>44162</v>
      </c>
      <c r="C4019" s="61" t="s">
        <v>649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 x14ac:dyDescent="0.2">
      <c r="A4020" s="60">
        <v>44162</v>
      </c>
      <c r="B4020" s="61">
        <v>44162</v>
      </c>
      <c r="C4020" s="61" t="s">
        <v>799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 x14ac:dyDescent="0.2">
      <c r="A4021" s="60">
        <v>44162</v>
      </c>
      <c r="B4021" s="61">
        <v>44162</v>
      </c>
      <c r="C4021" s="61" t="s">
        <v>591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 x14ac:dyDescent="0.2">
      <c r="A4022" s="60">
        <v>44162</v>
      </c>
      <c r="B4022" s="61">
        <v>44162</v>
      </c>
      <c r="C4022" s="61" t="s">
        <v>646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 x14ac:dyDescent="0.2">
      <c r="A4023" s="60">
        <v>44162</v>
      </c>
      <c r="B4023" s="61">
        <v>44162</v>
      </c>
      <c r="C4023" s="61" t="s">
        <v>616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 x14ac:dyDescent="0.2">
      <c r="A4024" s="60">
        <v>44162</v>
      </c>
      <c r="B4024" s="61">
        <v>44162</v>
      </c>
      <c r="C4024" s="61" t="s">
        <v>635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 x14ac:dyDescent="0.2">
      <c r="A4025" s="60">
        <v>44162</v>
      </c>
      <c r="B4025" s="61">
        <v>44162</v>
      </c>
      <c r="C4025" s="61" t="s">
        <v>809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 x14ac:dyDescent="0.2">
      <c r="A4026" s="60">
        <v>44162</v>
      </c>
      <c r="B4026" s="61">
        <v>44162</v>
      </c>
      <c r="C4026" s="61" t="s">
        <v>606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 x14ac:dyDescent="0.2">
      <c r="A4027" s="60">
        <v>44162</v>
      </c>
      <c r="B4027" s="61">
        <v>44162</v>
      </c>
      <c r="C4027" s="61" t="s">
        <v>810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 x14ac:dyDescent="0.2">
      <c r="A4028" s="60">
        <v>44162</v>
      </c>
      <c r="B4028" s="61">
        <v>44162</v>
      </c>
      <c r="C4028" s="61" t="s">
        <v>811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 x14ac:dyDescent="0.2">
      <c r="A4029" s="60">
        <v>44162</v>
      </c>
      <c r="B4029" s="61">
        <v>44162</v>
      </c>
      <c r="C4029" s="61" t="s">
        <v>673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 x14ac:dyDescent="0.2">
      <c r="A4030" s="60">
        <v>44162</v>
      </c>
      <c r="B4030" s="61">
        <v>44162</v>
      </c>
      <c r="C4030" s="61" t="s">
        <v>760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 x14ac:dyDescent="0.2">
      <c r="A4031" s="60">
        <v>44162</v>
      </c>
      <c r="B4031" s="61">
        <v>44162</v>
      </c>
      <c r="C4031" s="61" t="s">
        <v>660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 x14ac:dyDescent="0.2">
      <c r="A4032" s="78">
        <v>44163</v>
      </c>
      <c r="B4032" s="79">
        <v>44163</v>
      </c>
      <c r="C4032" s="79" t="s">
        <v>600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 x14ac:dyDescent="0.2">
      <c r="A4033" s="78">
        <v>44163</v>
      </c>
      <c r="B4033" s="79">
        <v>44163</v>
      </c>
      <c r="C4033" s="79" t="s">
        <v>639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 x14ac:dyDescent="0.2">
      <c r="A4034" s="78">
        <v>44163</v>
      </c>
      <c r="B4034" s="79">
        <v>44163</v>
      </c>
      <c r="C4034" s="79" t="s">
        <v>614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 x14ac:dyDescent="0.2">
      <c r="A4035" s="78">
        <v>44163</v>
      </c>
      <c r="B4035" s="79">
        <v>44163</v>
      </c>
      <c r="C4035" s="79" t="s">
        <v>619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 x14ac:dyDescent="0.2">
      <c r="A4036" s="78">
        <v>44163</v>
      </c>
      <c r="B4036" s="79">
        <v>44163</v>
      </c>
      <c r="C4036" s="79" t="s">
        <v>611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 x14ac:dyDescent="0.2">
      <c r="A4037" s="78">
        <v>44163</v>
      </c>
      <c r="B4037" s="79">
        <v>44163</v>
      </c>
      <c r="C4037" s="79" t="s">
        <v>604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 x14ac:dyDescent="0.2">
      <c r="A4038" s="78">
        <v>44163</v>
      </c>
      <c r="B4038" s="79">
        <v>44163</v>
      </c>
      <c r="C4038" s="79" t="s">
        <v>615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 x14ac:dyDescent="0.2">
      <c r="A4039" s="78">
        <v>44163</v>
      </c>
      <c r="B4039" s="79">
        <v>44163</v>
      </c>
      <c r="C4039" s="79" t="s">
        <v>610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 x14ac:dyDescent="0.2">
      <c r="A4040" s="78">
        <v>44163</v>
      </c>
      <c r="B4040" s="79">
        <v>44163</v>
      </c>
      <c r="C4040" s="79" t="s">
        <v>598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 x14ac:dyDescent="0.2">
      <c r="A4041" s="78">
        <v>44163</v>
      </c>
      <c r="B4041" s="79">
        <v>44163</v>
      </c>
      <c r="C4041" s="79" t="s">
        <v>607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 x14ac:dyDescent="0.2">
      <c r="A4042" s="78">
        <v>44163</v>
      </c>
      <c r="B4042" s="79">
        <v>44163</v>
      </c>
      <c r="C4042" s="79" t="s">
        <v>612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 x14ac:dyDescent="0.2">
      <c r="A4043" s="78">
        <v>44163</v>
      </c>
      <c r="B4043" s="79">
        <v>44163</v>
      </c>
      <c r="C4043" s="79" t="s">
        <v>617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 x14ac:dyDescent="0.2">
      <c r="A4044" s="78">
        <v>44163</v>
      </c>
      <c r="B4044" s="79">
        <v>44163</v>
      </c>
      <c r="C4044" s="79" t="s">
        <v>634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 x14ac:dyDescent="0.2">
      <c r="A4045" s="78">
        <v>44163</v>
      </c>
      <c r="B4045" s="79">
        <v>44163</v>
      </c>
      <c r="C4045" s="79" t="s">
        <v>658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 x14ac:dyDescent="0.2">
      <c r="A4046" s="78">
        <v>44163</v>
      </c>
      <c r="B4046" s="79">
        <v>44163</v>
      </c>
      <c r="C4046" s="79" t="s">
        <v>629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 x14ac:dyDescent="0.2">
      <c r="A4047" s="78">
        <v>44163</v>
      </c>
      <c r="B4047" s="79">
        <v>44163</v>
      </c>
      <c r="C4047" s="79" t="s">
        <v>616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 x14ac:dyDescent="0.2">
      <c r="A4048" s="78">
        <v>44163</v>
      </c>
      <c r="B4048" s="79">
        <v>44163</v>
      </c>
      <c r="C4048" s="79" t="s">
        <v>603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 x14ac:dyDescent="0.2">
      <c r="A4049" s="78">
        <v>44163</v>
      </c>
      <c r="B4049" s="79">
        <v>44163</v>
      </c>
      <c r="C4049" s="79" t="s">
        <v>609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 x14ac:dyDescent="0.2">
      <c r="A4050" s="78">
        <v>44163</v>
      </c>
      <c r="B4050" s="79">
        <v>44163</v>
      </c>
      <c r="C4050" s="79" t="s">
        <v>637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 x14ac:dyDescent="0.2">
      <c r="A4051" s="78">
        <v>44163</v>
      </c>
      <c r="B4051" s="79">
        <v>44163</v>
      </c>
      <c r="C4051" s="79" t="s">
        <v>812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 x14ac:dyDescent="0.2">
      <c r="A4052" s="78">
        <v>44163</v>
      </c>
      <c r="B4052" s="79">
        <v>44163</v>
      </c>
      <c r="C4052" s="79" t="s">
        <v>642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 x14ac:dyDescent="0.2">
      <c r="A4053" s="78">
        <v>44163</v>
      </c>
      <c r="B4053" s="79">
        <v>44163</v>
      </c>
      <c r="C4053" s="79" t="s">
        <v>605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 x14ac:dyDescent="0.2">
      <c r="A4054" s="78">
        <v>44163</v>
      </c>
      <c r="B4054" s="79">
        <v>44163</v>
      </c>
      <c r="C4054" s="79" t="s">
        <v>624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 x14ac:dyDescent="0.2">
      <c r="A4055" s="78">
        <v>44163</v>
      </c>
      <c r="B4055" s="79">
        <v>44163</v>
      </c>
      <c r="C4055" s="79" t="s">
        <v>608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 x14ac:dyDescent="0.2">
      <c r="A4056" s="78">
        <v>44163</v>
      </c>
      <c r="B4056" s="79">
        <v>44163</v>
      </c>
      <c r="C4056" s="79" t="s">
        <v>606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 x14ac:dyDescent="0.2">
      <c r="A4057" s="78">
        <v>44163</v>
      </c>
      <c r="B4057" s="79">
        <v>44163</v>
      </c>
      <c r="C4057" s="79" t="s">
        <v>644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 x14ac:dyDescent="0.2">
      <c r="A4058" s="78">
        <v>44163</v>
      </c>
      <c r="B4058" s="79">
        <v>44163</v>
      </c>
      <c r="C4058" s="79" t="s">
        <v>633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 x14ac:dyDescent="0.2">
      <c r="A4059" s="78">
        <v>44163</v>
      </c>
      <c r="B4059" s="79">
        <v>44163</v>
      </c>
      <c r="C4059" s="79" t="s">
        <v>643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 x14ac:dyDescent="0.2">
      <c r="A4060" s="78">
        <v>44163</v>
      </c>
      <c r="B4060" s="79">
        <v>44163</v>
      </c>
      <c r="C4060" s="79" t="s">
        <v>669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 x14ac:dyDescent="0.2">
      <c r="A4061" s="78">
        <v>44163</v>
      </c>
      <c r="B4061" s="79">
        <v>44163</v>
      </c>
      <c r="C4061" s="79" t="s">
        <v>661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 x14ac:dyDescent="0.2">
      <c r="A4062" s="78">
        <v>44163</v>
      </c>
      <c r="B4062" s="79">
        <v>44163</v>
      </c>
      <c r="C4062" s="79" t="s">
        <v>599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 x14ac:dyDescent="0.2">
      <c r="A4063" s="78">
        <v>44163</v>
      </c>
      <c r="B4063" s="79">
        <v>44163</v>
      </c>
      <c r="C4063" s="79" t="s">
        <v>649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 x14ac:dyDescent="0.2">
      <c r="A4064" s="78">
        <v>44163</v>
      </c>
      <c r="B4064" s="79">
        <v>44163</v>
      </c>
      <c r="C4064" s="79" t="s">
        <v>591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 x14ac:dyDescent="0.2">
      <c r="A4065" s="78">
        <v>44163</v>
      </c>
      <c r="B4065" s="79">
        <v>44163</v>
      </c>
      <c r="C4065" s="79" t="s">
        <v>653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 x14ac:dyDescent="0.2">
      <c r="A4066" s="78">
        <v>44163</v>
      </c>
      <c r="B4066" s="79">
        <v>44163</v>
      </c>
      <c r="C4066" s="79" t="s">
        <v>640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 x14ac:dyDescent="0.2">
      <c r="A4067" s="78">
        <v>44163</v>
      </c>
      <c r="B4067" s="79">
        <v>44163</v>
      </c>
      <c r="C4067" s="79" t="s">
        <v>628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 x14ac:dyDescent="0.2">
      <c r="A4068" s="78">
        <v>44163</v>
      </c>
      <c r="B4068" s="79">
        <v>44163</v>
      </c>
      <c r="C4068" s="79" t="s">
        <v>646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 x14ac:dyDescent="0.2">
      <c r="A4069" s="78">
        <v>44163</v>
      </c>
      <c r="B4069" s="79">
        <v>44163</v>
      </c>
      <c r="C4069" s="79" t="s">
        <v>631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 x14ac:dyDescent="0.2">
      <c r="A4070" s="78">
        <v>44163</v>
      </c>
      <c r="B4070" s="79">
        <v>44163</v>
      </c>
      <c r="C4070" s="79" t="s">
        <v>804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 x14ac:dyDescent="0.2">
      <c r="A4071" s="78">
        <v>44163</v>
      </c>
      <c r="B4071" s="79">
        <v>44163</v>
      </c>
      <c r="C4071" s="79" t="s">
        <v>602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 x14ac:dyDescent="0.2">
      <c r="A4072" s="78">
        <v>44163</v>
      </c>
      <c r="B4072" s="79">
        <v>44163</v>
      </c>
      <c r="C4072" s="79" t="s">
        <v>706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 x14ac:dyDescent="0.2">
      <c r="A4073" s="78">
        <v>44163</v>
      </c>
      <c r="B4073" s="79">
        <v>44163</v>
      </c>
      <c r="C4073" s="79" t="s">
        <v>813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 x14ac:dyDescent="0.2">
      <c r="A4074" s="78">
        <v>44163</v>
      </c>
      <c r="B4074" s="79">
        <v>44163</v>
      </c>
      <c r="C4074" s="79" t="s">
        <v>650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 x14ac:dyDescent="0.2">
      <c r="A4075" s="78">
        <v>44163</v>
      </c>
      <c r="B4075" s="79">
        <v>44163</v>
      </c>
      <c r="C4075" s="79" t="s">
        <v>618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 x14ac:dyDescent="0.2">
      <c r="A4076" s="51">
        <v>44164</v>
      </c>
      <c r="B4076" s="52">
        <v>44164</v>
      </c>
      <c r="C4076" s="52" t="s">
        <v>600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 x14ac:dyDescent="0.2">
      <c r="A4077" s="51">
        <v>44164</v>
      </c>
      <c r="B4077" s="52">
        <v>44164</v>
      </c>
      <c r="C4077" s="52" t="s">
        <v>598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 x14ac:dyDescent="0.2">
      <c r="A4078" s="51">
        <v>44164</v>
      </c>
      <c r="B4078" s="52">
        <v>44164</v>
      </c>
      <c r="C4078" s="52" t="s">
        <v>614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 x14ac:dyDescent="0.2">
      <c r="A4079" s="51">
        <v>44164</v>
      </c>
      <c r="B4079" s="52">
        <v>44164</v>
      </c>
      <c r="C4079" s="52" t="s">
        <v>605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 x14ac:dyDescent="0.2">
      <c r="A4080" s="51">
        <v>44164</v>
      </c>
      <c r="B4080" s="52">
        <v>44164</v>
      </c>
      <c r="C4080" s="52" t="s">
        <v>611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 x14ac:dyDescent="0.2">
      <c r="A4081" s="51">
        <v>44164</v>
      </c>
      <c r="B4081" s="52">
        <v>44164</v>
      </c>
      <c r="C4081" s="52" t="s">
        <v>639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 x14ac:dyDescent="0.2">
      <c r="A4082" s="51">
        <v>44164</v>
      </c>
      <c r="B4082" s="52">
        <v>44164</v>
      </c>
      <c r="C4082" s="52" t="s">
        <v>612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 x14ac:dyDescent="0.2">
      <c r="A4083" s="51">
        <v>44164</v>
      </c>
      <c r="B4083" s="52">
        <v>44164</v>
      </c>
      <c r="C4083" s="52" t="s">
        <v>649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 x14ac:dyDescent="0.2">
      <c r="A4084" s="51">
        <v>44164</v>
      </c>
      <c r="B4084" s="52">
        <v>44164</v>
      </c>
      <c r="C4084" s="52" t="s">
        <v>619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 x14ac:dyDescent="0.2">
      <c r="A4085" s="51">
        <v>44164</v>
      </c>
      <c r="B4085" s="52">
        <v>44164</v>
      </c>
      <c r="C4085" s="52" t="s">
        <v>624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 x14ac:dyDescent="0.2">
      <c r="A4086" s="51">
        <v>44164</v>
      </c>
      <c r="B4086" s="52">
        <v>44164</v>
      </c>
      <c r="C4086" s="52" t="s">
        <v>617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 x14ac:dyDescent="0.2">
      <c r="A4087" s="51">
        <v>44164</v>
      </c>
      <c r="B4087" s="52">
        <v>44164</v>
      </c>
      <c r="C4087" s="52" t="s">
        <v>599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 x14ac:dyDescent="0.2">
      <c r="A4088" s="51">
        <v>44164</v>
      </c>
      <c r="B4088" s="52">
        <v>44164</v>
      </c>
      <c r="C4088" s="52" t="s">
        <v>634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 x14ac:dyDescent="0.2">
      <c r="A4089" s="51">
        <v>44164</v>
      </c>
      <c r="B4089" s="52">
        <v>44164</v>
      </c>
      <c r="C4089" s="52" t="s">
        <v>644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 x14ac:dyDescent="0.2">
      <c r="A4090" s="51">
        <v>44164</v>
      </c>
      <c r="B4090" s="52">
        <v>44164</v>
      </c>
      <c r="C4090" s="52" t="s">
        <v>633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 x14ac:dyDescent="0.2">
      <c r="A4091" s="51">
        <v>44164</v>
      </c>
      <c r="B4091" s="52">
        <v>44164</v>
      </c>
      <c r="C4091" s="52" t="s">
        <v>602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 x14ac:dyDescent="0.2">
      <c r="A4092" s="51">
        <v>44164</v>
      </c>
      <c r="B4092" s="52">
        <v>44164</v>
      </c>
      <c r="C4092" s="52" t="s">
        <v>606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 x14ac:dyDescent="0.2">
      <c r="A4093" s="51">
        <v>44164</v>
      </c>
      <c r="B4093" s="52">
        <v>44164</v>
      </c>
      <c r="C4093" s="52" t="s">
        <v>603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 x14ac:dyDescent="0.2">
      <c r="A4094" s="51">
        <v>44164</v>
      </c>
      <c r="B4094" s="52">
        <v>44164</v>
      </c>
      <c r="C4094" s="52" t="s">
        <v>608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 x14ac:dyDescent="0.2">
      <c r="A4095" s="51">
        <v>44164</v>
      </c>
      <c r="B4095" s="52">
        <v>44164</v>
      </c>
      <c r="C4095" s="52" t="s">
        <v>604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 x14ac:dyDescent="0.2">
      <c r="A4096" s="51">
        <v>44164</v>
      </c>
      <c r="B4096" s="52">
        <v>44164</v>
      </c>
      <c r="C4096" s="52" t="s">
        <v>609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 x14ac:dyDescent="0.2">
      <c r="A4097" s="51">
        <v>44164</v>
      </c>
      <c r="B4097" s="52">
        <v>44164</v>
      </c>
      <c r="C4097" s="52" t="s">
        <v>643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 x14ac:dyDescent="0.2">
      <c r="A4098" s="51">
        <v>44164</v>
      </c>
      <c r="B4098" s="52">
        <v>44164</v>
      </c>
      <c r="C4098" s="52" t="s">
        <v>607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 x14ac:dyDescent="0.2">
      <c r="A4099" s="51">
        <v>44164</v>
      </c>
      <c r="B4099" s="52">
        <v>44164</v>
      </c>
      <c r="C4099" s="52" t="s">
        <v>615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 x14ac:dyDescent="0.2">
      <c r="A4100" s="51">
        <v>44164</v>
      </c>
      <c r="B4100" s="52">
        <v>44164</v>
      </c>
      <c r="C4100" s="52" t="s">
        <v>642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 x14ac:dyDescent="0.2">
      <c r="A4101" s="51">
        <v>44164</v>
      </c>
      <c r="B4101" s="52">
        <v>44164</v>
      </c>
      <c r="C4101" s="52" t="s">
        <v>610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 x14ac:dyDescent="0.2">
      <c r="A4102" s="51">
        <v>44164</v>
      </c>
      <c r="B4102" s="52">
        <v>44164</v>
      </c>
      <c r="C4102" s="52" t="s">
        <v>814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 x14ac:dyDescent="0.2">
      <c r="A4103" s="51">
        <v>44164</v>
      </c>
      <c r="B4103" s="52">
        <v>44164</v>
      </c>
      <c r="C4103" s="52" t="s">
        <v>628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 x14ac:dyDescent="0.2">
      <c r="A4104" s="51">
        <v>44164</v>
      </c>
      <c r="B4104" s="52">
        <v>44164</v>
      </c>
      <c r="C4104" s="52" t="s">
        <v>648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 x14ac:dyDescent="0.2">
      <c r="A4105" s="51">
        <v>44164</v>
      </c>
      <c r="B4105" s="52">
        <v>44164</v>
      </c>
      <c r="C4105" s="52" t="s">
        <v>661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 x14ac:dyDescent="0.2">
      <c r="A4106" s="51">
        <v>44164</v>
      </c>
      <c r="B4106" s="52">
        <v>44164</v>
      </c>
      <c r="C4106" s="52" t="s">
        <v>627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 x14ac:dyDescent="0.2">
      <c r="A4107" s="51">
        <v>44164</v>
      </c>
      <c r="B4107" s="52">
        <v>44164</v>
      </c>
      <c r="C4107" s="52" t="s">
        <v>647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 x14ac:dyDescent="0.2">
      <c r="A4108" s="51">
        <v>44164</v>
      </c>
      <c r="B4108" s="52">
        <v>44164</v>
      </c>
      <c r="C4108" s="52" t="s">
        <v>737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 x14ac:dyDescent="0.2">
      <c r="A4109" s="51">
        <v>44164</v>
      </c>
      <c r="B4109" s="52">
        <v>44164</v>
      </c>
      <c r="C4109" s="52" t="s">
        <v>809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 x14ac:dyDescent="0.2">
      <c r="A4110" s="51">
        <v>44164</v>
      </c>
      <c r="B4110" s="52">
        <v>44164</v>
      </c>
      <c r="C4110" s="52" t="s">
        <v>653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 x14ac:dyDescent="0.2">
      <c r="A4111" s="54">
        <v>44165</v>
      </c>
      <c r="B4111" s="55">
        <v>44165</v>
      </c>
      <c r="C4111" s="55" t="s">
        <v>602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 x14ac:dyDescent="0.2">
      <c r="A4112" s="54">
        <v>44165</v>
      </c>
      <c r="B4112" s="55">
        <v>44165</v>
      </c>
      <c r="C4112" s="55" t="s">
        <v>658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 x14ac:dyDescent="0.2">
      <c r="A4113" s="54">
        <v>44165</v>
      </c>
      <c r="B4113" s="55">
        <v>44165</v>
      </c>
      <c r="C4113" s="55" t="s">
        <v>617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 x14ac:dyDescent="0.2">
      <c r="A4114" s="54">
        <v>44165</v>
      </c>
      <c r="B4114" s="55">
        <v>44165</v>
      </c>
      <c r="C4114" s="55" t="s">
        <v>600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 x14ac:dyDescent="0.2">
      <c r="A4115" s="54">
        <v>44165</v>
      </c>
      <c r="B4115" s="55">
        <v>44165</v>
      </c>
      <c r="C4115" s="55" t="s">
        <v>610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 x14ac:dyDescent="0.2">
      <c r="A4116" s="54">
        <v>44165</v>
      </c>
      <c r="B4116" s="55">
        <v>44165</v>
      </c>
      <c r="C4116" s="55" t="s">
        <v>642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 x14ac:dyDescent="0.2">
      <c r="A4117" s="54">
        <v>44165</v>
      </c>
      <c r="B4117" s="55">
        <v>44165</v>
      </c>
      <c r="C4117" s="55" t="s">
        <v>608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 x14ac:dyDescent="0.2">
      <c r="A4118" s="54">
        <v>44165</v>
      </c>
      <c r="B4118" s="55">
        <v>44165</v>
      </c>
      <c r="C4118" s="55" t="s">
        <v>609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 x14ac:dyDescent="0.2">
      <c r="A4119" s="54">
        <v>44165</v>
      </c>
      <c r="B4119" s="55">
        <v>44165</v>
      </c>
      <c r="C4119" s="55" t="s">
        <v>643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 x14ac:dyDescent="0.2">
      <c r="A4120" s="54">
        <v>44165</v>
      </c>
      <c r="B4120" s="55">
        <v>44165</v>
      </c>
      <c r="C4120" s="55" t="s">
        <v>624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 x14ac:dyDescent="0.2">
      <c r="A4121" s="54">
        <v>44165</v>
      </c>
      <c r="B4121" s="55">
        <v>44165</v>
      </c>
      <c r="C4121" s="55" t="s">
        <v>599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 x14ac:dyDescent="0.2">
      <c r="A4122" s="54">
        <v>44165</v>
      </c>
      <c r="B4122" s="55">
        <v>44165</v>
      </c>
      <c r="C4122" s="55" t="s">
        <v>611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 x14ac:dyDescent="0.2">
      <c r="A4123" s="54">
        <v>44165</v>
      </c>
      <c r="B4123" s="55">
        <v>44165</v>
      </c>
      <c r="C4123" s="55" t="s">
        <v>606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 x14ac:dyDescent="0.2">
      <c r="A4124" s="54">
        <v>44165</v>
      </c>
      <c r="B4124" s="55">
        <v>44165</v>
      </c>
      <c r="C4124" s="55" t="s">
        <v>598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 x14ac:dyDescent="0.2">
      <c r="A4125" s="54">
        <v>44165</v>
      </c>
      <c r="B4125" s="55">
        <v>44165</v>
      </c>
      <c r="C4125" s="55" t="s">
        <v>604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 x14ac:dyDescent="0.2">
      <c r="A4126" s="54">
        <v>44165</v>
      </c>
      <c r="B4126" s="55">
        <v>44165</v>
      </c>
      <c r="C4126" s="55" t="s">
        <v>628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 x14ac:dyDescent="0.2">
      <c r="A4127" s="54">
        <v>44165</v>
      </c>
      <c r="B4127" s="55">
        <v>44165</v>
      </c>
      <c r="C4127" s="55" t="s">
        <v>603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 x14ac:dyDescent="0.2">
      <c r="A4128" s="54">
        <v>44165</v>
      </c>
      <c r="B4128" s="55">
        <v>44165</v>
      </c>
      <c r="C4128" s="55" t="s">
        <v>615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 x14ac:dyDescent="0.2">
      <c r="A4129" s="54">
        <v>44165</v>
      </c>
      <c r="B4129" s="55">
        <v>44165</v>
      </c>
      <c r="C4129" s="55" t="s">
        <v>614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 x14ac:dyDescent="0.2">
      <c r="A4130" s="54">
        <v>44165</v>
      </c>
      <c r="B4130" s="55">
        <v>44165</v>
      </c>
      <c r="C4130" s="55" t="s">
        <v>653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 x14ac:dyDescent="0.2">
      <c r="A4131" s="54">
        <v>44165</v>
      </c>
      <c r="B4131" s="55">
        <v>44165</v>
      </c>
      <c r="C4131" s="55" t="s">
        <v>644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 x14ac:dyDescent="0.2">
      <c r="A4132" s="54">
        <v>44165</v>
      </c>
      <c r="B4132" s="55">
        <v>44165</v>
      </c>
      <c r="C4132" s="55" t="s">
        <v>627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 x14ac:dyDescent="0.2">
      <c r="A4133" s="54">
        <v>44165</v>
      </c>
      <c r="B4133" s="55">
        <v>44165</v>
      </c>
      <c r="C4133" s="55" t="s">
        <v>612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 x14ac:dyDescent="0.2">
      <c r="A4134" s="54">
        <v>44165</v>
      </c>
      <c r="B4134" s="55">
        <v>44165</v>
      </c>
      <c r="C4134" s="55" t="s">
        <v>607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 x14ac:dyDescent="0.2">
      <c r="A4135" s="54">
        <v>44165</v>
      </c>
      <c r="B4135" s="55">
        <v>44165</v>
      </c>
      <c r="C4135" s="55" t="s">
        <v>641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 x14ac:dyDescent="0.2">
      <c r="A4136" s="54">
        <v>44165</v>
      </c>
      <c r="B4136" s="55">
        <v>44165</v>
      </c>
      <c r="C4136" s="55" t="s">
        <v>635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 x14ac:dyDescent="0.2">
      <c r="A4137" s="54">
        <v>44165</v>
      </c>
      <c r="B4137" s="55">
        <v>44165</v>
      </c>
      <c r="C4137" s="55" t="s">
        <v>646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 x14ac:dyDescent="0.2">
      <c r="A4138" s="54">
        <v>44165</v>
      </c>
      <c r="B4138" s="55">
        <v>44165</v>
      </c>
      <c r="C4138" s="55" t="s">
        <v>649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 x14ac:dyDescent="0.2">
      <c r="A4139" s="54">
        <v>44165</v>
      </c>
      <c r="B4139" s="55">
        <v>44165</v>
      </c>
      <c r="C4139" s="55" t="s">
        <v>618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 x14ac:dyDescent="0.2">
      <c r="A4140" s="54">
        <v>44165</v>
      </c>
      <c r="B4140" s="55">
        <v>44165</v>
      </c>
      <c r="C4140" s="55" t="s">
        <v>629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 x14ac:dyDescent="0.2">
      <c r="A4141" s="54">
        <v>44165</v>
      </c>
      <c r="B4141" s="55">
        <v>44165</v>
      </c>
      <c r="C4141" s="55" t="s">
        <v>639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 x14ac:dyDescent="0.2">
      <c r="A4142" s="54">
        <v>44165</v>
      </c>
      <c r="B4142" s="55">
        <v>44165</v>
      </c>
      <c r="C4142" s="55" t="s">
        <v>815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 x14ac:dyDescent="0.2">
      <c r="A4143" s="54">
        <v>44165</v>
      </c>
      <c r="B4143" s="55">
        <v>44165</v>
      </c>
      <c r="C4143" s="55" t="s">
        <v>737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 x14ac:dyDescent="0.2">
      <c r="A4144" s="54">
        <v>44165</v>
      </c>
      <c r="B4144" s="55">
        <v>44165</v>
      </c>
      <c r="C4144" s="55" t="s">
        <v>619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 x14ac:dyDescent="0.2">
      <c r="A4145" s="54">
        <v>44165</v>
      </c>
      <c r="B4145" s="55">
        <v>44165</v>
      </c>
      <c r="C4145" s="55" t="s">
        <v>621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 x14ac:dyDescent="0.2">
      <c r="A4146" s="54">
        <v>44165</v>
      </c>
      <c r="B4146" s="55">
        <v>44165</v>
      </c>
      <c r="C4146" s="55" t="s">
        <v>669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 x14ac:dyDescent="0.2">
      <c r="A4147" s="54">
        <v>44165</v>
      </c>
      <c r="B4147" s="55">
        <v>44165</v>
      </c>
      <c r="C4147" s="55" t="s">
        <v>661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 x14ac:dyDescent="0.2">
      <c r="A4148" s="54">
        <v>44165</v>
      </c>
      <c r="B4148" s="55">
        <v>44165</v>
      </c>
      <c r="C4148" s="55" t="s">
        <v>591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 x14ac:dyDescent="0.2">
      <c r="A4149" s="63">
        <v>44166</v>
      </c>
      <c r="B4149" s="64">
        <v>44166</v>
      </c>
      <c r="C4149" s="64" t="s">
        <v>614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 x14ac:dyDescent="0.2">
      <c r="A4150" s="63">
        <v>44166</v>
      </c>
      <c r="B4150" s="64">
        <v>44166</v>
      </c>
      <c r="C4150" s="64" t="s">
        <v>639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 x14ac:dyDescent="0.2">
      <c r="A4151" s="63">
        <v>44166</v>
      </c>
      <c r="B4151" s="64">
        <v>44166</v>
      </c>
      <c r="C4151" s="64" t="s">
        <v>611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 x14ac:dyDescent="0.2">
      <c r="A4152" s="63">
        <v>44166</v>
      </c>
      <c r="B4152" s="64">
        <v>44166</v>
      </c>
      <c r="C4152" s="64" t="s">
        <v>608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 x14ac:dyDescent="0.2">
      <c r="A4153" s="63">
        <v>44166</v>
      </c>
      <c r="B4153" s="64">
        <v>44166</v>
      </c>
      <c r="C4153" s="64" t="s">
        <v>607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 x14ac:dyDescent="0.2">
      <c r="A4154" s="63">
        <v>44166</v>
      </c>
      <c r="B4154" s="64">
        <v>44166</v>
      </c>
      <c r="C4154" s="64" t="s">
        <v>603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 x14ac:dyDescent="0.2">
      <c r="A4155" s="63">
        <v>44166</v>
      </c>
      <c r="B4155" s="64">
        <v>44166</v>
      </c>
      <c r="C4155" s="64" t="s">
        <v>812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 x14ac:dyDescent="0.2">
      <c r="A4156" s="63">
        <v>44166</v>
      </c>
      <c r="B4156" s="64">
        <v>44166</v>
      </c>
      <c r="C4156" s="64" t="s">
        <v>617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 x14ac:dyDescent="0.2">
      <c r="A4157" s="63">
        <v>44166</v>
      </c>
      <c r="B4157" s="64">
        <v>44166</v>
      </c>
      <c r="C4157" s="64" t="s">
        <v>604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 x14ac:dyDescent="0.2">
      <c r="A4158" s="63">
        <v>44166</v>
      </c>
      <c r="B4158" s="64">
        <v>44166</v>
      </c>
      <c r="C4158" s="64" t="s">
        <v>599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 x14ac:dyDescent="0.2">
      <c r="A4159" s="63">
        <v>44166</v>
      </c>
      <c r="B4159" s="64">
        <v>44166</v>
      </c>
      <c r="C4159" s="64" t="s">
        <v>629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 x14ac:dyDescent="0.2">
      <c r="A4160" s="63">
        <v>44166</v>
      </c>
      <c r="B4160" s="64">
        <v>44166</v>
      </c>
      <c r="C4160" s="64" t="s">
        <v>606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 x14ac:dyDescent="0.2">
      <c r="A4161" s="63">
        <v>44166</v>
      </c>
      <c r="B4161" s="64">
        <v>44166</v>
      </c>
      <c r="C4161" s="64" t="s">
        <v>634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 x14ac:dyDescent="0.2">
      <c r="A4162" s="63">
        <v>44166</v>
      </c>
      <c r="B4162" s="64">
        <v>44166</v>
      </c>
      <c r="C4162" s="64" t="s">
        <v>609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 x14ac:dyDescent="0.2">
      <c r="A4163" s="63">
        <v>44166</v>
      </c>
      <c r="B4163" s="64">
        <v>44166</v>
      </c>
      <c r="C4163" s="64" t="s">
        <v>624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 x14ac:dyDescent="0.2">
      <c r="A4164" s="63">
        <v>44166</v>
      </c>
      <c r="B4164" s="64">
        <v>44166</v>
      </c>
      <c r="C4164" s="64" t="s">
        <v>644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 x14ac:dyDescent="0.2">
      <c r="A4165" s="63">
        <v>44166</v>
      </c>
      <c r="B4165" s="64">
        <v>44166</v>
      </c>
      <c r="C4165" s="64" t="s">
        <v>649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 x14ac:dyDescent="0.2">
      <c r="A4166" s="63">
        <v>44166</v>
      </c>
      <c r="B4166" s="64">
        <v>44166</v>
      </c>
      <c r="C4166" s="64" t="s">
        <v>619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 x14ac:dyDescent="0.2">
      <c r="A4167" s="63">
        <v>44166</v>
      </c>
      <c r="B4167" s="64">
        <v>44166</v>
      </c>
      <c r="C4167" s="64" t="s">
        <v>666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 x14ac:dyDescent="0.2">
      <c r="A4168" s="63">
        <v>44166</v>
      </c>
      <c r="B4168" s="64">
        <v>44166</v>
      </c>
      <c r="C4168" s="64" t="s">
        <v>610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 x14ac:dyDescent="0.2">
      <c r="A4169" s="63">
        <v>44166</v>
      </c>
      <c r="B4169" s="64">
        <v>44166</v>
      </c>
      <c r="C4169" s="64" t="s">
        <v>600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 x14ac:dyDescent="0.2">
      <c r="A4170" s="63">
        <v>44166</v>
      </c>
      <c r="B4170" s="64">
        <v>44166</v>
      </c>
      <c r="C4170" s="64" t="s">
        <v>602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 x14ac:dyDescent="0.2">
      <c r="A4171" s="63">
        <v>44166</v>
      </c>
      <c r="B4171" s="64">
        <v>44166</v>
      </c>
      <c r="C4171" s="64" t="s">
        <v>628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 x14ac:dyDescent="0.2">
      <c r="A4172" s="63">
        <v>44166</v>
      </c>
      <c r="B4172" s="64">
        <v>44166</v>
      </c>
      <c r="C4172" s="64" t="s">
        <v>637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 x14ac:dyDescent="0.2">
      <c r="A4173" s="63">
        <v>44166</v>
      </c>
      <c r="B4173" s="64">
        <v>44166</v>
      </c>
      <c r="C4173" s="64" t="s">
        <v>654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 x14ac:dyDescent="0.2">
      <c r="A4174" s="63">
        <v>44166</v>
      </c>
      <c r="B4174" s="64">
        <v>44166</v>
      </c>
      <c r="C4174" s="64" t="s">
        <v>650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 x14ac:dyDescent="0.2">
      <c r="A4175" s="63">
        <v>44166</v>
      </c>
      <c r="B4175" s="64">
        <v>44166</v>
      </c>
      <c r="C4175" s="64" t="s">
        <v>605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 x14ac:dyDescent="0.2">
      <c r="A4176" s="63">
        <v>44166</v>
      </c>
      <c r="B4176" s="64">
        <v>44166</v>
      </c>
      <c r="C4176" s="64" t="s">
        <v>618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 x14ac:dyDescent="0.2">
      <c r="A4177" s="63">
        <v>44166</v>
      </c>
      <c r="B4177" s="64">
        <v>44166</v>
      </c>
      <c r="C4177" s="64" t="s">
        <v>633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 x14ac:dyDescent="0.2">
      <c r="A4178" s="63">
        <v>44166</v>
      </c>
      <c r="B4178" s="64">
        <v>44166</v>
      </c>
      <c r="C4178" s="64" t="s">
        <v>631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 x14ac:dyDescent="0.2">
      <c r="A4179" s="63">
        <v>44166</v>
      </c>
      <c r="B4179" s="64">
        <v>44166</v>
      </c>
      <c r="C4179" s="64" t="s">
        <v>661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 x14ac:dyDescent="0.2">
      <c r="A4180" s="63">
        <v>44166</v>
      </c>
      <c r="B4180" s="64">
        <v>44166</v>
      </c>
      <c r="C4180" s="64" t="s">
        <v>647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 x14ac:dyDescent="0.2">
      <c r="A4181" s="63">
        <v>44166</v>
      </c>
      <c r="B4181" s="64">
        <v>44166</v>
      </c>
      <c r="C4181" s="64" t="s">
        <v>598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 x14ac:dyDescent="0.2">
      <c r="A4182" s="63">
        <v>44166</v>
      </c>
      <c r="B4182" s="64">
        <v>44166</v>
      </c>
      <c r="C4182" s="64" t="s">
        <v>816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 x14ac:dyDescent="0.2">
      <c r="A4183" s="63">
        <v>44166</v>
      </c>
      <c r="B4183" s="64">
        <v>44166</v>
      </c>
      <c r="C4183" s="64" t="s">
        <v>643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 x14ac:dyDescent="0.2">
      <c r="A4184" s="63">
        <v>44166</v>
      </c>
      <c r="B4184" s="64">
        <v>44166</v>
      </c>
      <c r="C4184" s="64" t="s">
        <v>635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 x14ac:dyDescent="0.2">
      <c r="A4185" s="63">
        <v>44166</v>
      </c>
      <c r="B4185" s="64">
        <v>44166</v>
      </c>
      <c r="C4185" s="64" t="s">
        <v>677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 x14ac:dyDescent="0.2">
      <c r="A4186" s="63">
        <v>44166</v>
      </c>
      <c r="B4186" s="64">
        <v>44166</v>
      </c>
      <c r="C4186" s="64" t="s">
        <v>615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 x14ac:dyDescent="0.2">
      <c r="A4187" s="63">
        <v>44166</v>
      </c>
      <c r="B4187" s="64">
        <v>44166</v>
      </c>
      <c r="C4187" s="64" t="s">
        <v>627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 x14ac:dyDescent="0.2">
      <c r="A4188" s="63">
        <v>44166</v>
      </c>
      <c r="B4188" s="64">
        <v>44166</v>
      </c>
      <c r="C4188" s="64" t="s">
        <v>817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 x14ac:dyDescent="0.2">
      <c r="A4189" s="63">
        <v>44166</v>
      </c>
      <c r="B4189" s="64">
        <v>44166</v>
      </c>
      <c r="C4189" s="64" t="s">
        <v>624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 x14ac:dyDescent="0.2">
      <c r="A4190" s="63">
        <v>44166</v>
      </c>
      <c r="B4190" s="64">
        <v>44166</v>
      </c>
      <c r="C4190" s="64" t="s">
        <v>612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 x14ac:dyDescent="0.2">
      <c r="A4191" s="63">
        <v>44166</v>
      </c>
      <c r="B4191" s="64">
        <v>44166</v>
      </c>
      <c r="C4191" s="64" t="s">
        <v>645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 x14ac:dyDescent="0.2">
      <c r="A4192" s="63">
        <v>44166</v>
      </c>
      <c r="B4192" s="64">
        <v>44166</v>
      </c>
      <c r="C4192" s="64" t="s">
        <v>591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 x14ac:dyDescent="0.2">
      <c r="A4193" s="63">
        <v>44166</v>
      </c>
      <c r="B4193" s="64">
        <v>44166</v>
      </c>
      <c r="C4193" s="64" t="s">
        <v>669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 x14ac:dyDescent="0.2">
      <c r="A4194" s="63">
        <v>44166</v>
      </c>
      <c r="B4194" s="64">
        <v>44166</v>
      </c>
      <c r="C4194" s="64" t="s">
        <v>642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 x14ac:dyDescent="0.2">
      <c r="A4195" s="63">
        <v>44166</v>
      </c>
      <c r="B4195" s="64">
        <v>44166</v>
      </c>
      <c r="C4195" s="64" t="s">
        <v>688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 x14ac:dyDescent="0.2">
      <c r="A4196" s="60">
        <v>44167</v>
      </c>
      <c r="B4196" s="61">
        <v>44167</v>
      </c>
      <c r="C4196" s="61" t="s">
        <v>598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 x14ac:dyDescent="0.2">
      <c r="A4197" s="60">
        <v>44167</v>
      </c>
      <c r="B4197" s="61">
        <v>44167</v>
      </c>
      <c r="C4197" s="61" t="s">
        <v>600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 x14ac:dyDescent="0.2">
      <c r="A4198" s="60">
        <v>44167</v>
      </c>
      <c r="B4198" s="61">
        <v>44167</v>
      </c>
      <c r="C4198" s="61" t="s">
        <v>639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 x14ac:dyDescent="0.2">
      <c r="A4199" s="60">
        <v>44167</v>
      </c>
      <c r="B4199" s="61">
        <v>44167</v>
      </c>
      <c r="C4199" s="61" t="s">
        <v>602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 x14ac:dyDescent="0.2">
      <c r="A4200" s="60">
        <v>44167</v>
      </c>
      <c r="B4200" s="61">
        <v>44167</v>
      </c>
      <c r="C4200" s="61" t="s">
        <v>614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 x14ac:dyDescent="0.2">
      <c r="A4201" s="60">
        <v>44167</v>
      </c>
      <c r="B4201" s="61">
        <v>44167</v>
      </c>
      <c r="C4201" s="61" t="s">
        <v>611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 x14ac:dyDescent="0.2">
      <c r="A4202" s="60">
        <v>44167</v>
      </c>
      <c r="B4202" s="61">
        <v>44167</v>
      </c>
      <c r="C4202" s="61" t="s">
        <v>633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 x14ac:dyDescent="0.2">
      <c r="A4203" s="60">
        <v>44167</v>
      </c>
      <c r="B4203" s="61">
        <v>44167</v>
      </c>
      <c r="C4203" s="61" t="s">
        <v>617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 x14ac:dyDescent="0.2">
      <c r="A4204" s="60">
        <v>44167</v>
      </c>
      <c r="B4204" s="61">
        <v>44167</v>
      </c>
      <c r="C4204" s="61" t="s">
        <v>618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 x14ac:dyDescent="0.2">
      <c r="A4205" s="60">
        <v>44167</v>
      </c>
      <c r="B4205" s="61">
        <v>44167</v>
      </c>
      <c r="C4205" s="61" t="s">
        <v>603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 x14ac:dyDescent="0.2">
      <c r="A4206" s="60">
        <v>44167</v>
      </c>
      <c r="B4206" s="61">
        <v>44167</v>
      </c>
      <c r="C4206" s="61" t="s">
        <v>634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 x14ac:dyDescent="0.2">
      <c r="A4207" s="60">
        <v>44167</v>
      </c>
      <c r="B4207" s="61">
        <v>44167</v>
      </c>
      <c r="C4207" s="61" t="s">
        <v>612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 x14ac:dyDescent="0.2">
      <c r="A4208" s="60">
        <v>44167</v>
      </c>
      <c r="B4208" s="61">
        <v>44167</v>
      </c>
      <c r="C4208" s="61" t="s">
        <v>644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 x14ac:dyDescent="0.2">
      <c r="A4209" s="60">
        <v>44167</v>
      </c>
      <c r="B4209" s="61">
        <v>44167</v>
      </c>
      <c r="C4209" s="61" t="s">
        <v>619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 x14ac:dyDescent="0.2">
      <c r="A4210" s="60">
        <v>44167</v>
      </c>
      <c r="B4210" s="61">
        <v>44167</v>
      </c>
      <c r="C4210" s="61" t="s">
        <v>643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 x14ac:dyDescent="0.2">
      <c r="A4211" s="60">
        <v>44167</v>
      </c>
      <c r="B4211" s="61">
        <v>44167</v>
      </c>
      <c r="C4211" s="61" t="s">
        <v>604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 x14ac:dyDescent="0.2">
      <c r="A4212" s="60">
        <v>44167</v>
      </c>
      <c r="B4212" s="61">
        <v>44167</v>
      </c>
      <c r="C4212" s="61" t="s">
        <v>615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 x14ac:dyDescent="0.2">
      <c r="A4213" s="60">
        <v>44167</v>
      </c>
      <c r="B4213" s="61">
        <v>44167</v>
      </c>
      <c r="C4213" s="61" t="s">
        <v>608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 x14ac:dyDescent="0.2">
      <c r="A4214" s="60">
        <v>44167</v>
      </c>
      <c r="B4214" s="61">
        <v>44167</v>
      </c>
      <c r="C4214" s="61" t="s">
        <v>607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 x14ac:dyDescent="0.2">
      <c r="A4215" s="60">
        <v>44167</v>
      </c>
      <c r="B4215" s="61">
        <v>44167</v>
      </c>
      <c r="C4215" s="61" t="s">
        <v>624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 x14ac:dyDescent="0.2">
      <c r="A4216" s="60">
        <v>44167</v>
      </c>
      <c r="B4216" s="61">
        <v>44167</v>
      </c>
      <c r="C4216" s="61" t="s">
        <v>649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 x14ac:dyDescent="0.2">
      <c r="A4217" s="60">
        <v>44167</v>
      </c>
      <c r="B4217" s="61">
        <v>44167</v>
      </c>
      <c r="C4217" s="61" t="s">
        <v>606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 x14ac:dyDescent="0.2">
      <c r="A4218" s="60">
        <v>44167</v>
      </c>
      <c r="B4218" s="61">
        <v>44167</v>
      </c>
      <c r="C4218" s="61" t="s">
        <v>616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 x14ac:dyDescent="0.2">
      <c r="A4219" s="60">
        <v>44167</v>
      </c>
      <c r="B4219" s="61">
        <v>44167</v>
      </c>
      <c r="C4219" s="61" t="s">
        <v>609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 x14ac:dyDescent="0.2">
      <c r="A4220" s="60">
        <v>44167</v>
      </c>
      <c r="B4220" s="61">
        <v>44167</v>
      </c>
      <c r="C4220" s="61" t="s">
        <v>605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 x14ac:dyDescent="0.2">
      <c r="A4221" s="60">
        <v>44167</v>
      </c>
      <c r="B4221" s="61">
        <v>44167</v>
      </c>
      <c r="C4221" s="61" t="s">
        <v>799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 x14ac:dyDescent="0.2">
      <c r="A4222" s="60">
        <v>44167</v>
      </c>
      <c r="B4222" s="61">
        <v>44167</v>
      </c>
      <c r="C4222" s="61" t="s">
        <v>650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 x14ac:dyDescent="0.2">
      <c r="A4223" s="60">
        <v>44167</v>
      </c>
      <c r="B4223" s="61">
        <v>44167</v>
      </c>
      <c r="C4223" s="61" t="s">
        <v>628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 x14ac:dyDescent="0.2">
      <c r="A4224" s="60">
        <v>44167</v>
      </c>
      <c r="B4224" s="61">
        <v>44167</v>
      </c>
      <c r="C4224" s="61" t="s">
        <v>642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 x14ac:dyDescent="0.2">
      <c r="A4225" s="60">
        <v>44167</v>
      </c>
      <c r="B4225" s="61">
        <v>44167</v>
      </c>
      <c r="C4225" s="61" t="s">
        <v>599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 x14ac:dyDescent="0.2">
      <c r="A4226" s="60">
        <v>44167</v>
      </c>
      <c r="B4226" s="61">
        <v>44167</v>
      </c>
      <c r="C4226" s="61" t="s">
        <v>610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 x14ac:dyDescent="0.2">
      <c r="A4227" s="60">
        <v>44167</v>
      </c>
      <c r="B4227" s="61">
        <v>44167</v>
      </c>
      <c r="C4227" s="61" t="s">
        <v>631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 x14ac:dyDescent="0.2">
      <c r="A4228" s="60">
        <v>44167</v>
      </c>
      <c r="B4228" s="61">
        <v>44167</v>
      </c>
      <c r="C4228" s="61" t="s">
        <v>703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 x14ac:dyDescent="0.2">
      <c r="A4229" s="60">
        <v>44167</v>
      </c>
      <c r="B4229" s="61">
        <v>44167</v>
      </c>
      <c r="C4229" s="61" t="s">
        <v>629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 x14ac:dyDescent="0.2">
      <c r="A4230" s="60">
        <v>44167</v>
      </c>
      <c r="B4230" s="61">
        <v>44167</v>
      </c>
      <c r="C4230" s="61" t="s">
        <v>661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 x14ac:dyDescent="0.2">
      <c r="A4231" s="60">
        <v>44167</v>
      </c>
      <c r="B4231" s="61">
        <v>44167</v>
      </c>
      <c r="C4231" s="61" t="s">
        <v>637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 x14ac:dyDescent="0.2">
      <c r="A4232" s="60">
        <v>44167</v>
      </c>
      <c r="B4232" s="61">
        <v>44167</v>
      </c>
      <c r="C4232" s="61" t="s">
        <v>627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 x14ac:dyDescent="0.2">
      <c r="A4233" s="60">
        <v>44167</v>
      </c>
      <c r="B4233" s="61">
        <v>44167</v>
      </c>
      <c r="C4233" s="61" t="s">
        <v>737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 x14ac:dyDescent="0.2">
      <c r="A4234" s="60">
        <v>44167</v>
      </c>
      <c r="B4234" s="61">
        <v>44167</v>
      </c>
      <c r="C4234" s="61" t="s">
        <v>613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 x14ac:dyDescent="0.2">
      <c r="A4235" s="60">
        <v>44167</v>
      </c>
      <c r="B4235" s="61">
        <v>44167</v>
      </c>
      <c r="C4235" s="61" t="s">
        <v>636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 x14ac:dyDescent="0.2">
      <c r="A4236" s="60">
        <v>44167</v>
      </c>
      <c r="B4236" s="61">
        <v>44167</v>
      </c>
      <c r="C4236" s="61" t="s">
        <v>635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 x14ac:dyDescent="0.2">
      <c r="A4237" s="60">
        <v>44167</v>
      </c>
      <c r="B4237" s="61">
        <v>44167</v>
      </c>
      <c r="C4237" s="61" t="s">
        <v>632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 x14ac:dyDescent="0.2">
      <c r="A4238" s="60">
        <v>44167</v>
      </c>
      <c r="B4238" s="61">
        <v>44167</v>
      </c>
      <c r="C4238" s="61" t="s">
        <v>646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 x14ac:dyDescent="0.2">
      <c r="A4239" s="60">
        <v>44167</v>
      </c>
      <c r="B4239" s="61">
        <v>44167</v>
      </c>
      <c r="C4239" s="61" t="s">
        <v>648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 x14ac:dyDescent="0.2">
      <c r="A4240" s="60">
        <v>44167</v>
      </c>
      <c r="B4240" s="61">
        <v>44167</v>
      </c>
      <c r="C4240" s="61" t="s">
        <v>673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 x14ac:dyDescent="0.2">
      <c r="A4241" s="75">
        <v>44168</v>
      </c>
      <c r="B4241" s="76">
        <v>44168</v>
      </c>
      <c r="C4241" s="76" t="s">
        <v>600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 x14ac:dyDescent="0.2">
      <c r="A4242" s="75">
        <v>44168</v>
      </c>
      <c r="B4242" s="76">
        <v>44168</v>
      </c>
      <c r="C4242" s="76" t="s">
        <v>598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 x14ac:dyDescent="0.2">
      <c r="A4243" s="75">
        <v>44168</v>
      </c>
      <c r="B4243" s="76">
        <v>44168</v>
      </c>
      <c r="C4243" s="76" t="s">
        <v>611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 x14ac:dyDescent="0.2">
      <c r="A4244" s="75">
        <v>44168</v>
      </c>
      <c r="B4244" s="76">
        <v>44168</v>
      </c>
      <c r="C4244" s="76" t="s">
        <v>614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 x14ac:dyDescent="0.2">
      <c r="A4245" s="75">
        <v>44168</v>
      </c>
      <c r="B4245" s="76">
        <v>44168</v>
      </c>
      <c r="C4245" s="76" t="s">
        <v>639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 x14ac:dyDescent="0.2">
      <c r="A4246" s="75">
        <v>44168</v>
      </c>
      <c r="B4246" s="76">
        <v>44168</v>
      </c>
      <c r="C4246" s="76" t="s">
        <v>634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 x14ac:dyDescent="0.2">
      <c r="A4247" s="75">
        <v>44168</v>
      </c>
      <c r="B4247" s="76">
        <v>44168</v>
      </c>
      <c r="C4247" s="76" t="s">
        <v>602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 x14ac:dyDescent="0.2">
      <c r="A4248" s="75">
        <v>44168</v>
      </c>
      <c r="B4248" s="76">
        <v>44168</v>
      </c>
      <c r="C4248" s="76" t="s">
        <v>615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 x14ac:dyDescent="0.2">
      <c r="A4249" s="75">
        <v>44168</v>
      </c>
      <c r="B4249" s="76">
        <v>44168</v>
      </c>
      <c r="C4249" s="76" t="s">
        <v>617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 x14ac:dyDescent="0.2">
      <c r="A4250" s="75">
        <v>44168</v>
      </c>
      <c r="B4250" s="76">
        <v>44168</v>
      </c>
      <c r="C4250" s="76" t="s">
        <v>619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 x14ac:dyDescent="0.2">
      <c r="A4251" s="75">
        <v>44168</v>
      </c>
      <c r="B4251" s="76">
        <v>44168</v>
      </c>
      <c r="C4251" s="76" t="s">
        <v>642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 x14ac:dyDescent="0.2">
      <c r="A4252" s="75">
        <v>44168</v>
      </c>
      <c r="B4252" s="76">
        <v>44168</v>
      </c>
      <c r="C4252" s="76" t="s">
        <v>631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 x14ac:dyDescent="0.2">
      <c r="A4253" s="75">
        <v>44168</v>
      </c>
      <c r="B4253" s="76">
        <v>44168</v>
      </c>
      <c r="C4253" s="76" t="s">
        <v>644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 x14ac:dyDescent="0.2">
      <c r="A4254" s="75">
        <v>44168</v>
      </c>
      <c r="B4254" s="76">
        <v>44168</v>
      </c>
      <c r="C4254" s="76" t="s">
        <v>603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 x14ac:dyDescent="0.2">
      <c r="A4255" s="75">
        <v>44168</v>
      </c>
      <c r="B4255" s="76">
        <v>44168</v>
      </c>
      <c r="C4255" s="76" t="s">
        <v>649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 x14ac:dyDescent="0.2">
      <c r="A4256" s="75">
        <v>44168</v>
      </c>
      <c r="B4256" s="76">
        <v>44168</v>
      </c>
      <c r="C4256" s="76" t="s">
        <v>612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 x14ac:dyDescent="0.2">
      <c r="A4257" s="75">
        <v>44168</v>
      </c>
      <c r="B4257" s="76">
        <v>44168</v>
      </c>
      <c r="C4257" s="76" t="s">
        <v>816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 x14ac:dyDescent="0.2">
      <c r="A4258" s="75">
        <v>44168</v>
      </c>
      <c r="B4258" s="76">
        <v>44168</v>
      </c>
      <c r="C4258" s="76" t="s">
        <v>607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 x14ac:dyDescent="0.2">
      <c r="A4259" s="75">
        <v>44168</v>
      </c>
      <c r="B4259" s="76">
        <v>44168</v>
      </c>
      <c r="C4259" s="76" t="s">
        <v>608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 x14ac:dyDescent="0.2">
      <c r="A4260" s="75">
        <v>44168</v>
      </c>
      <c r="B4260" s="76">
        <v>44168</v>
      </c>
      <c r="C4260" s="76" t="s">
        <v>646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 x14ac:dyDescent="0.2">
      <c r="A4261" s="75">
        <v>44168</v>
      </c>
      <c r="B4261" s="76">
        <v>44168</v>
      </c>
      <c r="C4261" s="76" t="s">
        <v>624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 x14ac:dyDescent="0.2">
      <c r="A4262" s="75">
        <v>44168</v>
      </c>
      <c r="B4262" s="76">
        <v>44168</v>
      </c>
      <c r="C4262" s="76" t="s">
        <v>599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 x14ac:dyDescent="0.2">
      <c r="A4263" s="75">
        <v>44168</v>
      </c>
      <c r="B4263" s="76">
        <v>44168</v>
      </c>
      <c r="C4263" s="76" t="s">
        <v>643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 x14ac:dyDescent="0.2">
      <c r="A4264" s="75">
        <v>44168</v>
      </c>
      <c r="B4264" s="76">
        <v>44168</v>
      </c>
      <c r="C4264" s="76" t="s">
        <v>609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 x14ac:dyDescent="0.2">
      <c r="A4265" s="75">
        <v>44168</v>
      </c>
      <c r="B4265" s="76">
        <v>44168</v>
      </c>
      <c r="C4265" s="76" t="s">
        <v>605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 x14ac:dyDescent="0.2">
      <c r="A4266" s="75">
        <v>44168</v>
      </c>
      <c r="B4266" s="76">
        <v>44168</v>
      </c>
      <c r="C4266" s="76" t="s">
        <v>606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 x14ac:dyDescent="0.2">
      <c r="A4267" s="75">
        <v>44168</v>
      </c>
      <c r="B4267" s="76">
        <v>44168</v>
      </c>
      <c r="C4267" s="76" t="s">
        <v>604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 x14ac:dyDescent="0.2">
      <c r="A4268" s="75">
        <v>44168</v>
      </c>
      <c r="B4268" s="76">
        <v>44168</v>
      </c>
      <c r="C4268" s="76" t="s">
        <v>673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 x14ac:dyDescent="0.2">
      <c r="A4269" s="75">
        <v>44168</v>
      </c>
      <c r="B4269" s="76">
        <v>44168</v>
      </c>
      <c r="C4269" s="76" t="s">
        <v>610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 x14ac:dyDescent="0.2">
      <c r="A4270" s="75">
        <v>44168</v>
      </c>
      <c r="B4270" s="76">
        <v>44168</v>
      </c>
      <c r="C4270" s="76" t="s">
        <v>658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 x14ac:dyDescent="0.2">
      <c r="A4271" s="75">
        <v>44168</v>
      </c>
      <c r="B4271" s="76">
        <v>44168</v>
      </c>
      <c r="C4271" s="76" t="s">
        <v>650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 x14ac:dyDescent="0.2">
      <c r="A4272" s="75">
        <v>44168</v>
      </c>
      <c r="B4272" s="76">
        <v>44168</v>
      </c>
      <c r="C4272" s="76" t="s">
        <v>618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 x14ac:dyDescent="0.2">
      <c r="A4273" s="75">
        <v>44168</v>
      </c>
      <c r="B4273" s="76">
        <v>44168</v>
      </c>
      <c r="C4273" s="76" t="s">
        <v>629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 x14ac:dyDescent="0.2">
      <c r="A4274" s="75">
        <v>44168</v>
      </c>
      <c r="B4274" s="76">
        <v>44168</v>
      </c>
      <c r="C4274" s="76" t="s">
        <v>637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 x14ac:dyDescent="0.2">
      <c r="A4275" s="75">
        <v>44168</v>
      </c>
      <c r="B4275" s="76">
        <v>44168</v>
      </c>
      <c r="C4275" s="76" t="s">
        <v>627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 x14ac:dyDescent="0.2">
      <c r="A4276" s="75">
        <v>44168</v>
      </c>
      <c r="B4276" s="76">
        <v>44168</v>
      </c>
      <c r="C4276" s="76" t="s">
        <v>661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 x14ac:dyDescent="0.2">
      <c r="A4277" s="75">
        <v>44168</v>
      </c>
      <c r="B4277" s="76">
        <v>44168</v>
      </c>
      <c r="C4277" s="76" t="s">
        <v>633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 x14ac:dyDescent="0.2">
      <c r="A4278" s="75">
        <v>44168</v>
      </c>
      <c r="B4278" s="76">
        <v>44168</v>
      </c>
      <c r="C4278" s="76" t="s">
        <v>628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 x14ac:dyDescent="0.2">
      <c r="A4279" s="75">
        <v>44168</v>
      </c>
      <c r="B4279" s="76">
        <v>44168</v>
      </c>
      <c r="C4279" s="76" t="s">
        <v>654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 x14ac:dyDescent="0.2">
      <c r="A4280" s="75">
        <v>44168</v>
      </c>
      <c r="B4280" s="76">
        <v>44168</v>
      </c>
      <c r="C4280" s="76" t="s">
        <v>613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 x14ac:dyDescent="0.2">
      <c r="A4281" s="75">
        <v>44168</v>
      </c>
      <c r="B4281" s="76">
        <v>44168</v>
      </c>
      <c r="C4281" s="76" t="s">
        <v>647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 x14ac:dyDescent="0.2">
      <c r="A4282" s="75">
        <v>44168</v>
      </c>
      <c r="B4282" s="76">
        <v>44168</v>
      </c>
      <c r="C4282" s="76" t="s">
        <v>818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 x14ac:dyDescent="0.2">
      <c r="A4283" s="75">
        <v>44168</v>
      </c>
      <c r="B4283" s="76">
        <v>44168</v>
      </c>
      <c r="C4283" s="76" t="s">
        <v>648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 x14ac:dyDescent="0.2">
      <c r="A4284" s="75">
        <v>44168</v>
      </c>
      <c r="B4284" s="76">
        <v>44168</v>
      </c>
      <c r="C4284" s="76" t="s">
        <v>641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 x14ac:dyDescent="0.2">
      <c r="A4285" s="75">
        <v>44168</v>
      </c>
      <c r="B4285" s="76">
        <v>44168</v>
      </c>
      <c r="C4285" s="76" t="s">
        <v>591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 x14ac:dyDescent="0.2">
      <c r="A4286" s="75">
        <v>44168</v>
      </c>
      <c r="B4286" s="76">
        <v>44168</v>
      </c>
      <c r="C4286" s="76" t="s">
        <v>799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 x14ac:dyDescent="0.2">
      <c r="A4287" s="75">
        <v>44168</v>
      </c>
      <c r="B4287" s="76">
        <v>44168</v>
      </c>
      <c r="C4287" s="76" t="s">
        <v>765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 x14ac:dyDescent="0.2">
      <c r="A4288" s="75">
        <v>44168</v>
      </c>
      <c r="B4288" s="76">
        <v>44168</v>
      </c>
      <c r="C4288" s="76" t="s">
        <v>758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 x14ac:dyDescent="0.2">
      <c r="A4289" s="51">
        <v>44169</v>
      </c>
      <c r="B4289" s="52">
        <v>44169</v>
      </c>
      <c r="C4289" s="52" t="s">
        <v>600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 x14ac:dyDescent="0.2">
      <c r="A4290" s="51">
        <v>44169</v>
      </c>
      <c r="B4290" s="52">
        <v>44169</v>
      </c>
      <c r="C4290" s="52" t="s">
        <v>615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 x14ac:dyDescent="0.2">
      <c r="A4291" s="51">
        <v>44169</v>
      </c>
      <c r="B4291" s="52">
        <v>44169</v>
      </c>
      <c r="C4291" s="52" t="s">
        <v>614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 x14ac:dyDescent="0.2">
      <c r="A4292" s="51">
        <v>44169</v>
      </c>
      <c r="B4292" s="52">
        <v>44169</v>
      </c>
      <c r="C4292" s="52" t="s">
        <v>598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 x14ac:dyDescent="0.2">
      <c r="A4293" s="51">
        <v>44169</v>
      </c>
      <c r="B4293" s="52">
        <v>44169</v>
      </c>
      <c r="C4293" s="52" t="s">
        <v>639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 x14ac:dyDescent="0.2">
      <c r="A4294" s="51">
        <v>44169</v>
      </c>
      <c r="B4294" s="52">
        <v>44169</v>
      </c>
      <c r="C4294" s="52" t="s">
        <v>611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 x14ac:dyDescent="0.2">
      <c r="A4295" s="51">
        <v>44169</v>
      </c>
      <c r="B4295" s="52">
        <v>44169</v>
      </c>
      <c r="C4295" s="52" t="s">
        <v>617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 x14ac:dyDescent="0.2">
      <c r="A4296" s="51">
        <v>44169</v>
      </c>
      <c r="B4296" s="52">
        <v>44169</v>
      </c>
      <c r="C4296" s="52" t="s">
        <v>619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 x14ac:dyDescent="0.2">
      <c r="A4297" s="51">
        <v>44169</v>
      </c>
      <c r="B4297" s="52">
        <v>44169</v>
      </c>
      <c r="C4297" s="52" t="s">
        <v>603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 x14ac:dyDescent="0.2">
      <c r="A4298" s="51">
        <v>44169</v>
      </c>
      <c r="B4298" s="52">
        <v>44169</v>
      </c>
      <c r="C4298" s="52" t="s">
        <v>608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 x14ac:dyDescent="0.2">
      <c r="A4299" s="51">
        <v>44169</v>
      </c>
      <c r="B4299" s="52">
        <v>44169</v>
      </c>
      <c r="C4299" s="52" t="s">
        <v>607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 x14ac:dyDescent="0.2">
      <c r="A4300" s="51">
        <v>44169</v>
      </c>
      <c r="B4300" s="52">
        <v>44169</v>
      </c>
      <c r="C4300" s="52" t="s">
        <v>624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 x14ac:dyDescent="0.2">
      <c r="A4301" s="51">
        <v>44169</v>
      </c>
      <c r="B4301" s="52">
        <v>44169</v>
      </c>
      <c r="C4301" s="52" t="s">
        <v>612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 x14ac:dyDescent="0.2">
      <c r="A4302" s="51">
        <v>44169</v>
      </c>
      <c r="B4302" s="52">
        <v>44169</v>
      </c>
      <c r="C4302" s="52" t="s">
        <v>602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 x14ac:dyDescent="0.2">
      <c r="A4303" s="51">
        <v>44169</v>
      </c>
      <c r="B4303" s="52">
        <v>44169</v>
      </c>
      <c r="C4303" s="52" t="s">
        <v>646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 x14ac:dyDescent="0.2">
      <c r="A4304" s="51">
        <v>44169</v>
      </c>
      <c r="B4304" s="52">
        <v>44169</v>
      </c>
      <c r="C4304" s="52" t="s">
        <v>604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 x14ac:dyDescent="0.2">
      <c r="A4305" s="51">
        <v>44169</v>
      </c>
      <c r="B4305" s="52">
        <v>44169</v>
      </c>
      <c r="C4305" s="52" t="s">
        <v>642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 x14ac:dyDescent="0.2">
      <c r="A4306" s="51">
        <v>44169</v>
      </c>
      <c r="B4306" s="52">
        <v>44169</v>
      </c>
      <c r="C4306" s="52" t="s">
        <v>649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 x14ac:dyDescent="0.2">
      <c r="A4307" s="51">
        <v>44169</v>
      </c>
      <c r="B4307" s="52">
        <v>44169</v>
      </c>
      <c r="C4307" s="52" t="s">
        <v>634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 x14ac:dyDescent="0.2">
      <c r="A4308" s="51">
        <v>44169</v>
      </c>
      <c r="B4308" s="52">
        <v>44169</v>
      </c>
      <c r="C4308" s="52" t="s">
        <v>606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 x14ac:dyDescent="0.2">
      <c r="A4309" s="51">
        <v>44169</v>
      </c>
      <c r="B4309" s="52">
        <v>44169</v>
      </c>
      <c r="C4309" s="52" t="s">
        <v>610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 x14ac:dyDescent="0.2">
      <c r="A4310" s="51">
        <v>44169</v>
      </c>
      <c r="B4310" s="52">
        <v>44169</v>
      </c>
      <c r="C4310" s="52" t="s">
        <v>599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 x14ac:dyDescent="0.2">
      <c r="A4311" s="51">
        <v>44169</v>
      </c>
      <c r="B4311" s="52">
        <v>44169</v>
      </c>
      <c r="C4311" s="52" t="s">
        <v>618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 x14ac:dyDescent="0.2">
      <c r="A4312" s="51">
        <v>44169</v>
      </c>
      <c r="B4312" s="52">
        <v>44169</v>
      </c>
      <c r="C4312" s="52" t="s">
        <v>628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 x14ac:dyDescent="0.2">
      <c r="A4313" s="51">
        <v>44169</v>
      </c>
      <c r="B4313" s="52">
        <v>44169</v>
      </c>
      <c r="C4313" s="52" t="s">
        <v>605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 x14ac:dyDescent="0.2">
      <c r="A4314" s="51">
        <v>44169</v>
      </c>
      <c r="B4314" s="52">
        <v>44169</v>
      </c>
      <c r="C4314" s="52" t="s">
        <v>661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 x14ac:dyDescent="0.2">
      <c r="A4315" s="51">
        <v>44169</v>
      </c>
      <c r="B4315" s="52">
        <v>44169</v>
      </c>
      <c r="C4315" s="52" t="s">
        <v>627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 x14ac:dyDescent="0.2">
      <c r="A4316" s="51">
        <v>44169</v>
      </c>
      <c r="B4316" s="52">
        <v>44169</v>
      </c>
      <c r="C4316" s="52" t="s">
        <v>629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 x14ac:dyDescent="0.2">
      <c r="A4317" s="51">
        <v>44169</v>
      </c>
      <c r="B4317" s="52">
        <v>44169</v>
      </c>
      <c r="C4317" s="52" t="s">
        <v>621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 x14ac:dyDescent="0.2">
      <c r="A4318" s="51">
        <v>44169</v>
      </c>
      <c r="B4318" s="52">
        <v>44169</v>
      </c>
      <c r="C4318" s="52" t="s">
        <v>669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 x14ac:dyDescent="0.2">
      <c r="A4319" s="51">
        <v>44169</v>
      </c>
      <c r="B4319" s="52">
        <v>44169</v>
      </c>
      <c r="C4319" s="52" t="s">
        <v>666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 x14ac:dyDescent="0.2">
      <c r="A4320" s="51">
        <v>44169</v>
      </c>
      <c r="B4320" s="52">
        <v>44169</v>
      </c>
      <c r="C4320" s="52" t="s">
        <v>609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 x14ac:dyDescent="0.2">
      <c r="A4321" s="51">
        <v>44169</v>
      </c>
      <c r="B4321" s="52">
        <v>44169</v>
      </c>
      <c r="C4321" s="52" t="s">
        <v>650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 x14ac:dyDescent="0.2">
      <c r="A4322" s="51">
        <v>44169</v>
      </c>
      <c r="B4322" s="52">
        <v>44169</v>
      </c>
      <c r="C4322" s="52" t="s">
        <v>633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 x14ac:dyDescent="0.2">
      <c r="A4323" s="51">
        <v>44169</v>
      </c>
      <c r="B4323" s="52">
        <v>44169</v>
      </c>
      <c r="C4323" s="52" t="s">
        <v>643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 x14ac:dyDescent="0.2">
      <c r="A4324" s="51">
        <v>44169</v>
      </c>
      <c r="B4324" s="52">
        <v>44169</v>
      </c>
      <c r="C4324" s="52" t="s">
        <v>644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 x14ac:dyDescent="0.2">
      <c r="A4325" s="51">
        <v>44169</v>
      </c>
      <c r="B4325" s="52">
        <v>44169</v>
      </c>
      <c r="C4325" s="52" t="s">
        <v>591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 x14ac:dyDescent="0.2">
      <c r="A4326" s="51">
        <v>44169</v>
      </c>
      <c r="B4326" s="52">
        <v>44169</v>
      </c>
      <c r="C4326" s="52" t="s">
        <v>637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 x14ac:dyDescent="0.2">
      <c r="A4327" s="51">
        <v>44169</v>
      </c>
      <c r="B4327" s="52">
        <v>44169</v>
      </c>
      <c r="C4327" s="52" t="s">
        <v>647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 x14ac:dyDescent="0.2">
      <c r="A4328" s="51">
        <v>44169</v>
      </c>
      <c r="B4328" s="52">
        <v>44169</v>
      </c>
      <c r="C4328" s="52" t="s">
        <v>654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 x14ac:dyDescent="0.2">
      <c r="A4329" s="51">
        <v>44169</v>
      </c>
      <c r="B4329" s="52">
        <v>44169</v>
      </c>
      <c r="C4329" s="52" t="s">
        <v>631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 x14ac:dyDescent="0.2">
      <c r="A4330" s="51">
        <v>44169</v>
      </c>
      <c r="B4330" s="52">
        <v>44169</v>
      </c>
      <c r="C4330" s="52" t="s">
        <v>660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 x14ac:dyDescent="0.2">
      <c r="A4331" s="51">
        <v>44169</v>
      </c>
      <c r="B4331" s="52">
        <v>44169</v>
      </c>
      <c r="C4331" s="52" t="s">
        <v>653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 x14ac:dyDescent="0.2">
      <c r="A4332" s="51">
        <v>44169</v>
      </c>
      <c r="B4332" s="52">
        <v>44169</v>
      </c>
      <c r="C4332" s="52" t="s">
        <v>731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 x14ac:dyDescent="0.2">
      <c r="A4333" s="51">
        <v>44169</v>
      </c>
      <c r="B4333" s="52">
        <v>44169</v>
      </c>
      <c r="C4333" s="52" t="s">
        <v>658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 x14ac:dyDescent="0.2">
      <c r="A4334" s="51">
        <v>44169</v>
      </c>
      <c r="B4334" s="52">
        <v>44169</v>
      </c>
      <c r="C4334" s="52" t="s">
        <v>648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 x14ac:dyDescent="0.2">
      <c r="A4335" s="51">
        <v>44169</v>
      </c>
      <c r="B4335" s="52">
        <v>44169</v>
      </c>
      <c r="C4335" s="52" t="s">
        <v>799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 x14ac:dyDescent="0.2">
      <c r="A4336" s="51">
        <v>44169</v>
      </c>
      <c r="B4336" s="52">
        <v>44169</v>
      </c>
      <c r="C4336" s="52" t="s">
        <v>601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 x14ac:dyDescent="0.2">
      <c r="A4337" s="51">
        <v>44169</v>
      </c>
      <c r="B4337" s="52">
        <v>44169</v>
      </c>
      <c r="C4337" s="52" t="s">
        <v>760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 x14ac:dyDescent="0.2">
      <c r="A4338" s="51">
        <v>44169</v>
      </c>
      <c r="B4338" s="52">
        <v>44169</v>
      </c>
      <c r="C4338" s="52" t="s">
        <v>768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 x14ac:dyDescent="0.2">
      <c r="A4339" s="51">
        <v>44169</v>
      </c>
      <c r="B4339" s="52">
        <v>44169</v>
      </c>
      <c r="C4339" s="52" t="s">
        <v>640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 x14ac:dyDescent="0.2">
      <c r="A4340" s="51">
        <v>44169</v>
      </c>
      <c r="B4340" s="52">
        <v>44169</v>
      </c>
      <c r="C4340" s="52" t="s">
        <v>819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 x14ac:dyDescent="0.2">
      <c r="A4341" s="51">
        <v>44169</v>
      </c>
      <c r="B4341" s="52">
        <v>44169</v>
      </c>
      <c r="C4341" s="52" t="s">
        <v>626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 x14ac:dyDescent="0.2">
      <c r="A4342" s="51">
        <v>44169</v>
      </c>
      <c r="B4342" s="52">
        <v>44169</v>
      </c>
      <c r="C4342" s="52" t="s">
        <v>620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 x14ac:dyDescent="0.2">
      <c r="A4343" s="51">
        <v>44169</v>
      </c>
      <c r="B4343" s="52">
        <v>44169</v>
      </c>
      <c r="C4343" s="52" t="s">
        <v>616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 x14ac:dyDescent="0.2">
      <c r="A4344" s="51">
        <v>44169</v>
      </c>
      <c r="B4344" s="52">
        <v>44169</v>
      </c>
      <c r="C4344" s="52" t="s">
        <v>673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 x14ac:dyDescent="0.2">
      <c r="A4345" s="51">
        <v>44169</v>
      </c>
      <c r="B4345" s="52">
        <v>44169</v>
      </c>
      <c r="C4345" s="52" t="s">
        <v>765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 x14ac:dyDescent="0.2">
      <c r="A4346" s="51">
        <v>44169</v>
      </c>
      <c r="B4346" s="52">
        <v>44169</v>
      </c>
      <c r="C4346" s="52" t="s">
        <v>636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 x14ac:dyDescent="0.2">
      <c r="A4347" s="51">
        <v>44169</v>
      </c>
      <c r="B4347" s="52">
        <v>44169</v>
      </c>
      <c r="C4347" s="52" t="s">
        <v>613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 x14ac:dyDescent="0.2">
      <c r="A4348" s="33">
        <v>44170</v>
      </c>
      <c r="B4348" s="34">
        <v>44170</v>
      </c>
      <c r="C4348" s="34" t="s">
        <v>639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 x14ac:dyDescent="0.2">
      <c r="A4349" s="33">
        <v>44170</v>
      </c>
      <c r="B4349" s="34">
        <v>44170</v>
      </c>
      <c r="C4349" s="34" t="s">
        <v>598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 x14ac:dyDescent="0.2">
      <c r="A4350" s="33">
        <v>44170</v>
      </c>
      <c r="B4350" s="34">
        <v>44170</v>
      </c>
      <c r="C4350" s="34" t="s">
        <v>600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 x14ac:dyDescent="0.2">
      <c r="A4351" s="33">
        <v>44170</v>
      </c>
      <c r="B4351" s="34">
        <v>44170</v>
      </c>
      <c r="C4351" s="34" t="s">
        <v>614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 x14ac:dyDescent="0.2">
      <c r="A4352" s="33">
        <v>44170</v>
      </c>
      <c r="B4352" s="34">
        <v>44170</v>
      </c>
      <c r="C4352" s="34" t="s">
        <v>604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 x14ac:dyDescent="0.2">
      <c r="A4353" s="33">
        <v>44170</v>
      </c>
      <c r="B4353" s="34">
        <v>44170</v>
      </c>
      <c r="C4353" s="34" t="s">
        <v>611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 x14ac:dyDescent="0.2">
      <c r="A4354" s="33">
        <v>44170</v>
      </c>
      <c r="B4354" s="34">
        <v>44170</v>
      </c>
      <c r="C4354" s="34" t="s">
        <v>603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 x14ac:dyDescent="0.2">
      <c r="A4355" s="33">
        <v>44170</v>
      </c>
      <c r="B4355" s="34">
        <v>44170</v>
      </c>
      <c r="C4355" s="34" t="s">
        <v>629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 x14ac:dyDescent="0.2">
      <c r="A4356" s="33">
        <v>44170</v>
      </c>
      <c r="B4356" s="34">
        <v>44170</v>
      </c>
      <c r="C4356" s="34" t="s">
        <v>609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 x14ac:dyDescent="0.2">
      <c r="A4357" s="33">
        <v>44170</v>
      </c>
      <c r="B4357" s="34">
        <v>44170</v>
      </c>
      <c r="C4357" s="34" t="s">
        <v>607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 x14ac:dyDescent="0.2">
      <c r="A4358" s="33">
        <v>44170</v>
      </c>
      <c r="B4358" s="34">
        <v>44170</v>
      </c>
      <c r="C4358" s="34" t="s">
        <v>619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 x14ac:dyDescent="0.2">
      <c r="A4359" s="33">
        <v>44170</v>
      </c>
      <c r="B4359" s="34">
        <v>44170</v>
      </c>
      <c r="C4359" s="34" t="s">
        <v>602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 x14ac:dyDescent="0.2">
      <c r="A4360" s="33">
        <v>44170</v>
      </c>
      <c r="B4360" s="34">
        <v>44170</v>
      </c>
      <c r="C4360" s="34" t="s">
        <v>608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 x14ac:dyDescent="0.2">
      <c r="A4361" s="33">
        <v>44170</v>
      </c>
      <c r="B4361" s="34">
        <v>44170</v>
      </c>
      <c r="C4361" s="34" t="s">
        <v>605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 x14ac:dyDescent="0.2">
      <c r="A4362" s="33">
        <v>44170</v>
      </c>
      <c r="B4362" s="34">
        <v>44170</v>
      </c>
      <c r="C4362" s="34" t="s">
        <v>634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 x14ac:dyDescent="0.2">
      <c r="A4363" s="33">
        <v>44170</v>
      </c>
      <c r="B4363" s="34">
        <v>44170</v>
      </c>
      <c r="C4363" s="34" t="s">
        <v>617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 x14ac:dyDescent="0.2">
      <c r="A4364" s="33">
        <v>44170</v>
      </c>
      <c r="B4364" s="34">
        <v>44170</v>
      </c>
      <c r="C4364" s="34" t="s">
        <v>610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 x14ac:dyDescent="0.2">
      <c r="A4365" s="33">
        <v>44170</v>
      </c>
      <c r="B4365" s="34">
        <v>44170</v>
      </c>
      <c r="C4365" s="34" t="s">
        <v>624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 x14ac:dyDescent="0.2">
      <c r="A4366" s="33">
        <v>44170</v>
      </c>
      <c r="B4366" s="34">
        <v>44170</v>
      </c>
      <c r="C4366" s="34" t="s">
        <v>606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 x14ac:dyDescent="0.2">
      <c r="A4367" s="33">
        <v>44170</v>
      </c>
      <c r="B4367" s="34">
        <v>44170</v>
      </c>
      <c r="C4367" s="34" t="s">
        <v>649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 x14ac:dyDescent="0.2">
      <c r="A4368" s="33">
        <v>44170</v>
      </c>
      <c r="B4368" s="34">
        <v>44170</v>
      </c>
      <c r="C4368" s="34" t="s">
        <v>631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 x14ac:dyDescent="0.2">
      <c r="A4369" s="33">
        <v>44170</v>
      </c>
      <c r="B4369" s="34">
        <v>44170</v>
      </c>
      <c r="C4369" s="34" t="s">
        <v>650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 x14ac:dyDescent="0.2">
      <c r="A4370" s="33">
        <v>44170</v>
      </c>
      <c r="B4370" s="34">
        <v>44170</v>
      </c>
      <c r="C4370" s="34" t="s">
        <v>644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 x14ac:dyDescent="0.2">
      <c r="A4371" s="33">
        <v>44170</v>
      </c>
      <c r="B4371" s="34">
        <v>44170</v>
      </c>
      <c r="C4371" s="34" t="s">
        <v>643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 x14ac:dyDescent="0.2">
      <c r="A4372" s="33">
        <v>44170</v>
      </c>
      <c r="B4372" s="34">
        <v>44170</v>
      </c>
      <c r="C4372" s="34" t="s">
        <v>666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 x14ac:dyDescent="0.2">
      <c r="A4373" s="33">
        <v>44170</v>
      </c>
      <c r="B4373" s="34">
        <v>44170</v>
      </c>
      <c r="C4373" s="34" t="s">
        <v>612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 x14ac:dyDescent="0.2">
      <c r="A4374" s="33">
        <v>44170</v>
      </c>
      <c r="B4374" s="34">
        <v>44170</v>
      </c>
      <c r="C4374" s="34" t="s">
        <v>642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 x14ac:dyDescent="0.2">
      <c r="A4375" s="33">
        <v>44170</v>
      </c>
      <c r="B4375" s="34">
        <v>44170</v>
      </c>
      <c r="C4375" s="34" t="s">
        <v>615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 x14ac:dyDescent="0.2">
      <c r="A4376" s="33">
        <v>44170</v>
      </c>
      <c r="B4376" s="34">
        <v>44170</v>
      </c>
      <c r="C4376" s="34" t="s">
        <v>599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 x14ac:dyDescent="0.2">
      <c r="A4377" s="33">
        <v>44170</v>
      </c>
      <c r="B4377" s="34">
        <v>44170</v>
      </c>
      <c r="C4377" s="34" t="s">
        <v>660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 x14ac:dyDescent="0.2">
      <c r="A4378" s="33">
        <v>44170</v>
      </c>
      <c r="B4378" s="34">
        <v>44170</v>
      </c>
      <c r="C4378" s="34" t="s">
        <v>626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 x14ac:dyDescent="0.2">
      <c r="A4379" s="33">
        <v>44170</v>
      </c>
      <c r="B4379" s="34">
        <v>44170</v>
      </c>
      <c r="C4379" s="34" t="s">
        <v>627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 x14ac:dyDescent="0.2">
      <c r="A4380" s="33">
        <v>44170</v>
      </c>
      <c r="B4380" s="34">
        <v>44170</v>
      </c>
      <c r="C4380" s="34" t="s">
        <v>635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 x14ac:dyDescent="0.2">
      <c r="A4381" s="33">
        <v>44170</v>
      </c>
      <c r="B4381" s="34">
        <v>44170</v>
      </c>
      <c r="C4381" s="34" t="s">
        <v>820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 x14ac:dyDescent="0.2">
      <c r="A4382" s="33">
        <v>44170</v>
      </c>
      <c r="B4382" s="34">
        <v>44170</v>
      </c>
      <c r="C4382" s="34" t="s">
        <v>669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 x14ac:dyDescent="0.2">
      <c r="A4383" s="33">
        <v>44170</v>
      </c>
      <c r="B4383" s="34">
        <v>44170</v>
      </c>
      <c r="C4383" s="34" t="s">
        <v>701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 x14ac:dyDescent="0.2">
      <c r="A4384" s="33">
        <v>44170</v>
      </c>
      <c r="B4384" s="34">
        <v>44170</v>
      </c>
      <c r="C4384" s="34" t="s">
        <v>628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 x14ac:dyDescent="0.2">
      <c r="A4385" s="33">
        <v>44170</v>
      </c>
      <c r="B4385" s="34">
        <v>44170</v>
      </c>
      <c r="C4385" s="34" t="s">
        <v>648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 x14ac:dyDescent="0.2">
      <c r="A4386" s="33">
        <v>44170</v>
      </c>
      <c r="B4386" s="34">
        <v>44170</v>
      </c>
      <c r="C4386" s="34" t="s">
        <v>637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 x14ac:dyDescent="0.2">
      <c r="A4387" s="33">
        <v>44170</v>
      </c>
      <c r="B4387" s="34">
        <v>44170</v>
      </c>
      <c r="C4387" s="34" t="s">
        <v>633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 x14ac:dyDescent="0.2">
      <c r="A4388" s="33">
        <v>44170</v>
      </c>
      <c r="B4388" s="34">
        <v>44170</v>
      </c>
      <c r="C4388" s="34" t="s">
        <v>636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 x14ac:dyDescent="0.2">
      <c r="A4389" s="33">
        <v>44170</v>
      </c>
      <c r="B4389" s="34">
        <v>44170</v>
      </c>
      <c r="C4389" s="34" t="s">
        <v>808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 x14ac:dyDescent="0.2">
      <c r="A4390" s="33">
        <v>44170</v>
      </c>
      <c r="B4390" s="34">
        <v>44170</v>
      </c>
      <c r="C4390" s="34" t="s">
        <v>620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 x14ac:dyDescent="0.2">
      <c r="A4391" s="33">
        <v>44170</v>
      </c>
      <c r="B4391" s="34">
        <v>44170</v>
      </c>
      <c r="C4391" s="34" t="s">
        <v>654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 x14ac:dyDescent="0.2">
      <c r="A4392" s="33">
        <v>44170</v>
      </c>
      <c r="B4392" s="34">
        <v>44170</v>
      </c>
      <c r="C4392" s="34" t="s">
        <v>618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 x14ac:dyDescent="0.2">
      <c r="A4393" s="33">
        <v>44170</v>
      </c>
      <c r="B4393" s="34">
        <v>44170</v>
      </c>
      <c r="C4393" s="34" t="s">
        <v>616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 x14ac:dyDescent="0.2">
      <c r="A4394" s="33">
        <v>44170</v>
      </c>
      <c r="B4394" s="34">
        <v>44170</v>
      </c>
      <c r="C4394" s="34" t="s">
        <v>646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 x14ac:dyDescent="0.2">
      <c r="A4395" s="33">
        <v>44170</v>
      </c>
      <c r="B4395" s="34">
        <v>44170</v>
      </c>
      <c r="C4395" s="34" t="s">
        <v>613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 x14ac:dyDescent="0.2">
      <c r="A4396" s="33">
        <v>44170</v>
      </c>
      <c r="B4396" s="34">
        <v>44170</v>
      </c>
      <c r="C4396" s="34" t="s">
        <v>591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 x14ac:dyDescent="0.2">
      <c r="A4397" s="33">
        <v>44170</v>
      </c>
      <c r="B4397" s="34">
        <v>44170</v>
      </c>
      <c r="C4397" s="34" t="s">
        <v>601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 x14ac:dyDescent="0.2">
      <c r="A4398" s="33">
        <v>44170</v>
      </c>
      <c r="B4398" s="34">
        <v>44170</v>
      </c>
      <c r="C4398" s="34" t="s">
        <v>647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 x14ac:dyDescent="0.2">
      <c r="A4399" s="33">
        <v>44170</v>
      </c>
      <c r="B4399" s="34">
        <v>44170</v>
      </c>
      <c r="C4399" s="34" t="s">
        <v>663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 x14ac:dyDescent="0.2">
      <c r="A4400" s="33">
        <v>44170</v>
      </c>
      <c r="B4400" s="34">
        <v>44170</v>
      </c>
      <c r="C4400" s="34" t="s">
        <v>818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 x14ac:dyDescent="0.2">
      <c r="A4401" s="33">
        <v>44170</v>
      </c>
      <c r="B4401" s="34">
        <v>44170</v>
      </c>
      <c r="C4401" s="34" t="s">
        <v>652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 x14ac:dyDescent="0.2">
      <c r="A4402" s="33">
        <v>44170</v>
      </c>
      <c r="B4402" s="34">
        <v>44170</v>
      </c>
      <c r="C4402" s="34" t="s">
        <v>821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 x14ac:dyDescent="0.2">
      <c r="A4403" s="33">
        <v>44170</v>
      </c>
      <c r="B4403" s="34">
        <v>44170</v>
      </c>
      <c r="C4403" s="34" t="s">
        <v>653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 x14ac:dyDescent="0.2">
      <c r="A4404" s="63">
        <v>44171</v>
      </c>
      <c r="B4404" s="64">
        <v>44171</v>
      </c>
      <c r="C4404" s="64" t="s">
        <v>598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 x14ac:dyDescent="0.2">
      <c r="A4405" s="63">
        <v>44171</v>
      </c>
      <c r="B4405" s="64">
        <v>44171</v>
      </c>
      <c r="C4405" s="64" t="s">
        <v>600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 x14ac:dyDescent="0.2">
      <c r="A4406" s="63">
        <v>44171</v>
      </c>
      <c r="B4406" s="64">
        <v>44171</v>
      </c>
      <c r="C4406" s="64" t="s">
        <v>611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 x14ac:dyDescent="0.2">
      <c r="A4407" s="63">
        <v>44171</v>
      </c>
      <c r="B4407" s="64">
        <v>44171</v>
      </c>
      <c r="C4407" s="64" t="s">
        <v>624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 x14ac:dyDescent="0.2">
      <c r="A4408" s="63">
        <v>44171</v>
      </c>
      <c r="B4408" s="64">
        <v>44171</v>
      </c>
      <c r="C4408" s="64" t="s">
        <v>614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 x14ac:dyDescent="0.2">
      <c r="A4409" s="63">
        <v>44171</v>
      </c>
      <c r="B4409" s="64">
        <v>44171</v>
      </c>
      <c r="C4409" s="64" t="s">
        <v>639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 x14ac:dyDescent="0.2">
      <c r="A4410" s="63">
        <v>44171</v>
      </c>
      <c r="B4410" s="64">
        <v>44171</v>
      </c>
      <c r="C4410" s="64" t="s">
        <v>643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 x14ac:dyDescent="0.2">
      <c r="A4411" s="63">
        <v>44171</v>
      </c>
      <c r="B4411" s="64">
        <v>44171</v>
      </c>
      <c r="C4411" s="64" t="s">
        <v>610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 x14ac:dyDescent="0.2">
      <c r="A4412" s="63">
        <v>44171</v>
      </c>
      <c r="B4412" s="64">
        <v>44171</v>
      </c>
      <c r="C4412" s="64" t="s">
        <v>604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 x14ac:dyDescent="0.2">
      <c r="A4413" s="63">
        <v>44171</v>
      </c>
      <c r="B4413" s="64">
        <v>44171</v>
      </c>
      <c r="C4413" s="64" t="s">
        <v>609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 x14ac:dyDescent="0.2">
      <c r="A4414" s="63">
        <v>44171</v>
      </c>
      <c r="B4414" s="64">
        <v>44171</v>
      </c>
      <c r="C4414" s="64" t="s">
        <v>612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 x14ac:dyDescent="0.2">
      <c r="A4415" s="63">
        <v>44171</v>
      </c>
      <c r="B4415" s="64">
        <v>44171</v>
      </c>
      <c r="C4415" s="64" t="s">
        <v>603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 x14ac:dyDescent="0.2">
      <c r="A4416" s="63">
        <v>44171</v>
      </c>
      <c r="B4416" s="64">
        <v>44171</v>
      </c>
      <c r="C4416" s="64" t="s">
        <v>619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 x14ac:dyDescent="0.2">
      <c r="A4417" s="63">
        <v>44171</v>
      </c>
      <c r="B4417" s="64">
        <v>44171</v>
      </c>
      <c r="C4417" s="64" t="s">
        <v>626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 x14ac:dyDescent="0.2">
      <c r="A4418" s="63">
        <v>44171</v>
      </c>
      <c r="B4418" s="64">
        <v>44171</v>
      </c>
      <c r="C4418" s="64" t="s">
        <v>628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 x14ac:dyDescent="0.2">
      <c r="A4419" s="63">
        <v>44171</v>
      </c>
      <c r="B4419" s="64">
        <v>44171</v>
      </c>
      <c r="C4419" s="64" t="s">
        <v>634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 x14ac:dyDescent="0.2">
      <c r="A4420" s="63">
        <v>44171</v>
      </c>
      <c r="B4420" s="64">
        <v>44171</v>
      </c>
      <c r="C4420" s="64" t="s">
        <v>615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 x14ac:dyDescent="0.2">
      <c r="A4421" s="63">
        <v>44171</v>
      </c>
      <c r="B4421" s="64">
        <v>44171</v>
      </c>
      <c r="C4421" s="64" t="s">
        <v>602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 x14ac:dyDescent="0.2">
      <c r="A4422" s="63">
        <v>44171</v>
      </c>
      <c r="B4422" s="64">
        <v>44171</v>
      </c>
      <c r="C4422" s="64" t="s">
        <v>617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 x14ac:dyDescent="0.2">
      <c r="A4423" s="63">
        <v>44171</v>
      </c>
      <c r="B4423" s="64">
        <v>44171</v>
      </c>
      <c r="C4423" s="64" t="s">
        <v>822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 x14ac:dyDescent="0.2">
      <c r="A4424" s="63">
        <v>44171</v>
      </c>
      <c r="B4424" s="64">
        <v>44171</v>
      </c>
      <c r="C4424" s="64" t="s">
        <v>669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 x14ac:dyDescent="0.2">
      <c r="A4425" s="63">
        <v>44171</v>
      </c>
      <c r="B4425" s="64">
        <v>44171</v>
      </c>
      <c r="C4425" s="64" t="s">
        <v>629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 x14ac:dyDescent="0.2">
      <c r="A4426" s="63">
        <v>44171</v>
      </c>
      <c r="B4426" s="64">
        <v>44171</v>
      </c>
      <c r="C4426" s="64" t="s">
        <v>646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 x14ac:dyDescent="0.2">
      <c r="A4427" s="63">
        <v>44171</v>
      </c>
      <c r="B4427" s="64">
        <v>44171</v>
      </c>
      <c r="C4427" s="64" t="s">
        <v>642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 x14ac:dyDescent="0.2">
      <c r="A4428" s="63">
        <v>44171</v>
      </c>
      <c r="B4428" s="64">
        <v>44171</v>
      </c>
      <c r="C4428" s="64" t="s">
        <v>661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 x14ac:dyDescent="0.2">
      <c r="A4429" s="63">
        <v>44171</v>
      </c>
      <c r="B4429" s="64">
        <v>44171</v>
      </c>
      <c r="C4429" s="64" t="s">
        <v>605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 x14ac:dyDescent="0.2">
      <c r="A4430" s="63">
        <v>44171</v>
      </c>
      <c r="B4430" s="64">
        <v>44171</v>
      </c>
      <c r="C4430" s="64" t="s">
        <v>631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 x14ac:dyDescent="0.2">
      <c r="A4431" s="63">
        <v>44171</v>
      </c>
      <c r="B4431" s="64">
        <v>44171</v>
      </c>
      <c r="C4431" s="64" t="s">
        <v>599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 x14ac:dyDescent="0.2">
      <c r="A4432" s="63">
        <v>44171</v>
      </c>
      <c r="B4432" s="64">
        <v>44171</v>
      </c>
      <c r="C4432" s="64" t="s">
        <v>644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 x14ac:dyDescent="0.2">
      <c r="A4433" s="63">
        <v>44171</v>
      </c>
      <c r="B4433" s="64">
        <v>44171</v>
      </c>
      <c r="C4433" s="64" t="s">
        <v>650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 x14ac:dyDescent="0.2">
      <c r="A4434" s="63">
        <v>44171</v>
      </c>
      <c r="B4434" s="64">
        <v>44171</v>
      </c>
      <c r="C4434" s="64" t="s">
        <v>649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 x14ac:dyDescent="0.2">
      <c r="A4435" s="63">
        <v>44171</v>
      </c>
      <c r="B4435" s="64">
        <v>44171</v>
      </c>
      <c r="C4435" s="64" t="s">
        <v>606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 x14ac:dyDescent="0.2">
      <c r="A4436" s="63">
        <v>44171</v>
      </c>
      <c r="B4436" s="64">
        <v>44171</v>
      </c>
      <c r="C4436" s="64" t="s">
        <v>627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 x14ac:dyDescent="0.2">
      <c r="A4437" s="63">
        <v>44171</v>
      </c>
      <c r="B4437" s="64">
        <v>44171</v>
      </c>
      <c r="C4437" s="64" t="s">
        <v>618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 x14ac:dyDescent="0.2">
      <c r="A4438" s="63">
        <v>44171</v>
      </c>
      <c r="B4438" s="64">
        <v>44171</v>
      </c>
      <c r="C4438" s="64" t="s">
        <v>633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 x14ac:dyDescent="0.2">
      <c r="A4439" s="63">
        <v>44171</v>
      </c>
      <c r="B4439" s="64">
        <v>44171</v>
      </c>
      <c r="C4439" s="64" t="s">
        <v>653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 x14ac:dyDescent="0.2">
      <c r="A4440" s="63">
        <v>44171</v>
      </c>
      <c r="B4440" s="64">
        <v>44171</v>
      </c>
      <c r="C4440" s="64" t="s">
        <v>608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 x14ac:dyDescent="0.2">
      <c r="A4441" s="63">
        <v>44171</v>
      </c>
      <c r="B4441" s="64">
        <v>44171</v>
      </c>
      <c r="C4441" s="64" t="s">
        <v>607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 x14ac:dyDescent="0.2">
      <c r="A4442" s="63">
        <v>44171</v>
      </c>
      <c r="B4442" s="64">
        <v>44171</v>
      </c>
      <c r="C4442" s="64" t="s">
        <v>591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 x14ac:dyDescent="0.2">
      <c r="A4443" s="63">
        <v>44171</v>
      </c>
      <c r="B4443" s="64">
        <v>44171</v>
      </c>
      <c r="C4443" s="64" t="s">
        <v>616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 x14ac:dyDescent="0.2">
      <c r="A4444" s="63">
        <v>44171</v>
      </c>
      <c r="B4444" s="64">
        <v>44171</v>
      </c>
      <c r="C4444" s="64" t="s">
        <v>647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 x14ac:dyDescent="0.2">
      <c r="A4445" s="63">
        <v>44171</v>
      </c>
      <c r="B4445" s="64">
        <v>44171</v>
      </c>
      <c r="C4445" s="64" t="s">
        <v>623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 x14ac:dyDescent="0.2">
      <c r="A4446" s="63">
        <v>44171</v>
      </c>
      <c r="B4446" s="64">
        <v>44171</v>
      </c>
      <c r="C4446" s="64" t="s">
        <v>635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 x14ac:dyDescent="0.2">
      <c r="A4447" s="63">
        <v>44171</v>
      </c>
      <c r="B4447" s="64">
        <v>44171</v>
      </c>
      <c r="C4447" s="64" t="s">
        <v>739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 x14ac:dyDescent="0.2">
      <c r="A4448" s="63">
        <v>44171</v>
      </c>
      <c r="B4448" s="64">
        <v>44171</v>
      </c>
      <c r="C4448" s="64" t="s">
        <v>677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 x14ac:dyDescent="0.2">
      <c r="A4449" s="63">
        <v>44171</v>
      </c>
      <c r="B4449" s="64">
        <v>44171</v>
      </c>
      <c r="C4449" s="64" t="s">
        <v>701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 x14ac:dyDescent="0.2">
      <c r="A4450" s="63">
        <v>44171</v>
      </c>
      <c r="B4450" s="64">
        <v>44171</v>
      </c>
      <c r="C4450" s="64" t="s">
        <v>613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 x14ac:dyDescent="0.2">
      <c r="A4451" s="60">
        <v>44172</v>
      </c>
      <c r="B4451" s="61">
        <v>44172</v>
      </c>
      <c r="C4451" s="61" t="s">
        <v>600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 x14ac:dyDescent="0.2">
      <c r="A4452" s="60">
        <v>44172</v>
      </c>
      <c r="B4452" s="61">
        <v>44172</v>
      </c>
      <c r="C4452" s="61" t="s">
        <v>598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 x14ac:dyDescent="0.2">
      <c r="A4453" s="60">
        <v>44172</v>
      </c>
      <c r="B4453" s="61">
        <v>44172</v>
      </c>
      <c r="C4453" s="61" t="s">
        <v>602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 x14ac:dyDescent="0.2">
      <c r="A4454" s="60">
        <v>44172</v>
      </c>
      <c r="B4454" s="61">
        <v>44172</v>
      </c>
      <c r="C4454" s="61" t="s">
        <v>643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 x14ac:dyDescent="0.2">
      <c r="A4455" s="60">
        <v>44172</v>
      </c>
      <c r="B4455" s="61">
        <v>44172</v>
      </c>
      <c r="C4455" s="61" t="s">
        <v>639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 x14ac:dyDescent="0.2">
      <c r="A4456" s="60">
        <v>44172</v>
      </c>
      <c r="B4456" s="61">
        <v>44172</v>
      </c>
      <c r="C4456" s="61" t="s">
        <v>617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 x14ac:dyDescent="0.2">
      <c r="A4457" s="60">
        <v>44172</v>
      </c>
      <c r="B4457" s="61">
        <v>44172</v>
      </c>
      <c r="C4457" s="61" t="s">
        <v>610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 x14ac:dyDescent="0.2">
      <c r="A4458" s="60">
        <v>44172</v>
      </c>
      <c r="B4458" s="61">
        <v>44172</v>
      </c>
      <c r="C4458" s="61" t="s">
        <v>615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 x14ac:dyDescent="0.2">
      <c r="A4459" s="60">
        <v>44172</v>
      </c>
      <c r="B4459" s="61">
        <v>44172</v>
      </c>
      <c r="C4459" s="61" t="s">
        <v>611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 x14ac:dyDescent="0.2">
      <c r="A4460" s="60">
        <v>44172</v>
      </c>
      <c r="B4460" s="61">
        <v>44172</v>
      </c>
      <c r="C4460" s="61" t="s">
        <v>642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 x14ac:dyDescent="0.2">
      <c r="A4461" s="60">
        <v>44172</v>
      </c>
      <c r="B4461" s="61">
        <v>44172</v>
      </c>
      <c r="C4461" s="61" t="s">
        <v>646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 x14ac:dyDescent="0.2">
      <c r="A4462" s="60">
        <v>44172</v>
      </c>
      <c r="B4462" s="61">
        <v>44172</v>
      </c>
      <c r="C4462" s="61" t="s">
        <v>605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 x14ac:dyDescent="0.2">
      <c r="A4463" s="60">
        <v>44172</v>
      </c>
      <c r="B4463" s="61">
        <v>44172</v>
      </c>
      <c r="C4463" s="61" t="s">
        <v>604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 x14ac:dyDescent="0.2">
      <c r="A4464" s="60">
        <v>44172</v>
      </c>
      <c r="B4464" s="61">
        <v>44172</v>
      </c>
      <c r="C4464" s="61" t="s">
        <v>609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 x14ac:dyDescent="0.2">
      <c r="A4465" s="60">
        <v>44172</v>
      </c>
      <c r="B4465" s="61">
        <v>44172</v>
      </c>
      <c r="C4465" s="61" t="s">
        <v>612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 x14ac:dyDescent="0.2">
      <c r="A4466" s="60">
        <v>44172</v>
      </c>
      <c r="B4466" s="61">
        <v>44172</v>
      </c>
      <c r="C4466" s="61" t="s">
        <v>607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 x14ac:dyDescent="0.2">
      <c r="A4467" s="60">
        <v>44172</v>
      </c>
      <c r="B4467" s="61">
        <v>44172</v>
      </c>
      <c r="C4467" s="61" t="s">
        <v>628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 x14ac:dyDescent="0.2">
      <c r="A4468" s="60">
        <v>44172</v>
      </c>
      <c r="B4468" s="61">
        <v>44172</v>
      </c>
      <c r="C4468" s="61" t="s">
        <v>626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 x14ac:dyDescent="0.2">
      <c r="A4469" s="60">
        <v>44172</v>
      </c>
      <c r="B4469" s="61">
        <v>44172</v>
      </c>
      <c r="C4469" s="61" t="s">
        <v>614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 x14ac:dyDescent="0.2">
      <c r="A4470" s="60">
        <v>44172</v>
      </c>
      <c r="B4470" s="61">
        <v>44172</v>
      </c>
      <c r="C4470" s="61" t="s">
        <v>649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 x14ac:dyDescent="0.2">
      <c r="A4471" s="60">
        <v>44172</v>
      </c>
      <c r="B4471" s="61">
        <v>44172</v>
      </c>
      <c r="C4471" s="61" t="s">
        <v>608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 x14ac:dyDescent="0.2">
      <c r="A4472" s="60">
        <v>44172</v>
      </c>
      <c r="B4472" s="61">
        <v>44172</v>
      </c>
      <c r="C4472" s="61" t="s">
        <v>633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 x14ac:dyDescent="0.2">
      <c r="A4473" s="60">
        <v>44172</v>
      </c>
      <c r="B4473" s="61">
        <v>44172</v>
      </c>
      <c r="C4473" s="61" t="s">
        <v>599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 x14ac:dyDescent="0.2">
      <c r="A4474" s="60">
        <v>44172</v>
      </c>
      <c r="B4474" s="61">
        <v>44172</v>
      </c>
      <c r="C4474" s="61" t="s">
        <v>619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 x14ac:dyDescent="0.2">
      <c r="A4475" s="60">
        <v>44172</v>
      </c>
      <c r="B4475" s="61">
        <v>44172</v>
      </c>
      <c r="C4475" s="61" t="s">
        <v>603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 x14ac:dyDescent="0.2">
      <c r="A4476" s="60">
        <v>44172</v>
      </c>
      <c r="B4476" s="61">
        <v>44172</v>
      </c>
      <c r="C4476" s="61" t="s">
        <v>637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 x14ac:dyDescent="0.2">
      <c r="A4477" s="60">
        <v>44172</v>
      </c>
      <c r="B4477" s="61">
        <v>44172</v>
      </c>
      <c r="C4477" s="61" t="s">
        <v>606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 x14ac:dyDescent="0.2">
      <c r="A4478" s="60">
        <v>44172</v>
      </c>
      <c r="B4478" s="61">
        <v>44172</v>
      </c>
      <c r="C4478" s="61" t="s">
        <v>661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 x14ac:dyDescent="0.2">
      <c r="A4479" s="60">
        <v>44172</v>
      </c>
      <c r="B4479" s="61">
        <v>44172</v>
      </c>
      <c r="C4479" s="61" t="s">
        <v>634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 x14ac:dyDescent="0.2">
      <c r="A4480" s="60">
        <v>44172</v>
      </c>
      <c r="B4480" s="61">
        <v>44172</v>
      </c>
      <c r="C4480" s="61" t="s">
        <v>629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 x14ac:dyDescent="0.2">
      <c r="A4481" s="60">
        <v>44172</v>
      </c>
      <c r="B4481" s="61">
        <v>44172</v>
      </c>
      <c r="C4481" s="61" t="s">
        <v>645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 x14ac:dyDescent="0.2">
      <c r="A4482" s="60">
        <v>44172</v>
      </c>
      <c r="B4482" s="61">
        <v>44172</v>
      </c>
      <c r="C4482" s="61" t="s">
        <v>765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 x14ac:dyDescent="0.2">
      <c r="A4483" s="60">
        <v>44172</v>
      </c>
      <c r="B4483" s="61">
        <v>44172</v>
      </c>
      <c r="C4483" s="61" t="s">
        <v>624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 x14ac:dyDescent="0.2">
      <c r="A4484" s="60">
        <v>44172</v>
      </c>
      <c r="B4484" s="61">
        <v>44172</v>
      </c>
      <c r="C4484" s="61" t="s">
        <v>823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 x14ac:dyDescent="0.2">
      <c r="A4485" s="60">
        <v>44172</v>
      </c>
      <c r="B4485" s="61">
        <v>44172</v>
      </c>
      <c r="C4485" s="61" t="s">
        <v>650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 x14ac:dyDescent="0.2">
      <c r="A4486" s="60">
        <v>44172</v>
      </c>
      <c r="B4486" s="61">
        <v>44172</v>
      </c>
      <c r="C4486" s="61" t="s">
        <v>644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 x14ac:dyDescent="0.2">
      <c r="A4487" s="60">
        <v>44172</v>
      </c>
      <c r="B4487" s="61">
        <v>44172</v>
      </c>
      <c r="C4487" s="61" t="s">
        <v>653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 x14ac:dyDescent="0.2">
      <c r="A4488" s="60">
        <v>44172</v>
      </c>
      <c r="B4488" s="61">
        <v>44172</v>
      </c>
      <c r="C4488" s="61" t="s">
        <v>613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 x14ac:dyDescent="0.2">
      <c r="A4489" s="60">
        <v>44172</v>
      </c>
      <c r="B4489" s="61">
        <v>44172</v>
      </c>
      <c r="C4489" s="61" t="s">
        <v>618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 x14ac:dyDescent="0.2">
      <c r="A4490" s="60">
        <v>44172</v>
      </c>
      <c r="B4490" s="61">
        <v>44172</v>
      </c>
      <c r="C4490" s="61" t="s">
        <v>621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 x14ac:dyDescent="0.2">
      <c r="A4491" s="60">
        <v>44172</v>
      </c>
      <c r="B4491" s="61">
        <v>44172</v>
      </c>
      <c r="C4491" s="61" t="s">
        <v>627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 x14ac:dyDescent="0.2">
      <c r="A4492" s="60">
        <v>44172</v>
      </c>
      <c r="B4492" s="61">
        <v>44172</v>
      </c>
      <c r="C4492" s="61" t="s">
        <v>666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 x14ac:dyDescent="0.2">
      <c r="A4493" s="60">
        <v>44172</v>
      </c>
      <c r="B4493" s="61">
        <v>44172</v>
      </c>
      <c r="C4493" s="61" t="s">
        <v>724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 x14ac:dyDescent="0.2">
      <c r="A4494" s="60">
        <v>44172</v>
      </c>
      <c r="B4494" s="61">
        <v>44172</v>
      </c>
      <c r="C4494" s="61" t="s">
        <v>616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 x14ac:dyDescent="0.2">
      <c r="A4495" s="60">
        <v>44172</v>
      </c>
      <c r="B4495" s="61">
        <v>44172</v>
      </c>
      <c r="C4495" s="61" t="s">
        <v>640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 x14ac:dyDescent="0.2">
      <c r="A4496" s="60">
        <v>44172</v>
      </c>
      <c r="B4496" s="61">
        <v>44172</v>
      </c>
      <c r="C4496" s="61" t="s">
        <v>591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 x14ac:dyDescent="0.2">
      <c r="A4497" s="60">
        <v>44172</v>
      </c>
      <c r="B4497" s="61">
        <v>44172</v>
      </c>
      <c r="C4497" s="61" t="s">
        <v>731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 x14ac:dyDescent="0.2">
      <c r="A4498" s="60">
        <v>44172</v>
      </c>
      <c r="B4498" s="61">
        <v>44172</v>
      </c>
      <c r="C4498" s="61" t="s">
        <v>635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 x14ac:dyDescent="0.2">
      <c r="A4499" s="60">
        <v>44172</v>
      </c>
      <c r="B4499" s="61">
        <v>44172</v>
      </c>
      <c r="C4499" s="61" t="s">
        <v>663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 x14ac:dyDescent="0.2">
      <c r="A4500" s="87">
        <v>44173</v>
      </c>
      <c r="B4500" s="88">
        <v>44173</v>
      </c>
      <c r="C4500" s="88" t="s">
        <v>614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 x14ac:dyDescent="0.2">
      <c r="A4501" s="87">
        <v>44173</v>
      </c>
      <c r="B4501" s="88">
        <v>44173</v>
      </c>
      <c r="C4501" s="88" t="s">
        <v>611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 x14ac:dyDescent="0.2">
      <c r="A4502" s="87">
        <v>44173</v>
      </c>
      <c r="B4502" s="88">
        <v>44173</v>
      </c>
      <c r="C4502" s="88" t="s">
        <v>629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 x14ac:dyDescent="0.2">
      <c r="A4503" s="87">
        <v>44173</v>
      </c>
      <c r="B4503" s="88">
        <v>44173</v>
      </c>
      <c r="C4503" s="88" t="s">
        <v>619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 x14ac:dyDescent="0.2">
      <c r="A4504" s="87">
        <v>44173</v>
      </c>
      <c r="B4504" s="88">
        <v>44173</v>
      </c>
      <c r="C4504" s="88" t="s">
        <v>608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 x14ac:dyDescent="0.2">
      <c r="A4505" s="87">
        <v>44173</v>
      </c>
      <c r="B4505" s="88">
        <v>44173</v>
      </c>
      <c r="C4505" s="88" t="s">
        <v>607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 x14ac:dyDescent="0.2">
      <c r="A4506" s="87">
        <v>44173</v>
      </c>
      <c r="B4506" s="88">
        <v>44173</v>
      </c>
      <c r="C4506" s="88" t="s">
        <v>600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 x14ac:dyDescent="0.2">
      <c r="A4507" s="87">
        <v>44173</v>
      </c>
      <c r="B4507" s="88">
        <v>44173</v>
      </c>
      <c r="C4507" s="88" t="s">
        <v>639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 x14ac:dyDescent="0.2">
      <c r="A4508" s="87">
        <v>44173</v>
      </c>
      <c r="B4508" s="88">
        <v>44173</v>
      </c>
      <c r="C4508" s="88" t="s">
        <v>649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 x14ac:dyDescent="0.2">
      <c r="A4509" s="87">
        <v>44173</v>
      </c>
      <c r="B4509" s="88">
        <v>44173</v>
      </c>
      <c r="C4509" s="88" t="s">
        <v>598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 x14ac:dyDescent="0.2">
      <c r="A4510" s="87">
        <v>44173</v>
      </c>
      <c r="B4510" s="88">
        <v>44173</v>
      </c>
      <c r="C4510" s="88" t="s">
        <v>603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 x14ac:dyDescent="0.2">
      <c r="A4511" s="87">
        <v>44173</v>
      </c>
      <c r="B4511" s="88">
        <v>44173</v>
      </c>
      <c r="C4511" s="88" t="s">
        <v>644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 x14ac:dyDescent="0.2">
      <c r="A4512" s="87">
        <v>44173</v>
      </c>
      <c r="B4512" s="88">
        <v>44173</v>
      </c>
      <c r="C4512" s="88" t="s">
        <v>604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 x14ac:dyDescent="0.2">
      <c r="A4513" s="87">
        <v>44173</v>
      </c>
      <c r="B4513" s="88">
        <v>44173</v>
      </c>
      <c r="C4513" s="88" t="s">
        <v>633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 x14ac:dyDescent="0.2">
      <c r="A4514" s="87">
        <v>44173</v>
      </c>
      <c r="B4514" s="88">
        <v>44173</v>
      </c>
      <c r="C4514" s="88" t="s">
        <v>617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 x14ac:dyDescent="0.2">
      <c r="A4515" s="87">
        <v>44173</v>
      </c>
      <c r="B4515" s="88">
        <v>44173</v>
      </c>
      <c r="C4515" s="88" t="s">
        <v>615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 x14ac:dyDescent="0.2">
      <c r="A4516" s="87">
        <v>44173</v>
      </c>
      <c r="B4516" s="88">
        <v>44173</v>
      </c>
      <c r="C4516" s="88" t="s">
        <v>609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 x14ac:dyDescent="0.2">
      <c r="A4517" s="87">
        <v>44173</v>
      </c>
      <c r="B4517" s="88">
        <v>44173</v>
      </c>
      <c r="C4517" s="88" t="s">
        <v>602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 x14ac:dyDescent="0.2">
      <c r="A4518" s="87">
        <v>44173</v>
      </c>
      <c r="B4518" s="88">
        <v>44173</v>
      </c>
      <c r="C4518" s="88" t="s">
        <v>606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 x14ac:dyDescent="0.2">
      <c r="A4519" s="87">
        <v>44173</v>
      </c>
      <c r="B4519" s="88">
        <v>44173</v>
      </c>
      <c r="C4519" s="88" t="s">
        <v>634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 x14ac:dyDescent="0.2">
      <c r="A4520" s="87">
        <v>44173</v>
      </c>
      <c r="B4520" s="88">
        <v>44173</v>
      </c>
      <c r="C4520" s="88" t="s">
        <v>610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 x14ac:dyDescent="0.2">
      <c r="A4521" s="87">
        <v>44173</v>
      </c>
      <c r="B4521" s="88">
        <v>44173</v>
      </c>
      <c r="C4521" s="88" t="s">
        <v>643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 x14ac:dyDescent="0.2">
      <c r="A4522" s="87">
        <v>44173</v>
      </c>
      <c r="B4522" s="88">
        <v>44173</v>
      </c>
      <c r="C4522" s="88" t="s">
        <v>624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 x14ac:dyDescent="0.2">
      <c r="A4523" s="87">
        <v>44173</v>
      </c>
      <c r="B4523" s="88">
        <v>44173</v>
      </c>
      <c r="C4523" s="88" t="s">
        <v>824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 x14ac:dyDescent="0.2">
      <c r="A4524" s="87">
        <v>44173</v>
      </c>
      <c r="B4524" s="88">
        <v>44173</v>
      </c>
      <c r="C4524" s="88" t="s">
        <v>642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 x14ac:dyDescent="0.2">
      <c r="A4525" s="87">
        <v>44173</v>
      </c>
      <c r="B4525" s="88">
        <v>44173</v>
      </c>
      <c r="C4525" s="88" t="s">
        <v>637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 x14ac:dyDescent="0.2">
      <c r="A4526" s="87">
        <v>44173</v>
      </c>
      <c r="B4526" s="88">
        <v>44173</v>
      </c>
      <c r="C4526" s="88" t="s">
        <v>646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 x14ac:dyDescent="0.2">
      <c r="A4527" s="87">
        <v>44173</v>
      </c>
      <c r="B4527" s="88">
        <v>44173</v>
      </c>
      <c r="C4527" s="88" t="s">
        <v>647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 x14ac:dyDescent="0.2">
      <c r="A4528" s="87">
        <v>44173</v>
      </c>
      <c r="B4528" s="88">
        <v>44173</v>
      </c>
      <c r="C4528" s="88" t="s">
        <v>616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 x14ac:dyDescent="0.2">
      <c r="A4529" s="87">
        <v>44173</v>
      </c>
      <c r="B4529" s="88">
        <v>44173</v>
      </c>
      <c r="C4529" s="88" t="s">
        <v>605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 x14ac:dyDescent="0.2">
      <c r="A4530" s="87">
        <v>44173</v>
      </c>
      <c r="B4530" s="88">
        <v>44173</v>
      </c>
      <c r="C4530" s="88" t="s">
        <v>658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 x14ac:dyDescent="0.2">
      <c r="A4531" s="87">
        <v>44173</v>
      </c>
      <c r="B4531" s="88">
        <v>44173</v>
      </c>
      <c r="C4531" s="88" t="s">
        <v>599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 x14ac:dyDescent="0.2">
      <c r="A4532" s="87">
        <v>44173</v>
      </c>
      <c r="B4532" s="88">
        <v>44173</v>
      </c>
      <c r="C4532" s="88" t="s">
        <v>631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 x14ac:dyDescent="0.2">
      <c r="A4533" s="87">
        <v>44173</v>
      </c>
      <c r="B4533" s="88">
        <v>44173</v>
      </c>
      <c r="C4533" s="88" t="s">
        <v>707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 x14ac:dyDescent="0.2">
      <c r="A4534" s="87">
        <v>44173</v>
      </c>
      <c r="B4534" s="88">
        <v>44173</v>
      </c>
      <c r="C4534" s="88" t="s">
        <v>650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 x14ac:dyDescent="0.2">
      <c r="A4535" s="87">
        <v>44173</v>
      </c>
      <c r="B4535" s="88">
        <v>44173</v>
      </c>
      <c r="C4535" s="88" t="s">
        <v>626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 x14ac:dyDescent="0.2">
      <c r="A4536" s="87">
        <v>44173</v>
      </c>
      <c r="B4536" s="88">
        <v>44173</v>
      </c>
      <c r="C4536" s="88" t="s">
        <v>620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 x14ac:dyDescent="0.2">
      <c r="A4537" s="87">
        <v>44173</v>
      </c>
      <c r="B4537" s="88">
        <v>44173</v>
      </c>
      <c r="C4537" s="88" t="s">
        <v>612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 x14ac:dyDescent="0.2">
      <c r="A4538" s="87">
        <v>44173</v>
      </c>
      <c r="B4538" s="88">
        <v>44173</v>
      </c>
      <c r="C4538" s="88" t="s">
        <v>627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 x14ac:dyDescent="0.2">
      <c r="A4539" s="87">
        <v>44173</v>
      </c>
      <c r="B4539" s="88">
        <v>44173</v>
      </c>
      <c r="C4539" s="88" t="s">
        <v>666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 x14ac:dyDescent="0.2">
      <c r="A4540" s="87">
        <v>44173</v>
      </c>
      <c r="B4540" s="88">
        <v>44173</v>
      </c>
      <c r="C4540" s="88" t="s">
        <v>669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 x14ac:dyDescent="0.2">
      <c r="A4541" s="87">
        <v>44173</v>
      </c>
      <c r="B4541" s="88">
        <v>44173</v>
      </c>
      <c r="C4541" s="88" t="s">
        <v>591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 x14ac:dyDescent="0.2">
      <c r="A4542" s="87">
        <v>44173</v>
      </c>
      <c r="B4542" s="88">
        <v>44173</v>
      </c>
      <c r="C4542" s="88" t="s">
        <v>613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 x14ac:dyDescent="0.2">
      <c r="A4543" s="87">
        <v>44173</v>
      </c>
      <c r="B4543" s="88">
        <v>44173</v>
      </c>
      <c r="C4543" s="88" t="s">
        <v>825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 x14ac:dyDescent="0.2">
      <c r="A4544" s="87">
        <v>44173</v>
      </c>
      <c r="B4544" s="88">
        <v>44173</v>
      </c>
      <c r="C4544" s="88" t="s">
        <v>724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 x14ac:dyDescent="0.2">
      <c r="A4545" s="87">
        <v>44173</v>
      </c>
      <c r="B4545" s="88">
        <v>44173</v>
      </c>
      <c r="C4545" s="88" t="s">
        <v>635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 x14ac:dyDescent="0.2">
      <c r="A4546" s="87">
        <v>44173</v>
      </c>
      <c r="B4546" s="88">
        <v>44173</v>
      </c>
      <c r="C4546" s="88" t="s">
        <v>654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 x14ac:dyDescent="0.2">
      <c r="A4547" s="87">
        <v>44173</v>
      </c>
      <c r="B4547" s="88">
        <v>44173</v>
      </c>
      <c r="C4547" s="88" t="s">
        <v>623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 x14ac:dyDescent="0.2">
      <c r="A4548" s="87">
        <v>44173</v>
      </c>
      <c r="B4548" s="88">
        <v>44173</v>
      </c>
      <c r="C4548" s="88" t="s">
        <v>653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 x14ac:dyDescent="0.2">
      <c r="A4549" s="87">
        <v>44173</v>
      </c>
      <c r="B4549" s="88">
        <v>44173</v>
      </c>
      <c r="C4549" s="88" t="s">
        <v>636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 x14ac:dyDescent="0.2">
      <c r="A4550" s="87">
        <v>44173</v>
      </c>
      <c r="B4550" s="88">
        <v>44173</v>
      </c>
      <c r="C4550" s="88" t="s">
        <v>661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 x14ac:dyDescent="0.2">
      <c r="A4551" s="100">
        <v>44174</v>
      </c>
      <c r="B4551" s="101">
        <v>44174</v>
      </c>
      <c r="C4551" s="101" t="s">
        <v>598</v>
      </c>
      <c r="D4551" s="102">
        <f>VLOOKUP(Pag_Inicio_Corr_mas_casos[[#This Row],[Corregimiento]],Hoja3!$A$2:$D$676,4,0)</f>
        <v>130101</v>
      </c>
      <c r="E4551" s="101">
        <v>91</v>
      </c>
    </row>
    <row r="4552" spans="1:6" x14ac:dyDescent="0.2">
      <c r="A4552" s="100">
        <v>44174</v>
      </c>
      <c r="B4552" s="101">
        <v>44174</v>
      </c>
      <c r="C4552" s="101" t="s">
        <v>614</v>
      </c>
      <c r="D4552" s="102">
        <f>VLOOKUP(Pag_Inicio_Corr_mas_casos[[#This Row],[Corregimiento]],Hoja3!$A$2:$D$676,4,0)</f>
        <v>80812</v>
      </c>
      <c r="E4552" s="101">
        <v>55</v>
      </c>
    </row>
    <row r="4553" spans="1:6" x14ac:dyDescent="0.2">
      <c r="A4553" s="100">
        <v>44174</v>
      </c>
      <c r="B4553" s="101">
        <v>44174</v>
      </c>
      <c r="C4553" s="101" t="s">
        <v>602</v>
      </c>
      <c r="D4553" s="102">
        <f>VLOOKUP(Pag_Inicio_Corr_mas_casos[[#This Row],[Corregimiento]],Hoja3!$A$2:$D$676,4,0)</f>
        <v>130102</v>
      </c>
      <c r="E4553" s="101">
        <v>48</v>
      </c>
    </row>
    <row r="4554" spans="1:6" x14ac:dyDescent="0.2">
      <c r="A4554" s="100">
        <v>44174</v>
      </c>
      <c r="B4554" s="101">
        <v>44174</v>
      </c>
      <c r="C4554" s="101" t="s">
        <v>600</v>
      </c>
      <c r="D4554" s="102">
        <f>VLOOKUP(Pag_Inicio_Corr_mas_casos[[#This Row],[Corregimiento]],Hoja3!$A$2:$D$676,4,0)</f>
        <v>130106</v>
      </c>
      <c r="E4554" s="101">
        <v>48</v>
      </c>
    </row>
    <row r="4555" spans="1:6" x14ac:dyDescent="0.2">
      <c r="A4555" s="100">
        <v>44174</v>
      </c>
      <c r="B4555" s="101">
        <v>44174</v>
      </c>
      <c r="C4555" s="101" t="s">
        <v>612</v>
      </c>
      <c r="D4555" s="102">
        <f>VLOOKUP(Pag_Inicio_Corr_mas_casos[[#This Row],[Corregimiento]],Hoja3!$A$2:$D$676,4,0)</f>
        <v>130107</v>
      </c>
      <c r="E4555" s="101">
        <v>48</v>
      </c>
    </row>
    <row r="4556" spans="1:6" x14ac:dyDescent="0.2">
      <c r="A4556" s="100">
        <v>44174</v>
      </c>
      <c r="B4556" s="101">
        <v>44174</v>
      </c>
      <c r="C4556" s="101" t="s">
        <v>615</v>
      </c>
      <c r="D4556" s="102">
        <f>VLOOKUP(Pag_Inicio_Corr_mas_casos[[#This Row],[Corregimiento]],Hoja3!$A$2:$D$676,4,0)</f>
        <v>130702</v>
      </c>
      <c r="E4556" s="101">
        <v>42</v>
      </c>
    </row>
    <row r="4557" spans="1:6" x14ac:dyDescent="0.2">
      <c r="A4557" s="100">
        <v>44174</v>
      </c>
      <c r="B4557" s="101">
        <v>44174</v>
      </c>
      <c r="C4557" s="101" t="s">
        <v>617</v>
      </c>
      <c r="D4557" s="102">
        <f>VLOOKUP(Pag_Inicio_Corr_mas_casos[[#This Row],[Corregimiento]],Hoja3!$A$2:$D$676,4,0)</f>
        <v>80806</v>
      </c>
      <c r="E4557" s="101">
        <v>41</v>
      </c>
    </row>
    <row r="4558" spans="1:6" x14ac:dyDescent="0.2">
      <c r="A4558" s="100">
        <v>44174</v>
      </c>
      <c r="B4558" s="101">
        <v>44174</v>
      </c>
      <c r="C4558" s="101" t="s">
        <v>644</v>
      </c>
      <c r="D4558" s="102">
        <f>VLOOKUP(Pag_Inicio_Corr_mas_casos[[#This Row],[Corregimiento]],Hoja3!$A$2:$D$676,4,0)</f>
        <v>81009</v>
      </c>
      <c r="E4558" s="101">
        <v>39</v>
      </c>
    </row>
    <row r="4559" spans="1:6" x14ac:dyDescent="0.2">
      <c r="A4559" s="100">
        <v>44174</v>
      </c>
      <c r="B4559" s="101">
        <v>44174</v>
      </c>
      <c r="C4559" s="101" t="s">
        <v>611</v>
      </c>
      <c r="D4559" s="102">
        <f>VLOOKUP(Pag_Inicio_Corr_mas_casos[[#This Row],[Corregimiento]],Hoja3!$A$2:$D$676,4,0)</f>
        <v>80819</v>
      </c>
      <c r="E4559" s="101">
        <v>39</v>
      </c>
    </row>
    <row r="4560" spans="1:6" x14ac:dyDescent="0.2">
      <c r="A4560" s="100">
        <v>44174</v>
      </c>
      <c r="B4560" s="101">
        <v>44174</v>
      </c>
      <c r="C4560" s="101" t="s">
        <v>639</v>
      </c>
      <c r="D4560" s="102">
        <f>VLOOKUP(Pag_Inicio_Corr_mas_casos[[#This Row],[Corregimiento]],Hoja3!$A$2:$D$676,4,0)</f>
        <v>80809</v>
      </c>
      <c r="E4560" s="101">
        <v>38</v>
      </c>
    </row>
    <row r="4561" spans="1:5" x14ac:dyDescent="0.2">
      <c r="A4561" s="100">
        <v>44174</v>
      </c>
      <c r="B4561" s="101">
        <v>44174</v>
      </c>
      <c r="C4561" s="101" t="s">
        <v>628</v>
      </c>
      <c r="D4561" s="102">
        <f>VLOOKUP(Pag_Inicio_Corr_mas_casos[[#This Row],[Corregimiento]],Hoja3!$A$2:$D$676,4,0)</f>
        <v>80820</v>
      </c>
      <c r="E4561" s="101">
        <v>38</v>
      </c>
    </row>
    <row r="4562" spans="1:5" x14ac:dyDescent="0.2">
      <c r="A4562" s="100">
        <v>44174</v>
      </c>
      <c r="B4562" s="101">
        <v>44174</v>
      </c>
      <c r="C4562" s="101" t="s">
        <v>649</v>
      </c>
      <c r="D4562" s="102">
        <f>VLOOKUP(Pag_Inicio_Corr_mas_casos[[#This Row],[Corregimiento]],Hoja3!$A$2:$D$676,4,0)</f>
        <v>80807</v>
      </c>
      <c r="E4562" s="101">
        <v>36</v>
      </c>
    </row>
    <row r="4563" spans="1:5" x14ac:dyDescent="0.2">
      <c r="A4563" s="100">
        <v>44174</v>
      </c>
      <c r="B4563" s="101">
        <v>44174</v>
      </c>
      <c r="C4563" s="101" t="s">
        <v>634</v>
      </c>
      <c r="D4563" s="102">
        <f>VLOOKUP(Pag_Inicio_Corr_mas_casos[[#This Row],[Corregimiento]],Hoja3!$A$2:$D$676,4,0)</f>
        <v>80826</v>
      </c>
      <c r="E4563" s="101">
        <v>35</v>
      </c>
    </row>
    <row r="4564" spans="1:5" x14ac:dyDescent="0.2">
      <c r="A4564" s="100">
        <v>44174</v>
      </c>
      <c r="B4564" s="101">
        <v>44174</v>
      </c>
      <c r="C4564" s="101" t="s">
        <v>604</v>
      </c>
      <c r="D4564" s="102">
        <f>VLOOKUP(Pag_Inicio_Corr_mas_casos[[#This Row],[Corregimiento]],Hoja3!$A$2:$D$676,4,0)</f>
        <v>81007</v>
      </c>
      <c r="E4564" s="101">
        <v>35</v>
      </c>
    </row>
    <row r="4565" spans="1:5" x14ac:dyDescent="0.2">
      <c r="A4565" s="100">
        <v>44174</v>
      </c>
      <c r="B4565" s="101">
        <v>44174</v>
      </c>
      <c r="C4565" s="101" t="s">
        <v>606</v>
      </c>
      <c r="D4565" s="102">
        <f>VLOOKUP(Pag_Inicio_Corr_mas_casos[[#This Row],[Corregimiento]],Hoja3!$A$2:$D$676,4,0)</f>
        <v>80816</v>
      </c>
      <c r="E4565" s="101">
        <v>35</v>
      </c>
    </row>
    <row r="4566" spans="1:5" x14ac:dyDescent="0.2">
      <c r="A4566" s="100">
        <v>44174</v>
      </c>
      <c r="B4566" s="101">
        <v>44174</v>
      </c>
      <c r="C4566" s="101" t="s">
        <v>609</v>
      </c>
      <c r="D4566" s="102">
        <f>VLOOKUP(Pag_Inicio_Corr_mas_casos[[#This Row],[Corregimiento]],Hoja3!$A$2:$D$676,4,0)</f>
        <v>80823</v>
      </c>
      <c r="E4566" s="101">
        <v>32</v>
      </c>
    </row>
    <row r="4567" spans="1:5" x14ac:dyDescent="0.2">
      <c r="A4567" s="100">
        <v>44174</v>
      </c>
      <c r="B4567" s="101">
        <v>44174</v>
      </c>
      <c r="C4567" s="101" t="s">
        <v>624</v>
      </c>
      <c r="D4567" s="102">
        <f>VLOOKUP(Pag_Inicio_Corr_mas_casos[[#This Row],[Corregimiento]],Hoja3!$A$2:$D$676,4,0)</f>
        <v>80813</v>
      </c>
      <c r="E4567" s="101">
        <v>31</v>
      </c>
    </row>
    <row r="4568" spans="1:5" x14ac:dyDescent="0.2">
      <c r="A4568" s="100">
        <v>44174</v>
      </c>
      <c r="B4568" s="101">
        <v>44174</v>
      </c>
      <c r="C4568" s="101" t="s">
        <v>629</v>
      </c>
      <c r="D4568" s="102">
        <f>VLOOKUP(Pag_Inicio_Corr_mas_casos[[#This Row],[Corregimiento]],Hoja3!$A$2:$D$676,4,0)</f>
        <v>80815</v>
      </c>
      <c r="E4568" s="101">
        <v>43</v>
      </c>
    </row>
    <row r="4569" spans="1:5" x14ac:dyDescent="0.2">
      <c r="A4569" s="100">
        <v>44174</v>
      </c>
      <c r="B4569" s="101">
        <v>44174</v>
      </c>
      <c r="C4569" s="101" t="s">
        <v>603</v>
      </c>
      <c r="D4569" s="102">
        <f>VLOOKUP(Pag_Inicio_Corr_mas_casos[[#This Row],[Corregimiento]],Hoja3!$A$2:$D$676,4,0)</f>
        <v>80821</v>
      </c>
      <c r="E4569" s="101">
        <v>29</v>
      </c>
    </row>
    <row r="4570" spans="1:5" x14ac:dyDescent="0.2">
      <c r="A4570" s="100">
        <v>44174</v>
      </c>
      <c r="B4570" s="101">
        <v>44174</v>
      </c>
      <c r="C4570" s="101" t="s">
        <v>618</v>
      </c>
      <c r="D4570" s="102">
        <f>VLOOKUP(Pag_Inicio_Corr_mas_casos[[#This Row],[Corregimiento]],Hoja3!$A$2:$D$676,4,0)</f>
        <v>130108</v>
      </c>
      <c r="E4570" s="101">
        <v>29</v>
      </c>
    </row>
    <row r="4571" spans="1:5" x14ac:dyDescent="0.2">
      <c r="A4571" s="100">
        <v>44174</v>
      </c>
      <c r="B4571" s="101">
        <v>44174</v>
      </c>
      <c r="C4571" s="101" t="s">
        <v>631</v>
      </c>
      <c r="D4571" s="102">
        <f>VLOOKUP(Pag_Inicio_Corr_mas_casos[[#This Row],[Corregimiento]],Hoja3!$A$2:$D$676,4,0)</f>
        <v>80811</v>
      </c>
      <c r="E4571" s="101">
        <v>29</v>
      </c>
    </row>
    <row r="4572" spans="1:5" x14ac:dyDescent="0.2">
      <c r="A4572" s="100">
        <v>44174</v>
      </c>
      <c r="B4572" s="101">
        <v>44174</v>
      </c>
      <c r="C4572" s="101" t="s">
        <v>610</v>
      </c>
      <c r="D4572" s="102">
        <f>VLOOKUP(Pag_Inicio_Corr_mas_casos[[#This Row],[Corregimiento]],Hoja3!$A$2:$D$676,4,0)</f>
        <v>81001</v>
      </c>
      <c r="E4572" s="101">
        <v>28</v>
      </c>
    </row>
    <row r="4573" spans="1:5" x14ac:dyDescent="0.2">
      <c r="A4573" s="100">
        <v>44174</v>
      </c>
      <c r="B4573" s="101">
        <v>44174</v>
      </c>
      <c r="C4573" s="101" t="s">
        <v>642</v>
      </c>
      <c r="D4573" s="102">
        <f>VLOOKUP(Pag_Inicio_Corr_mas_casos[[#This Row],[Corregimiento]],Hoja3!$A$2:$D$676,4,0)</f>
        <v>130717</v>
      </c>
      <c r="E4573" s="101">
        <v>26</v>
      </c>
    </row>
    <row r="4574" spans="1:5" x14ac:dyDescent="0.2">
      <c r="A4574" s="100">
        <v>44174</v>
      </c>
      <c r="B4574" s="101">
        <v>44174</v>
      </c>
      <c r="C4574" s="101" t="s">
        <v>619</v>
      </c>
      <c r="D4574" s="102">
        <f>VLOOKUP(Pag_Inicio_Corr_mas_casos[[#This Row],[Corregimiento]],Hoja3!$A$2:$D$676,4,0)</f>
        <v>80810</v>
      </c>
      <c r="E4574" s="101">
        <v>25</v>
      </c>
    </row>
    <row r="4575" spans="1:5" x14ac:dyDescent="0.2">
      <c r="A4575" s="100">
        <v>44174</v>
      </c>
      <c r="B4575" s="101">
        <v>44174</v>
      </c>
      <c r="C4575" s="101" t="s">
        <v>607</v>
      </c>
      <c r="D4575" s="102">
        <f>VLOOKUP(Pag_Inicio_Corr_mas_casos[[#This Row],[Corregimiento]],Hoja3!$A$2:$D$676,4,0)</f>
        <v>80817</v>
      </c>
      <c r="E4575" s="101">
        <v>24</v>
      </c>
    </row>
    <row r="4576" spans="1:5" x14ac:dyDescent="0.2">
      <c r="A4576" s="100">
        <v>44174</v>
      </c>
      <c r="B4576" s="101">
        <v>44174</v>
      </c>
      <c r="C4576" s="101" t="s">
        <v>646</v>
      </c>
      <c r="D4576" s="102">
        <f>VLOOKUP(Pag_Inicio_Corr_mas_casos[[#This Row],[Corregimiento]],Hoja3!$A$2:$D$676,4,0)</f>
        <v>130701</v>
      </c>
      <c r="E4576" s="101">
        <v>23</v>
      </c>
    </row>
    <row r="4577" spans="1:5" x14ac:dyDescent="0.2">
      <c r="A4577" s="100">
        <v>44174</v>
      </c>
      <c r="B4577" s="101">
        <v>44174</v>
      </c>
      <c r="C4577" s="101" t="s">
        <v>643</v>
      </c>
      <c r="D4577" s="102">
        <f>VLOOKUP(Pag_Inicio_Corr_mas_casos[[#This Row],[Corregimiento]],Hoja3!$A$2:$D$676,4,0)</f>
        <v>81003</v>
      </c>
      <c r="E4577" s="101">
        <v>22</v>
      </c>
    </row>
    <row r="4578" spans="1:5" x14ac:dyDescent="0.2">
      <c r="A4578" s="100">
        <v>44174</v>
      </c>
      <c r="B4578" s="101">
        <v>44174</v>
      </c>
      <c r="C4578" s="101" t="s">
        <v>650</v>
      </c>
      <c r="D4578" s="102">
        <f>VLOOKUP(Pag_Inicio_Corr_mas_casos[[#This Row],[Corregimiento]],Hoja3!$A$2:$D$676,4,0)</f>
        <v>80814</v>
      </c>
      <c r="E4578" s="101">
        <v>21</v>
      </c>
    </row>
    <row r="4579" spans="1:5" x14ac:dyDescent="0.2">
      <c r="A4579" s="100">
        <v>44174</v>
      </c>
      <c r="B4579" s="101">
        <v>44174</v>
      </c>
      <c r="C4579" s="101" t="s">
        <v>620</v>
      </c>
      <c r="D4579" s="102">
        <f>VLOOKUP(Pag_Inicio_Corr_mas_casos[[#This Row],[Corregimiento]],Hoja3!$A$2:$D$676,4,0)</f>
        <v>30107</v>
      </c>
      <c r="E4579" s="101">
        <v>21</v>
      </c>
    </row>
    <row r="4580" spans="1:5" x14ac:dyDescent="0.2">
      <c r="A4580" s="100">
        <v>44174</v>
      </c>
      <c r="B4580" s="101">
        <v>44174</v>
      </c>
      <c r="C4580" s="101" t="s">
        <v>635</v>
      </c>
      <c r="D4580" s="102">
        <f>VLOOKUP(Pag_Inicio_Corr_mas_casos[[#This Row],[Corregimiento]],Hoja3!$A$2:$D$676,4,0)</f>
        <v>50208</v>
      </c>
      <c r="E4580" s="101">
        <v>21</v>
      </c>
    </row>
    <row r="4581" spans="1:5" x14ac:dyDescent="0.2">
      <c r="A4581" s="100">
        <v>44174</v>
      </c>
      <c r="B4581" s="101">
        <v>44174</v>
      </c>
      <c r="C4581" s="101" t="s">
        <v>765</v>
      </c>
      <c r="D4581" s="102">
        <f>VLOOKUP(Pag_Inicio_Corr_mas_casos[[#This Row],[Corregimiento]],Hoja3!$A$2:$D$676,4,0)</f>
        <v>130103</v>
      </c>
      <c r="E4581" s="101">
        <v>20</v>
      </c>
    </row>
    <row r="4582" spans="1:5" x14ac:dyDescent="0.2">
      <c r="A4582" s="100">
        <v>44174</v>
      </c>
      <c r="B4582" s="101">
        <v>44174</v>
      </c>
      <c r="C4582" s="101" t="s">
        <v>608</v>
      </c>
      <c r="D4582" s="102">
        <f>VLOOKUP(Pag_Inicio_Corr_mas_casos[[#This Row],[Corregimiento]],Hoja3!$A$2:$D$676,4,0)</f>
        <v>80822</v>
      </c>
      <c r="E4582" s="101">
        <v>18</v>
      </c>
    </row>
    <row r="4583" spans="1:5" x14ac:dyDescent="0.2">
      <c r="A4583" s="100">
        <v>44174</v>
      </c>
      <c r="B4583" s="101">
        <v>44174</v>
      </c>
      <c r="C4583" s="101" t="s">
        <v>673</v>
      </c>
      <c r="D4583" s="102">
        <f>VLOOKUP(Pag_Inicio_Corr_mas_casos[[#This Row],[Corregimiento]],Hoja3!$A$2:$D$676,4,0)</f>
        <v>81004</v>
      </c>
      <c r="E4583" s="101">
        <v>17</v>
      </c>
    </row>
    <row r="4584" spans="1:5" x14ac:dyDescent="0.2">
      <c r="A4584" s="100">
        <v>44174</v>
      </c>
      <c r="B4584" s="101">
        <v>44174</v>
      </c>
      <c r="C4584" s="101" t="s">
        <v>653</v>
      </c>
      <c r="D4584" s="102">
        <f>VLOOKUP(Pag_Inicio_Corr_mas_casos[[#This Row],[Corregimiento]],Hoja3!$A$2:$D$676,4,0)</f>
        <v>130706</v>
      </c>
      <c r="E4584" s="101">
        <v>17</v>
      </c>
    </row>
    <row r="4585" spans="1:5" x14ac:dyDescent="0.2">
      <c r="A4585" s="100">
        <v>44174</v>
      </c>
      <c r="B4585" s="101">
        <v>44174</v>
      </c>
      <c r="C4585" s="101" t="s">
        <v>605</v>
      </c>
      <c r="D4585" s="102">
        <f>VLOOKUP(Pag_Inicio_Corr_mas_casos[[#This Row],[Corregimiento]],Hoja3!$A$2:$D$676,4,0)</f>
        <v>81008</v>
      </c>
      <c r="E4585" s="101">
        <v>16</v>
      </c>
    </row>
    <row r="4586" spans="1:5" x14ac:dyDescent="0.2">
      <c r="A4586" s="100">
        <v>44174</v>
      </c>
      <c r="B4586" s="101">
        <v>44174</v>
      </c>
      <c r="C4586" s="101" t="s">
        <v>627</v>
      </c>
      <c r="D4586" s="102">
        <f>VLOOKUP(Pag_Inicio_Corr_mas_casos[[#This Row],[Corregimiento]],Hoja3!$A$2:$D$676,4,0)</f>
        <v>80808</v>
      </c>
      <c r="E4586" s="101">
        <v>15</v>
      </c>
    </row>
    <row r="4587" spans="1:5" x14ac:dyDescent="0.2">
      <c r="A4587" s="100">
        <v>44174</v>
      </c>
      <c r="B4587" s="101">
        <v>44174</v>
      </c>
      <c r="C4587" s="101" t="s">
        <v>801</v>
      </c>
      <c r="D4587" s="102">
        <f>VLOOKUP(Pag_Inicio_Corr_mas_casos[[#This Row],[Corregimiento]],Hoja3!$A$2:$D$676,4,0)</f>
        <v>40608</v>
      </c>
      <c r="E4587" s="101">
        <v>15</v>
      </c>
    </row>
    <row r="4588" spans="1:5" x14ac:dyDescent="0.2">
      <c r="A4588" s="100">
        <v>44174</v>
      </c>
      <c r="B4588" s="101">
        <v>44174</v>
      </c>
      <c r="C4588" s="101" t="s">
        <v>633</v>
      </c>
      <c r="D4588" s="102">
        <f>VLOOKUP(Pag_Inicio_Corr_mas_casos[[#This Row],[Corregimiento]],Hoja3!$A$2:$D$676,4,0)</f>
        <v>130708</v>
      </c>
      <c r="E4588" s="101">
        <v>15</v>
      </c>
    </row>
    <row r="4589" spans="1:5" x14ac:dyDescent="0.2">
      <c r="A4589" s="100">
        <v>44174</v>
      </c>
      <c r="B4589" s="101">
        <v>44174</v>
      </c>
      <c r="C4589" s="101" t="s">
        <v>613</v>
      </c>
      <c r="D4589" s="102">
        <f>VLOOKUP(Pag_Inicio_Corr_mas_casos[[#This Row],[Corregimiento]],Hoja3!$A$2:$D$676,4,0)</f>
        <v>81006</v>
      </c>
      <c r="E4589" s="101">
        <v>15</v>
      </c>
    </row>
    <row r="4590" spans="1:5" x14ac:dyDescent="0.2">
      <c r="A4590" s="100">
        <v>44174</v>
      </c>
      <c r="B4590" s="101">
        <v>44174</v>
      </c>
      <c r="C4590" s="101" t="s">
        <v>645</v>
      </c>
      <c r="D4590" s="102">
        <f>VLOOKUP(Pag_Inicio_Corr_mas_casos[[#This Row],[Corregimiento]],Hoja3!$A$2:$D$676,4,0)</f>
        <v>30104</v>
      </c>
      <c r="E4590" s="101">
        <v>15</v>
      </c>
    </row>
    <row r="4591" spans="1:5" x14ac:dyDescent="0.2">
      <c r="A4591" s="100">
        <v>44174</v>
      </c>
      <c r="B4591" s="101">
        <v>44174</v>
      </c>
      <c r="C4591" s="101" t="s">
        <v>599</v>
      </c>
      <c r="D4591" s="102">
        <f>VLOOKUP(Pag_Inicio_Corr_mas_casos[[#This Row],[Corregimiento]],Hoja3!$A$2:$D$676,4,0)</f>
        <v>81002</v>
      </c>
      <c r="E4591" s="101">
        <v>15</v>
      </c>
    </row>
    <row r="4592" spans="1:5" x14ac:dyDescent="0.2">
      <c r="A4592" s="100">
        <v>44174</v>
      </c>
      <c r="B4592" s="101">
        <v>44174</v>
      </c>
      <c r="C4592" s="101" t="s">
        <v>767</v>
      </c>
      <c r="D4592" s="102">
        <f>VLOOKUP(Pag_Inicio_Corr_mas_casos[[#This Row],[Corregimiento]],Hoja3!$A$2:$D$676,4,0)</f>
        <v>90101</v>
      </c>
      <c r="E4592" s="101">
        <v>14</v>
      </c>
    </row>
    <row r="4593" spans="1:5" x14ac:dyDescent="0.2">
      <c r="A4593" s="100">
        <v>44174</v>
      </c>
      <c r="B4593" s="101">
        <v>44174</v>
      </c>
      <c r="C4593" s="101" t="s">
        <v>591</v>
      </c>
      <c r="D4593" s="102">
        <f>VLOOKUP(Pag_Inicio_Corr_mas_casos[[#This Row],[Corregimiento]],Hoja3!$A$2:$D$676,4,0)</f>
        <v>130709</v>
      </c>
      <c r="E4593" s="101">
        <v>13</v>
      </c>
    </row>
    <row r="4594" spans="1:5" x14ac:dyDescent="0.2">
      <c r="A4594" s="100">
        <v>44174</v>
      </c>
      <c r="B4594" s="101">
        <v>44174</v>
      </c>
      <c r="C4594" s="101" t="s">
        <v>616</v>
      </c>
      <c r="D4594" s="102">
        <f>VLOOKUP(Pag_Inicio_Corr_mas_casos[[#This Row],[Corregimiento]],Hoja3!$A$2:$D$676,4,0)</f>
        <v>40601</v>
      </c>
      <c r="E4594" s="101">
        <v>13</v>
      </c>
    </row>
    <row r="4595" spans="1:5" x14ac:dyDescent="0.2">
      <c r="A4595" s="100">
        <v>44174</v>
      </c>
      <c r="B4595" s="101">
        <v>44174</v>
      </c>
      <c r="C4595" s="101" t="s">
        <v>658</v>
      </c>
      <c r="D4595" s="102">
        <f>VLOOKUP(Pag_Inicio_Corr_mas_casos[[#This Row],[Corregimiento]],Hoja3!$A$2:$D$676,4,0)</f>
        <v>100101</v>
      </c>
      <c r="E4595" s="101">
        <v>13</v>
      </c>
    </row>
    <row r="4596" spans="1:5" x14ac:dyDescent="0.2">
      <c r="A4596" s="100">
        <v>44174</v>
      </c>
      <c r="B4596" s="101">
        <v>44174</v>
      </c>
      <c r="C4596" s="101" t="s">
        <v>623</v>
      </c>
      <c r="D4596" s="102">
        <f>VLOOKUP(Pag_Inicio_Corr_mas_casos[[#This Row],[Corregimiento]],Hoja3!$A$2:$D$676,4,0)</f>
        <v>50207</v>
      </c>
      <c r="E4596" s="101">
        <v>12</v>
      </c>
    </row>
    <row r="4597" spans="1:5" x14ac:dyDescent="0.2">
      <c r="A4597" s="100">
        <v>44174</v>
      </c>
      <c r="B4597" s="101">
        <v>44174</v>
      </c>
      <c r="C4597" s="101" t="s">
        <v>826</v>
      </c>
      <c r="D4597" s="102">
        <f>VLOOKUP(Pag_Inicio_Corr_mas_casos[[#This Row],[Corregimiento]],Hoja3!$A$2:$D$676,4,0)</f>
        <v>60401</v>
      </c>
      <c r="E4597" s="101">
        <v>11</v>
      </c>
    </row>
    <row r="4598" spans="1:5" x14ac:dyDescent="0.2">
      <c r="A4598" s="54">
        <v>44175</v>
      </c>
      <c r="B4598" s="55">
        <v>44175</v>
      </c>
      <c r="C4598" s="55" t="s">
        <v>611</v>
      </c>
      <c r="D4598" s="56">
        <f>VLOOKUP(Pag_Inicio_Corr_mas_casos[[#This Row],[Corregimiento]],Hoja3!$A$2:$D$676,4,0)</f>
        <v>80819</v>
      </c>
      <c r="E4598" s="55">
        <v>89</v>
      </c>
    </row>
    <row r="4599" spans="1:5" x14ac:dyDescent="0.2">
      <c r="A4599" s="54">
        <v>44175</v>
      </c>
      <c r="B4599" s="55">
        <v>44175</v>
      </c>
      <c r="C4599" s="55" t="s">
        <v>607</v>
      </c>
      <c r="D4599" s="56">
        <f>VLOOKUP(Pag_Inicio_Corr_mas_casos[[#This Row],[Corregimiento]],Hoja3!$A$2:$D$676,4,0)</f>
        <v>80817</v>
      </c>
      <c r="E4599" s="55">
        <v>103</v>
      </c>
    </row>
    <row r="4600" spans="1:5" x14ac:dyDescent="0.2">
      <c r="A4600" s="54">
        <v>44175</v>
      </c>
      <c r="B4600" s="55">
        <v>44175</v>
      </c>
      <c r="C4600" s="55" t="s">
        <v>598</v>
      </c>
      <c r="D4600" s="56">
        <f>VLOOKUP(Pag_Inicio_Corr_mas_casos[[#This Row],[Corregimiento]],Hoja3!$A$2:$D$676,4,0)</f>
        <v>130101</v>
      </c>
      <c r="E4600" s="55">
        <v>74</v>
      </c>
    </row>
    <row r="4601" spans="1:5" x14ac:dyDescent="0.2">
      <c r="A4601" s="54">
        <v>44175</v>
      </c>
      <c r="B4601" s="55">
        <v>44175</v>
      </c>
      <c r="C4601" s="55" t="s">
        <v>600</v>
      </c>
      <c r="D4601" s="56">
        <f>VLOOKUP(Pag_Inicio_Corr_mas_casos[[#This Row],[Corregimiento]],Hoja3!$A$2:$D$676,4,0)</f>
        <v>130106</v>
      </c>
      <c r="E4601" s="55">
        <v>70</v>
      </c>
    </row>
    <row r="4602" spans="1:5" x14ac:dyDescent="0.2">
      <c r="A4602" s="54">
        <v>44175</v>
      </c>
      <c r="B4602" s="55">
        <v>44175</v>
      </c>
      <c r="C4602" s="55" t="s">
        <v>617</v>
      </c>
      <c r="D4602" s="56">
        <f>VLOOKUP(Pag_Inicio_Corr_mas_casos[[#This Row],[Corregimiento]],Hoja3!$A$2:$D$676,4,0)</f>
        <v>80806</v>
      </c>
      <c r="E4602" s="55">
        <v>62</v>
      </c>
    </row>
    <row r="4603" spans="1:5" x14ac:dyDescent="0.2">
      <c r="A4603" s="54">
        <v>44175</v>
      </c>
      <c r="B4603" s="55">
        <v>44175</v>
      </c>
      <c r="C4603" s="55" t="s">
        <v>614</v>
      </c>
      <c r="D4603" s="56">
        <f>VLOOKUP(Pag_Inicio_Corr_mas_casos[[#This Row],[Corregimiento]],Hoja3!$A$2:$D$676,4,0)</f>
        <v>80812</v>
      </c>
      <c r="E4603" s="55">
        <v>62</v>
      </c>
    </row>
    <row r="4604" spans="1:5" x14ac:dyDescent="0.2">
      <c r="A4604" s="54">
        <v>44175</v>
      </c>
      <c r="B4604" s="55">
        <v>44175</v>
      </c>
      <c r="C4604" s="55" t="s">
        <v>639</v>
      </c>
      <c r="D4604" s="56">
        <f>VLOOKUP(Pag_Inicio_Corr_mas_casos[[#This Row],[Corregimiento]],Hoja3!$A$2:$D$676,4,0)</f>
        <v>80809</v>
      </c>
      <c r="E4604" s="55">
        <v>61</v>
      </c>
    </row>
    <row r="4605" spans="1:5" x14ac:dyDescent="0.2">
      <c r="A4605" s="54">
        <v>44175</v>
      </c>
      <c r="B4605" s="55">
        <v>44175</v>
      </c>
      <c r="C4605" s="55" t="s">
        <v>603</v>
      </c>
      <c r="D4605" s="56">
        <f>VLOOKUP(Pag_Inicio_Corr_mas_casos[[#This Row],[Corregimiento]],Hoja3!$A$2:$D$676,4,0)</f>
        <v>80821</v>
      </c>
      <c r="E4605" s="55">
        <v>60</v>
      </c>
    </row>
    <row r="4606" spans="1:5" x14ac:dyDescent="0.2">
      <c r="A4606" s="54">
        <v>44175</v>
      </c>
      <c r="B4606" s="55">
        <v>44175</v>
      </c>
      <c r="C4606" s="55" t="s">
        <v>602</v>
      </c>
      <c r="D4606" s="56">
        <f>VLOOKUP(Pag_Inicio_Corr_mas_casos[[#This Row],[Corregimiento]],Hoja3!$A$2:$D$676,4,0)</f>
        <v>130102</v>
      </c>
      <c r="E4606" s="55">
        <v>59</v>
      </c>
    </row>
    <row r="4607" spans="1:5" x14ac:dyDescent="0.2">
      <c r="A4607" s="54">
        <v>44175</v>
      </c>
      <c r="B4607" s="55">
        <v>44175</v>
      </c>
      <c r="C4607" s="55" t="s">
        <v>643</v>
      </c>
      <c r="D4607" s="56">
        <f>VLOOKUP(Pag_Inicio_Corr_mas_casos[[#This Row],[Corregimiento]],Hoja3!$A$2:$D$676,4,0)</f>
        <v>81003</v>
      </c>
      <c r="E4607" s="55">
        <v>57</v>
      </c>
    </row>
    <row r="4608" spans="1:5" x14ac:dyDescent="0.2">
      <c r="A4608" s="54">
        <v>44175</v>
      </c>
      <c r="B4608" s="55">
        <v>44175</v>
      </c>
      <c r="C4608" s="55" t="s">
        <v>608</v>
      </c>
      <c r="D4608" s="56">
        <f>VLOOKUP(Pag_Inicio_Corr_mas_casos[[#This Row],[Corregimiento]],Hoja3!$A$2:$D$676,4,0)</f>
        <v>80822</v>
      </c>
      <c r="E4608" s="55">
        <v>55</v>
      </c>
    </row>
    <row r="4609" spans="1:6" x14ac:dyDescent="0.2">
      <c r="A4609" s="54">
        <v>44175</v>
      </c>
      <c r="B4609" s="55">
        <v>44175</v>
      </c>
      <c r="C4609" s="55" t="s">
        <v>649</v>
      </c>
      <c r="D4609" s="56">
        <f>VLOOKUP(Pag_Inicio_Corr_mas_casos[[#This Row],[Corregimiento]],Hoja3!$A$2:$D$676,4,0)</f>
        <v>80807</v>
      </c>
      <c r="E4609" s="55">
        <v>55</v>
      </c>
    </row>
    <row r="4610" spans="1:6" x14ac:dyDescent="0.2">
      <c r="A4610" s="54">
        <v>44175</v>
      </c>
      <c r="B4610" s="55">
        <v>44175</v>
      </c>
      <c r="C4610" s="55" t="s">
        <v>619</v>
      </c>
      <c r="D4610" s="56">
        <f>VLOOKUP(Pag_Inicio_Corr_mas_casos[[#This Row],[Corregimiento]],Hoja3!$A$2:$D$676,4,0)</f>
        <v>80810</v>
      </c>
      <c r="E4610" s="55">
        <v>53</v>
      </c>
    </row>
    <row r="4611" spans="1:6" x14ac:dyDescent="0.2">
      <c r="A4611" s="54">
        <v>44175</v>
      </c>
      <c r="B4611" s="55">
        <v>44175</v>
      </c>
      <c r="C4611" s="55" t="s">
        <v>606</v>
      </c>
      <c r="D4611" s="56">
        <f>VLOOKUP(Pag_Inicio_Corr_mas_casos[[#This Row],[Corregimiento]],Hoja3!$A$2:$D$676,4,0)</f>
        <v>80816</v>
      </c>
      <c r="E4611" s="55">
        <v>52</v>
      </c>
    </row>
    <row r="4612" spans="1:6" x14ac:dyDescent="0.2">
      <c r="A4612" s="54">
        <v>44175</v>
      </c>
      <c r="B4612" s="55">
        <v>44175</v>
      </c>
      <c r="C4612" s="55" t="s">
        <v>615</v>
      </c>
      <c r="D4612" s="56">
        <f>VLOOKUP(Pag_Inicio_Corr_mas_casos[[#This Row],[Corregimiento]],Hoja3!$A$2:$D$676,4,0)</f>
        <v>130702</v>
      </c>
      <c r="E4612" s="55">
        <v>46</v>
      </c>
    </row>
    <row r="4613" spans="1:6" x14ac:dyDescent="0.2">
      <c r="A4613" s="54">
        <v>44175</v>
      </c>
      <c r="B4613" s="55">
        <v>44175</v>
      </c>
      <c r="C4613" s="55" t="s">
        <v>610</v>
      </c>
      <c r="D4613" s="56">
        <f>VLOOKUP(Pag_Inicio_Corr_mas_casos[[#This Row],[Corregimiento]],Hoja3!$A$2:$D$676,4,0)</f>
        <v>81001</v>
      </c>
      <c r="E4613" s="55">
        <v>44</v>
      </c>
    </row>
    <row r="4614" spans="1:6" x14ac:dyDescent="0.2">
      <c r="A4614" s="54">
        <v>44175</v>
      </c>
      <c r="B4614" s="55">
        <v>44175</v>
      </c>
      <c r="C4614" s="55" t="s">
        <v>629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 x14ac:dyDescent="0.2">
      <c r="A4615" s="54">
        <v>44175</v>
      </c>
      <c r="B4615" s="55">
        <v>44175</v>
      </c>
      <c r="C4615" s="55" t="s">
        <v>624</v>
      </c>
      <c r="D4615" s="56">
        <f>VLOOKUP(Pag_Inicio_Corr_mas_casos[[#This Row],[Corregimiento]],Hoja3!$A$2:$D$676,4,0)</f>
        <v>80813</v>
      </c>
      <c r="E4615" s="55">
        <v>40</v>
      </c>
    </row>
    <row r="4616" spans="1:6" x14ac:dyDescent="0.2">
      <c r="A4616" s="54">
        <v>44175</v>
      </c>
      <c r="B4616" s="55">
        <v>44175</v>
      </c>
      <c r="C4616" s="55" t="s">
        <v>612</v>
      </c>
      <c r="D4616" s="56">
        <f>VLOOKUP(Pag_Inicio_Corr_mas_casos[[#This Row],[Corregimiento]],Hoja3!$A$2:$D$676,4,0)</f>
        <v>130107</v>
      </c>
      <c r="E4616" s="55">
        <v>39</v>
      </c>
    </row>
    <row r="4617" spans="1:6" x14ac:dyDescent="0.2">
      <c r="A4617" s="54">
        <v>44175</v>
      </c>
      <c r="B4617" s="55">
        <v>44175</v>
      </c>
      <c r="C4617" s="55" t="s">
        <v>633</v>
      </c>
      <c r="D4617" s="56">
        <f>VLOOKUP(Pag_Inicio_Corr_mas_casos[[#This Row],[Corregimiento]],Hoja3!$A$2:$D$676,4,0)</f>
        <v>130708</v>
      </c>
      <c r="E4617" s="55">
        <v>39</v>
      </c>
    </row>
    <row r="4618" spans="1:6" x14ac:dyDescent="0.2">
      <c r="A4618" s="54">
        <v>44175</v>
      </c>
      <c r="B4618" s="55">
        <v>44175</v>
      </c>
      <c r="C4618" s="55" t="s">
        <v>604</v>
      </c>
      <c r="D4618" s="56">
        <f>VLOOKUP(Pag_Inicio_Corr_mas_casos[[#This Row],[Corregimiento]],Hoja3!$A$2:$D$676,4,0)</f>
        <v>81007</v>
      </c>
      <c r="E4618" s="55">
        <v>37</v>
      </c>
    </row>
    <row r="4619" spans="1:6" x14ac:dyDescent="0.2">
      <c r="A4619" s="54">
        <v>44175</v>
      </c>
      <c r="B4619" s="55">
        <v>44175</v>
      </c>
      <c r="C4619" s="55" t="s">
        <v>634</v>
      </c>
      <c r="D4619" s="56">
        <f>VLOOKUP(Pag_Inicio_Corr_mas_casos[[#This Row],[Corregimiento]],Hoja3!$A$2:$D$676,4,0)</f>
        <v>80826</v>
      </c>
      <c r="E4619" s="55">
        <v>37</v>
      </c>
    </row>
    <row r="4620" spans="1:6" x14ac:dyDescent="0.2">
      <c r="A4620" s="54">
        <v>44175</v>
      </c>
      <c r="B4620" s="55">
        <v>44175</v>
      </c>
      <c r="C4620" s="55" t="s">
        <v>609</v>
      </c>
      <c r="D4620" s="56">
        <f>VLOOKUP(Pag_Inicio_Corr_mas_casos[[#This Row],[Corregimiento]],Hoja3!$A$2:$D$676,4,0)</f>
        <v>80823</v>
      </c>
      <c r="E4620" s="55">
        <v>37</v>
      </c>
    </row>
    <row r="4621" spans="1:6" x14ac:dyDescent="0.2">
      <c r="A4621" s="54">
        <v>44175</v>
      </c>
      <c r="B4621" s="55">
        <v>44175</v>
      </c>
      <c r="C4621" s="55" t="s">
        <v>636</v>
      </c>
      <c r="D4621" s="56">
        <f>VLOOKUP(Pag_Inicio_Corr_mas_casos[[#This Row],[Corregimiento]],Hoja3!$A$2:$D$676,4,0)</f>
        <v>80803</v>
      </c>
      <c r="E4621" s="55">
        <v>35</v>
      </c>
    </row>
    <row r="4622" spans="1:6" x14ac:dyDescent="0.2">
      <c r="A4622" s="54">
        <v>44175</v>
      </c>
      <c r="B4622" s="55">
        <v>44175</v>
      </c>
      <c r="C4622" s="55" t="s">
        <v>644</v>
      </c>
      <c r="D4622" s="56">
        <f>VLOOKUP(Pag_Inicio_Corr_mas_casos[[#This Row],[Corregimiento]],Hoja3!$A$2:$D$676,4,0)</f>
        <v>81009</v>
      </c>
      <c r="E4622" s="55">
        <v>33</v>
      </c>
    </row>
    <row r="4623" spans="1:6" x14ac:dyDescent="0.2">
      <c r="A4623" s="54">
        <v>44175</v>
      </c>
      <c r="B4623" s="55">
        <v>44175</v>
      </c>
      <c r="C4623" s="55" t="s">
        <v>616</v>
      </c>
      <c r="D4623" s="56">
        <f>VLOOKUP(Pag_Inicio_Corr_mas_casos[[#This Row],[Corregimiento]],Hoja3!$A$2:$D$676,4,0)</f>
        <v>40601</v>
      </c>
      <c r="E4623" s="55">
        <v>32</v>
      </c>
    </row>
    <row r="4624" spans="1:6" x14ac:dyDescent="0.2">
      <c r="A4624" s="54">
        <v>44175</v>
      </c>
      <c r="B4624" s="55">
        <v>44175</v>
      </c>
      <c r="C4624" s="55" t="s">
        <v>631</v>
      </c>
      <c r="D4624" s="56">
        <f>VLOOKUP(Pag_Inicio_Corr_mas_casos[[#This Row],[Corregimiento]],Hoja3!$A$2:$D$676,4,0)</f>
        <v>80811</v>
      </c>
      <c r="E4624" s="55">
        <v>31</v>
      </c>
    </row>
    <row r="4625" spans="1:5" x14ac:dyDescent="0.2">
      <c r="A4625" s="54">
        <v>44175</v>
      </c>
      <c r="B4625" s="55">
        <v>44175</v>
      </c>
      <c r="C4625" s="55" t="s">
        <v>646</v>
      </c>
      <c r="D4625" s="56">
        <f>VLOOKUP(Pag_Inicio_Corr_mas_casos[[#This Row],[Corregimiento]],Hoja3!$A$2:$D$676,4,0)</f>
        <v>130701</v>
      </c>
      <c r="E4625" s="55">
        <v>29</v>
      </c>
    </row>
    <row r="4626" spans="1:5" x14ac:dyDescent="0.2">
      <c r="A4626" s="54">
        <v>44175</v>
      </c>
      <c r="B4626" s="55">
        <v>44175</v>
      </c>
      <c r="C4626" s="55" t="s">
        <v>626</v>
      </c>
      <c r="D4626" s="56">
        <f>VLOOKUP(Pag_Inicio_Corr_mas_casos[[#This Row],[Corregimiento]],Hoja3!$A$2:$D$676,4,0)</f>
        <v>80501</v>
      </c>
      <c r="E4626" s="55">
        <v>27</v>
      </c>
    </row>
    <row r="4627" spans="1:5" x14ac:dyDescent="0.2">
      <c r="A4627" s="54">
        <v>44175</v>
      </c>
      <c r="B4627" s="55">
        <v>44175</v>
      </c>
      <c r="C4627" s="55" t="s">
        <v>613</v>
      </c>
      <c r="D4627" s="56">
        <f>VLOOKUP(Pag_Inicio_Corr_mas_casos[[#This Row],[Corregimiento]],Hoja3!$A$2:$D$676,4,0)</f>
        <v>81006</v>
      </c>
      <c r="E4627" s="55">
        <v>26</v>
      </c>
    </row>
    <row r="4628" spans="1:5" x14ac:dyDescent="0.2">
      <c r="A4628" s="54">
        <v>44175</v>
      </c>
      <c r="B4628" s="55">
        <v>44175</v>
      </c>
      <c r="C4628" s="55" t="s">
        <v>618</v>
      </c>
      <c r="D4628" s="56">
        <f>VLOOKUP(Pag_Inicio_Corr_mas_casos[[#This Row],[Corregimiento]],Hoja3!$A$2:$D$676,4,0)</f>
        <v>130108</v>
      </c>
      <c r="E4628" s="55">
        <v>25</v>
      </c>
    </row>
    <row r="4629" spans="1:5" x14ac:dyDescent="0.2">
      <c r="A4629" s="54">
        <v>44175</v>
      </c>
      <c r="B4629" s="55">
        <v>44175</v>
      </c>
      <c r="C4629" s="55" t="s">
        <v>605</v>
      </c>
      <c r="D4629" s="56">
        <f>VLOOKUP(Pag_Inicio_Corr_mas_casos[[#This Row],[Corregimiento]],Hoja3!$A$2:$D$676,4,0)</f>
        <v>81008</v>
      </c>
      <c r="E4629" s="55">
        <v>25</v>
      </c>
    </row>
    <row r="4630" spans="1:5" x14ac:dyDescent="0.2">
      <c r="A4630" s="54">
        <v>44175</v>
      </c>
      <c r="B4630" s="55">
        <v>44175</v>
      </c>
      <c r="C4630" s="55" t="s">
        <v>642</v>
      </c>
      <c r="D4630" s="56">
        <f>VLOOKUP(Pag_Inicio_Corr_mas_casos[[#This Row],[Corregimiento]],Hoja3!$A$2:$D$676,4,0)</f>
        <v>130717</v>
      </c>
      <c r="E4630" s="55">
        <v>24</v>
      </c>
    </row>
    <row r="4631" spans="1:5" x14ac:dyDescent="0.2">
      <c r="A4631" s="54">
        <v>44175</v>
      </c>
      <c r="B4631" s="55">
        <v>44175</v>
      </c>
      <c r="C4631" s="55" t="s">
        <v>637</v>
      </c>
      <c r="D4631" s="56">
        <f>VLOOKUP(Pag_Inicio_Corr_mas_casos[[#This Row],[Corregimiento]],Hoja3!$A$2:$D$676,4,0)</f>
        <v>130105</v>
      </c>
      <c r="E4631" s="55">
        <v>24</v>
      </c>
    </row>
    <row r="4632" spans="1:5" x14ac:dyDescent="0.2">
      <c r="A4632" s="54">
        <v>44175</v>
      </c>
      <c r="B4632" s="55">
        <v>44175</v>
      </c>
      <c r="C4632" s="55" t="s">
        <v>650</v>
      </c>
      <c r="D4632" s="56">
        <f>VLOOKUP(Pag_Inicio_Corr_mas_casos[[#This Row],[Corregimiento]],Hoja3!$A$2:$D$676,4,0)</f>
        <v>80814</v>
      </c>
      <c r="E4632" s="55">
        <v>23</v>
      </c>
    </row>
    <row r="4633" spans="1:5" x14ac:dyDescent="0.2">
      <c r="A4633" s="54">
        <v>44175</v>
      </c>
      <c r="B4633" s="55">
        <v>44175</v>
      </c>
      <c r="C4633" s="55" t="s">
        <v>628</v>
      </c>
      <c r="D4633" s="56">
        <f>VLOOKUP(Pag_Inicio_Corr_mas_casos[[#This Row],[Corregimiento]],Hoja3!$A$2:$D$676,4,0)</f>
        <v>80820</v>
      </c>
      <c r="E4633" s="55">
        <v>23</v>
      </c>
    </row>
    <row r="4634" spans="1:5" x14ac:dyDescent="0.2">
      <c r="A4634" s="54">
        <v>44175</v>
      </c>
      <c r="B4634" s="55">
        <v>44175</v>
      </c>
      <c r="C4634" s="55" t="s">
        <v>654</v>
      </c>
      <c r="D4634" s="56">
        <f>VLOOKUP(Pag_Inicio_Corr_mas_casos[[#This Row],[Corregimiento]],Hoja3!$A$2:$D$676,4,0)</f>
        <v>91001</v>
      </c>
      <c r="E4634" s="55">
        <v>22</v>
      </c>
    </row>
    <row r="4635" spans="1:5" x14ac:dyDescent="0.2">
      <c r="A4635" s="54">
        <v>44175</v>
      </c>
      <c r="B4635" s="55">
        <v>44175</v>
      </c>
      <c r="C4635" s="55" t="s">
        <v>599</v>
      </c>
      <c r="D4635" s="56">
        <f>VLOOKUP(Pag_Inicio_Corr_mas_casos[[#This Row],[Corregimiento]],Hoja3!$A$2:$D$676,4,0)</f>
        <v>81002</v>
      </c>
      <c r="E4635" s="55">
        <v>21</v>
      </c>
    </row>
    <row r="4636" spans="1:5" x14ac:dyDescent="0.2">
      <c r="A4636" s="54">
        <v>44175</v>
      </c>
      <c r="B4636" s="55">
        <v>44175</v>
      </c>
      <c r="C4636" s="55" t="s">
        <v>627</v>
      </c>
      <c r="D4636" s="56">
        <f>VLOOKUP(Pag_Inicio_Corr_mas_casos[[#This Row],[Corregimiento]],Hoja3!$A$2:$D$676,4,0)</f>
        <v>80808</v>
      </c>
      <c r="E4636" s="55">
        <v>21</v>
      </c>
    </row>
    <row r="4637" spans="1:5" x14ac:dyDescent="0.2">
      <c r="A4637" s="54">
        <v>44175</v>
      </c>
      <c r="B4637" s="55">
        <v>44175</v>
      </c>
      <c r="C4637" s="55" t="s">
        <v>647</v>
      </c>
      <c r="D4637" s="56">
        <f>VLOOKUP(Pag_Inicio_Corr_mas_casos[[#This Row],[Corregimiento]],Hoja3!$A$2:$D$676,4,0)</f>
        <v>80804</v>
      </c>
      <c r="E4637" s="55">
        <v>20</v>
      </c>
    </row>
    <row r="4638" spans="1:5" x14ac:dyDescent="0.2">
      <c r="A4638" s="54">
        <v>44175</v>
      </c>
      <c r="B4638" s="55">
        <v>44175</v>
      </c>
      <c r="C4638" s="55" t="s">
        <v>645</v>
      </c>
      <c r="D4638" s="56">
        <f>VLOOKUP(Pag_Inicio_Corr_mas_casos[[#This Row],[Corregimiento]],Hoja3!$A$2:$D$676,4,0)</f>
        <v>30104</v>
      </c>
      <c r="E4638" s="55">
        <v>20</v>
      </c>
    </row>
    <row r="4639" spans="1:5" x14ac:dyDescent="0.2">
      <c r="A4639" s="54">
        <v>44175</v>
      </c>
      <c r="B4639" s="55">
        <v>44175</v>
      </c>
      <c r="C4639" s="55" t="s">
        <v>591</v>
      </c>
      <c r="D4639" s="56">
        <f>VLOOKUP(Pag_Inicio_Corr_mas_casos[[#This Row],[Corregimiento]],Hoja3!$A$2:$D$676,4,0)</f>
        <v>130709</v>
      </c>
      <c r="E4639" s="55">
        <v>19</v>
      </c>
    </row>
    <row r="4640" spans="1:5" x14ac:dyDescent="0.2">
      <c r="A4640" s="54">
        <v>44175</v>
      </c>
      <c r="B4640" s="55">
        <v>44175</v>
      </c>
      <c r="C4640" s="55" t="s">
        <v>669</v>
      </c>
      <c r="D4640" s="56">
        <f>VLOOKUP(Pag_Inicio_Corr_mas_casos[[#This Row],[Corregimiento]],Hoja3!$A$2:$D$676,4,0)</f>
        <v>20601</v>
      </c>
      <c r="E4640" s="55">
        <v>19</v>
      </c>
    </row>
    <row r="4641" spans="1:5" x14ac:dyDescent="0.2">
      <c r="A4641" s="54">
        <v>44175</v>
      </c>
      <c r="B4641" s="55">
        <v>44175</v>
      </c>
      <c r="C4641" s="55" t="s">
        <v>661</v>
      </c>
      <c r="D4641" s="56">
        <f>VLOOKUP(Pag_Inicio_Corr_mas_casos[[#This Row],[Corregimiento]],Hoja3!$A$2:$D$676,4,0)</f>
        <v>130716</v>
      </c>
      <c r="E4641" s="55">
        <v>19</v>
      </c>
    </row>
    <row r="4642" spans="1:5" x14ac:dyDescent="0.2">
      <c r="A4642" s="54">
        <v>44175</v>
      </c>
      <c r="B4642" s="55">
        <v>44175</v>
      </c>
      <c r="C4642" s="55" t="s">
        <v>601</v>
      </c>
      <c r="D4642" s="56">
        <f>VLOOKUP(Pag_Inicio_Corr_mas_casos[[#This Row],[Corregimiento]],Hoja3!$A$2:$D$676,4,0)</f>
        <v>80802</v>
      </c>
      <c r="E4642" s="55">
        <v>18</v>
      </c>
    </row>
    <row r="4643" spans="1:5" x14ac:dyDescent="0.2">
      <c r="A4643" s="54">
        <v>44175</v>
      </c>
      <c r="B4643" s="55">
        <v>44175</v>
      </c>
      <c r="C4643" s="55" t="s">
        <v>653</v>
      </c>
      <c r="D4643" s="56">
        <f>VLOOKUP(Pag_Inicio_Corr_mas_casos[[#This Row],[Corregimiento]],Hoja3!$A$2:$D$676,4,0)</f>
        <v>130706</v>
      </c>
      <c r="E4643" s="55">
        <v>17</v>
      </c>
    </row>
    <row r="4644" spans="1:5" x14ac:dyDescent="0.2">
      <c r="A4644" s="54">
        <v>44175</v>
      </c>
      <c r="B4644" s="55">
        <v>44175</v>
      </c>
      <c r="C4644" s="55" t="s">
        <v>635</v>
      </c>
      <c r="D4644" s="56">
        <f>VLOOKUP(Pag_Inicio_Corr_mas_casos[[#This Row],[Corregimiento]],Hoja3!$A$2:$D$676,4,0)</f>
        <v>50208</v>
      </c>
      <c r="E4644" s="55">
        <v>17</v>
      </c>
    </row>
    <row r="4645" spans="1:5" x14ac:dyDescent="0.2">
      <c r="A4645" s="54">
        <v>44175</v>
      </c>
      <c r="B4645" s="55">
        <v>44175</v>
      </c>
      <c r="C4645" s="55" t="s">
        <v>620</v>
      </c>
      <c r="D4645" s="56">
        <f>VLOOKUP(Pag_Inicio_Corr_mas_casos[[#This Row],[Corregimiento]],Hoja3!$A$2:$D$676,4,0)</f>
        <v>30107</v>
      </c>
      <c r="E4645" s="55">
        <v>15</v>
      </c>
    </row>
    <row r="4646" spans="1:5" x14ac:dyDescent="0.2">
      <c r="A4646" s="54">
        <v>44175</v>
      </c>
      <c r="B4646" s="55">
        <v>44175</v>
      </c>
      <c r="C4646" s="55" t="s">
        <v>688</v>
      </c>
      <c r="D4646" s="56">
        <f>VLOOKUP(Pag_Inicio_Corr_mas_casos[[#This Row],[Corregimiento]],Hoja3!$A$2:$D$676,4,0)</f>
        <v>30110</v>
      </c>
      <c r="E4646" s="55">
        <v>14</v>
      </c>
    </row>
    <row r="4647" spans="1:5" x14ac:dyDescent="0.2">
      <c r="A4647" s="54">
        <v>44175</v>
      </c>
      <c r="B4647" s="55">
        <v>44175</v>
      </c>
      <c r="C4647" s="55" t="s">
        <v>662</v>
      </c>
      <c r="D4647" s="56">
        <f>VLOOKUP(Pag_Inicio_Corr_mas_casos[[#This Row],[Corregimiento]],Hoja3!$A$2:$D$676,4,0)</f>
        <v>20207</v>
      </c>
      <c r="E4647" s="55">
        <v>12</v>
      </c>
    </row>
    <row r="4648" spans="1:5" x14ac:dyDescent="0.2">
      <c r="A4648" s="54">
        <v>44175</v>
      </c>
      <c r="B4648" s="55">
        <v>44175</v>
      </c>
      <c r="C4648" s="55" t="s">
        <v>648</v>
      </c>
      <c r="D4648" s="56">
        <f>VLOOKUP(Pag_Inicio_Corr_mas_casos[[#This Row],[Corregimiento]],Hoja3!$A$2:$D$676,4,0)</f>
        <v>80508</v>
      </c>
      <c r="E4648" s="55">
        <v>12</v>
      </c>
    </row>
    <row r="4649" spans="1:5" x14ac:dyDescent="0.2">
      <c r="A4649" s="54">
        <v>44175</v>
      </c>
      <c r="B4649" s="55">
        <v>44175</v>
      </c>
      <c r="C4649" s="55" t="s">
        <v>827</v>
      </c>
      <c r="D4649" s="56">
        <f>VLOOKUP(Pag_Inicio_Corr_mas_casos[[#This Row],[Corregimiento]],Hoja3!$A$2:$D$676,4,0)</f>
        <v>30101</v>
      </c>
      <c r="E4649" s="55">
        <v>11</v>
      </c>
    </row>
    <row r="4650" spans="1:5" x14ac:dyDescent="0.2">
      <c r="A4650" s="54">
        <v>44175</v>
      </c>
      <c r="B4650" s="55">
        <v>44175</v>
      </c>
      <c r="C4650" s="55" t="s">
        <v>663</v>
      </c>
      <c r="D4650" s="56">
        <f>VLOOKUP(Pag_Inicio_Corr_mas_casos[[#This Row],[Corregimiento]],Hoja3!$A$2:$D$676,4,0)</f>
        <v>130301</v>
      </c>
      <c r="E4650" s="55">
        <v>11</v>
      </c>
    </row>
    <row r="4651" spans="1:5" x14ac:dyDescent="0.2">
      <c r="A4651" s="54">
        <v>44175</v>
      </c>
      <c r="B4651" s="55">
        <v>44175</v>
      </c>
      <c r="C4651" s="55" t="s">
        <v>658</v>
      </c>
      <c r="D4651" s="56">
        <f>VLOOKUP(Pag_Inicio_Corr_mas_casos[[#This Row],[Corregimiento]],Hoja3!$A$2:$D$676,4,0)</f>
        <v>100101</v>
      </c>
      <c r="E4651" s="55">
        <v>11</v>
      </c>
    </row>
    <row r="4652" spans="1:5" x14ac:dyDescent="0.2">
      <c r="A4652" s="54">
        <v>44175</v>
      </c>
      <c r="B4652" s="55">
        <v>44175</v>
      </c>
      <c r="C4652" s="55" t="s">
        <v>660</v>
      </c>
      <c r="D4652" s="56">
        <f>VLOOKUP(Pag_Inicio_Corr_mas_casos[[#This Row],[Corregimiento]],Hoja3!$A$2:$D$676,4,0)</f>
        <v>81005</v>
      </c>
      <c r="E4652" s="55">
        <v>11</v>
      </c>
    </row>
    <row r="4653" spans="1:5" x14ac:dyDescent="0.2">
      <c r="A4653" s="84">
        <v>44176</v>
      </c>
      <c r="B4653" s="85">
        <v>44176</v>
      </c>
      <c r="C4653" s="85" t="s">
        <v>611</v>
      </c>
      <c r="D4653" s="86">
        <f>VLOOKUP(Pag_Inicio_Corr_mas_casos[[#This Row],[Corregimiento]],Hoja3!$A$2:$D$676,4,0)</f>
        <v>80819</v>
      </c>
      <c r="E4653" s="85">
        <v>84</v>
      </c>
    </row>
    <row r="4654" spans="1:5" x14ac:dyDescent="0.2">
      <c r="A4654" s="84">
        <v>44176</v>
      </c>
      <c r="B4654" s="85">
        <v>44176</v>
      </c>
      <c r="C4654" s="85" t="s">
        <v>614</v>
      </c>
      <c r="D4654" s="86">
        <f>VLOOKUP(Pag_Inicio_Corr_mas_casos[[#This Row],[Corregimiento]],Hoja3!$A$2:$D$676,4,0)</f>
        <v>80812</v>
      </c>
      <c r="E4654" s="85">
        <v>83</v>
      </c>
    </row>
    <row r="4655" spans="1:5" x14ac:dyDescent="0.2">
      <c r="A4655" s="84">
        <v>44176</v>
      </c>
      <c r="B4655" s="85">
        <v>44176</v>
      </c>
      <c r="C4655" s="85" t="s">
        <v>639</v>
      </c>
      <c r="D4655" s="86">
        <f>VLOOKUP(Pag_Inicio_Corr_mas_casos[[#This Row],[Corregimiento]],Hoja3!$A$2:$D$676,4,0)</f>
        <v>80809</v>
      </c>
      <c r="E4655" s="85">
        <v>65</v>
      </c>
    </row>
    <row r="4656" spans="1:5" x14ac:dyDescent="0.2">
      <c r="A4656" s="84">
        <v>44176</v>
      </c>
      <c r="B4656" s="85">
        <v>44176</v>
      </c>
      <c r="C4656" s="85" t="s">
        <v>619</v>
      </c>
      <c r="D4656" s="86">
        <f>VLOOKUP(Pag_Inicio_Corr_mas_casos[[#This Row],[Corregimiento]],Hoja3!$A$2:$D$676,4,0)</f>
        <v>80810</v>
      </c>
      <c r="E4656" s="85">
        <v>56</v>
      </c>
    </row>
    <row r="4657" spans="1:5" x14ac:dyDescent="0.2">
      <c r="A4657" s="84">
        <v>44176</v>
      </c>
      <c r="B4657" s="85">
        <v>44176</v>
      </c>
      <c r="C4657" s="85" t="s">
        <v>598</v>
      </c>
      <c r="D4657" s="86">
        <f>VLOOKUP(Pag_Inicio_Corr_mas_casos[[#This Row],[Corregimiento]],Hoja3!$A$2:$D$676,4,0)</f>
        <v>130101</v>
      </c>
      <c r="E4657" s="85">
        <v>51</v>
      </c>
    </row>
    <row r="4658" spans="1:5" x14ac:dyDescent="0.2">
      <c r="A4658" s="84">
        <v>44176</v>
      </c>
      <c r="B4658" s="85">
        <v>44176</v>
      </c>
      <c r="C4658" s="85" t="s">
        <v>649</v>
      </c>
      <c r="D4658" s="86">
        <f>VLOOKUP(Pag_Inicio_Corr_mas_casos[[#This Row],[Corregimiento]],Hoja3!$A$2:$D$676,4,0)</f>
        <v>80807</v>
      </c>
      <c r="E4658" s="85">
        <v>51</v>
      </c>
    </row>
    <row r="4659" spans="1:5" x14ac:dyDescent="0.2">
      <c r="A4659" s="84">
        <v>44176</v>
      </c>
      <c r="B4659" s="85">
        <v>44176</v>
      </c>
      <c r="C4659" s="85" t="s">
        <v>617</v>
      </c>
      <c r="D4659" s="86">
        <f>VLOOKUP(Pag_Inicio_Corr_mas_casos[[#This Row],[Corregimiento]],Hoja3!$A$2:$D$676,4,0)</f>
        <v>80806</v>
      </c>
      <c r="E4659" s="85">
        <v>51</v>
      </c>
    </row>
    <row r="4660" spans="1:5" x14ac:dyDescent="0.2">
      <c r="A4660" s="84">
        <v>44176</v>
      </c>
      <c r="B4660" s="85">
        <v>44176</v>
      </c>
      <c r="C4660" s="85" t="s">
        <v>600</v>
      </c>
      <c r="D4660" s="86">
        <f>VLOOKUP(Pag_Inicio_Corr_mas_casos[[#This Row],[Corregimiento]],Hoja3!$A$2:$D$676,4,0)</f>
        <v>130106</v>
      </c>
      <c r="E4660" s="85">
        <v>51</v>
      </c>
    </row>
    <row r="4661" spans="1:5" x14ac:dyDescent="0.2">
      <c r="A4661" s="84">
        <v>44176</v>
      </c>
      <c r="B4661" s="85">
        <v>44176</v>
      </c>
      <c r="C4661" s="85" t="s">
        <v>599</v>
      </c>
      <c r="D4661" s="86">
        <f>VLOOKUP(Pag_Inicio_Corr_mas_casos[[#This Row],[Corregimiento]],Hoja3!$A$2:$D$676,4,0)</f>
        <v>81002</v>
      </c>
      <c r="E4661" s="85">
        <v>50</v>
      </c>
    </row>
    <row r="4662" spans="1:5" x14ac:dyDescent="0.2">
      <c r="A4662" s="84">
        <v>44176</v>
      </c>
      <c r="B4662" s="85">
        <v>44176</v>
      </c>
      <c r="C4662" s="85" t="s">
        <v>634</v>
      </c>
      <c r="D4662" s="86">
        <f>VLOOKUP(Pag_Inicio_Corr_mas_casos[[#This Row],[Corregimiento]],Hoja3!$A$2:$D$676,4,0)</f>
        <v>80826</v>
      </c>
      <c r="E4662" s="85">
        <v>49</v>
      </c>
    </row>
    <row r="4663" spans="1:5" x14ac:dyDescent="0.2">
      <c r="A4663" s="84">
        <v>44176</v>
      </c>
      <c r="B4663" s="85">
        <v>44176</v>
      </c>
      <c r="C4663" s="85" t="s">
        <v>629</v>
      </c>
      <c r="D4663" s="86">
        <f>VLOOKUP(Pag_Inicio_Corr_mas_casos[[#This Row],[Corregimiento]],Hoja3!$A$2:$D$676,4,0)</f>
        <v>80815</v>
      </c>
      <c r="E4663" s="85">
        <v>6</v>
      </c>
    </row>
    <row r="4664" spans="1:5" x14ac:dyDescent="0.2">
      <c r="A4664" s="84">
        <v>44176</v>
      </c>
      <c r="B4664" s="85">
        <v>44176</v>
      </c>
      <c r="C4664" s="85" t="s">
        <v>603</v>
      </c>
      <c r="D4664" s="86">
        <f>VLOOKUP(Pag_Inicio_Corr_mas_casos[[#This Row],[Corregimiento]],Hoja3!$A$2:$D$676,4,0)</f>
        <v>80821</v>
      </c>
      <c r="E4664" s="85">
        <v>65</v>
      </c>
    </row>
    <row r="4665" spans="1:5" x14ac:dyDescent="0.2">
      <c r="A4665" s="84">
        <v>44176</v>
      </c>
      <c r="B4665" s="85">
        <v>44176</v>
      </c>
      <c r="C4665" s="85" t="s">
        <v>644</v>
      </c>
      <c r="D4665" s="86">
        <f>VLOOKUP(Pag_Inicio_Corr_mas_casos[[#This Row],[Corregimiento]],Hoja3!$A$2:$D$676,4,0)</f>
        <v>81009</v>
      </c>
      <c r="E4665" s="85">
        <v>47</v>
      </c>
    </row>
    <row r="4666" spans="1:5" x14ac:dyDescent="0.2">
      <c r="A4666" s="84">
        <v>44176</v>
      </c>
      <c r="B4666" s="85">
        <v>44176</v>
      </c>
      <c r="C4666" s="85" t="s">
        <v>609</v>
      </c>
      <c r="D4666" s="86">
        <f>VLOOKUP(Pag_Inicio_Corr_mas_casos[[#This Row],[Corregimiento]],Hoja3!$A$2:$D$676,4,0)</f>
        <v>80823</v>
      </c>
      <c r="E4666" s="85">
        <v>46</v>
      </c>
    </row>
    <row r="4667" spans="1:5" x14ac:dyDescent="0.2">
      <c r="A4667" s="84">
        <v>44176</v>
      </c>
      <c r="B4667" s="85">
        <v>44176</v>
      </c>
      <c r="C4667" s="85" t="s">
        <v>615</v>
      </c>
      <c r="D4667" s="86">
        <f>VLOOKUP(Pag_Inicio_Corr_mas_casos[[#This Row],[Corregimiento]],Hoja3!$A$2:$D$676,4,0)</f>
        <v>130702</v>
      </c>
      <c r="E4667" s="85">
        <v>45</v>
      </c>
    </row>
    <row r="4668" spans="1:5" x14ac:dyDescent="0.2">
      <c r="A4668" s="84">
        <v>44176</v>
      </c>
      <c r="B4668" s="85">
        <v>44176</v>
      </c>
      <c r="C4668" s="85" t="s">
        <v>604</v>
      </c>
      <c r="D4668" s="86">
        <f>VLOOKUP(Pag_Inicio_Corr_mas_casos[[#This Row],[Corregimiento]],Hoja3!$A$2:$D$676,4,0)</f>
        <v>81007</v>
      </c>
      <c r="E4668" s="85">
        <v>45</v>
      </c>
    </row>
    <row r="4669" spans="1:5" x14ac:dyDescent="0.2">
      <c r="A4669" s="84">
        <v>44176</v>
      </c>
      <c r="B4669" s="85">
        <v>44176</v>
      </c>
      <c r="C4669" s="85" t="s">
        <v>643</v>
      </c>
      <c r="D4669" s="86">
        <f>VLOOKUP(Pag_Inicio_Corr_mas_casos[[#This Row],[Corregimiento]],Hoja3!$A$2:$D$676,4,0)</f>
        <v>81003</v>
      </c>
      <c r="E4669" s="85">
        <v>45</v>
      </c>
    </row>
    <row r="4670" spans="1:5" x14ac:dyDescent="0.2">
      <c r="A4670" s="84">
        <v>44176</v>
      </c>
      <c r="B4670" s="85">
        <v>44176</v>
      </c>
      <c r="C4670" s="85" t="s">
        <v>610</v>
      </c>
      <c r="D4670" s="86">
        <f>VLOOKUP(Pag_Inicio_Corr_mas_casos[[#This Row],[Corregimiento]],Hoja3!$A$2:$D$676,4,0)</f>
        <v>81001</v>
      </c>
      <c r="E4670" s="85">
        <v>44</v>
      </c>
    </row>
    <row r="4671" spans="1:5" x14ac:dyDescent="0.2">
      <c r="A4671" s="84">
        <v>44176</v>
      </c>
      <c r="B4671" s="85">
        <v>44176</v>
      </c>
      <c r="C4671" s="85" t="s">
        <v>602</v>
      </c>
      <c r="D4671" s="86">
        <f>VLOOKUP(Pag_Inicio_Corr_mas_casos[[#This Row],[Corregimiento]],Hoja3!$A$2:$D$676,4,0)</f>
        <v>130102</v>
      </c>
      <c r="E4671" s="85">
        <v>42</v>
      </c>
    </row>
    <row r="4672" spans="1:5" x14ac:dyDescent="0.2">
      <c r="A4672" s="84">
        <v>44176</v>
      </c>
      <c r="B4672" s="85">
        <v>44176</v>
      </c>
      <c r="C4672" s="85" t="s">
        <v>606</v>
      </c>
      <c r="D4672" s="86">
        <f>VLOOKUP(Pag_Inicio_Corr_mas_casos[[#This Row],[Corregimiento]],Hoja3!$A$2:$D$676,4,0)</f>
        <v>80816</v>
      </c>
      <c r="E4672" s="85">
        <v>42</v>
      </c>
    </row>
    <row r="4673" spans="1:5" x14ac:dyDescent="0.2">
      <c r="A4673" s="84">
        <v>44176</v>
      </c>
      <c r="B4673" s="85">
        <v>44176</v>
      </c>
      <c r="C4673" s="85" t="s">
        <v>607</v>
      </c>
      <c r="D4673" s="86">
        <f>VLOOKUP(Pag_Inicio_Corr_mas_casos[[#This Row],[Corregimiento]],Hoja3!$A$2:$D$676,4,0)</f>
        <v>80817</v>
      </c>
      <c r="E4673" s="85">
        <v>41</v>
      </c>
    </row>
    <row r="4674" spans="1:5" x14ac:dyDescent="0.2">
      <c r="A4674" s="84">
        <v>44176</v>
      </c>
      <c r="B4674" s="85">
        <v>44176</v>
      </c>
      <c r="C4674" s="85" t="s">
        <v>650</v>
      </c>
      <c r="D4674" s="86">
        <f>VLOOKUP(Pag_Inicio_Corr_mas_casos[[#This Row],[Corregimiento]],Hoja3!$A$2:$D$676,4,0)</f>
        <v>80814</v>
      </c>
      <c r="E4674" s="85">
        <v>40</v>
      </c>
    </row>
    <row r="4675" spans="1:5" x14ac:dyDescent="0.2">
      <c r="A4675" s="84">
        <v>44176</v>
      </c>
      <c r="B4675" s="85">
        <v>44176</v>
      </c>
      <c r="C4675" s="85" t="s">
        <v>624</v>
      </c>
      <c r="D4675" s="86">
        <f>VLOOKUP(Pag_Inicio_Corr_mas_casos[[#This Row],[Corregimiento]],Hoja3!$A$2:$D$676,4,0)</f>
        <v>80813</v>
      </c>
      <c r="E4675" s="85">
        <v>37</v>
      </c>
    </row>
    <row r="4676" spans="1:5" x14ac:dyDescent="0.2">
      <c r="A4676" s="84">
        <v>44176</v>
      </c>
      <c r="B4676" s="85">
        <v>44176</v>
      </c>
      <c r="C4676" s="85" t="s">
        <v>628</v>
      </c>
      <c r="D4676" s="86">
        <f>VLOOKUP(Pag_Inicio_Corr_mas_casos[[#This Row],[Corregimiento]],Hoja3!$A$2:$D$676,4,0)</f>
        <v>80820</v>
      </c>
      <c r="E4676" s="85">
        <v>36</v>
      </c>
    </row>
    <row r="4677" spans="1:5" x14ac:dyDescent="0.2">
      <c r="A4677" s="84">
        <v>44176</v>
      </c>
      <c r="B4677" s="85">
        <v>44176</v>
      </c>
      <c r="C4677" s="85" t="s">
        <v>608</v>
      </c>
      <c r="D4677" s="86">
        <f>VLOOKUP(Pag_Inicio_Corr_mas_casos[[#This Row],[Corregimiento]],Hoja3!$A$2:$D$676,4,0)</f>
        <v>80822</v>
      </c>
      <c r="E4677" s="85">
        <v>34</v>
      </c>
    </row>
    <row r="4678" spans="1:5" x14ac:dyDescent="0.2">
      <c r="A4678" s="84">
        <v>44176</v>
      </c>
      <c r="B4678" s="85">
        <v>44176</v>
      </c>
      <c r="C4678" s="85" t="s">
        <v>828</v>
      </c>
      <c r="D4678" s="86">
        <f>VLOOKUP(Pag_Inicio_Corr_mas_casos[[#This Row],[Corregimiento]],Hoja3!$A$2:$D$676,4,0)</f>
        <v>90304</v>
      </c>
      <c r="E4678" s="85">
        <v>32</v>
      </c>
    </row>
    <row r="4679" spans="1:5" x14ac:dyDescent="0.2">
      <c r="A4679" s="84">
        <v>44176</v>
      </c>
      <c r="B4679" s="85">
        <v>44176</v>
      </c>
      <c r="C4679" s="85" t="s">
        <v>661</v>
      </c>
      <c r="D4679" s="86">
        <f>VLOOKUP(Pag_Inicio_Corr_mas_casos[[#This Row],[Corregimiento]],Hoja3!$A$2:$D$676,4,0)</f>
        <v>130716</v>
      </c>
      <c r="E4679" s="85">
        <v>32</v>
      </c>
    </row>
    <row r="4680" spans="1:5" x14ac:dyDescent="0.2">
      <c r="A4680" s="84">
        <v>44176</v>
      </c>
      <c r="B4680" s="85">
        <v>44176</v>
      </c>
      <c r="C4680" s="85" t="s">
        <v>631</v>
      </c>
      <c r="D4680" s="86">
        <f>VLOOKUP(Pag_Inicio_Corr_mas_casos[[#This Row],[Corregimiento]],Hoja3!$A$2:$D$676,4,0)</f>
        <v>80811</v>
      </c>
      <c r="E4680" s="85">
        <v>30</v>
      </c>
    </row>
    <row r="4681" spans="1:5" x14ac:dyDescent="0.2">
      <c r="A4681" s="84">
        <v>44176</v>
      </c>
      <c r="B4681" s="85">
        <v>44176</v>
      </c>
      <c r="C4681" s="85" t="s">
        <v>818</v>
      </c>
      <c r="D4681" s="86">
        <f>VLOOKUP(Pag_Inicio_Corr_mas_casos[[#This Row],[Corregimiento]],Hoja3!$A$2:$D$676,4,0)</f>
        <v>20105</v>
      </c>
      <c r="E4681" s="85">
        <v>29</v>
      </c>
    </row>
    <row r="4682" spans="1:5" x14ac:dyDescent="0.2">
      <c r="A4682" s="84">
        <v>44176</v>
      </c>
      <c r="B4682" s="85">
        <v>44176</v>
      </c>
      <c r="C4682" s="85" t="s">
        <v>637</v>
      </c>
      <c r="D4682" s="86">
        <f>VLOOKUP(Pag_Inicio_Corr_mas_casos[[#This Row],[Corregimiento]],Hoja3!$A$2:$D$676,4,0)</f>
        <v>130105</v>
      </c>
      <c r="E4682" s="85">
        <v>29</v>
      </c>
    </row>
    <row r="4683" spans="1:5" x14ac:dyDescent="0.2">
      <c r="A4683" s="84">
        <v>44176</v>
      </c>
      <c r="B4683" s="85">
        <v>44176</v>
      </c>
      <c r="C4683" s="85" t="s">
        <v>635</v>
      </c>
      <c r="D4683" s="86">
        <f>VLOOKUP(Pag_Inicio_Corr_mas_casos[[#This Row],[Corregimiento]],Hoja3!$A$2:$D$676,4,0)</f>
        <v>50208</v>
      </c>
      <c r="E4683" s="85">
        <v>28</v>
      </c>
    </row>
    <row r="4684" spans="1:5" x14ac:dyDescent="0.2">
      <c r="A4684" s="84">
        <v>44176</v>
      </c>
      <c r="B4684" s="85">
        <v>44176</v>
      </c>
      <c r="C4684" s="85" t="s">
        <v>601</v>
      </c>
      <c r="D4684" s="86">
        <f>VLOOKUP(Pag_Inicio_Corr_mas_casos[[#This Row],[Corregimiento]],Hoja3!$A$2:$D$676,4,0)</f>
        <v>80802</v>
      </c>
      <c r="E4684" s="85">
        <v>27</v>
      </c>
    </row>
    <row r="4685" spans="1:5" x14ac:dyDescent="0.2">
      <c r="A4685" s="84">
        <v>44176</v>
      </c>
      <c r="B4685" s="85">
        <v>44176</v>
      </c>
      <c r="C4685" s="85" t="s">
        <v>642</v>
      </c>
      <c r="D4685" s="86">
        <f>VLOOKUP(Pag_Inicio_Corr_mas_casos[[#This Row],[Corregimiento]],Hoja3!$A$2:$D$676,4,0)</f>
        <v>130717</v>
      </c>
      <c r="E4685" s="85">
        <v>27</v>
      </c>
    </row>
    <row r="4686" spans="1:5" x14ac:dyDescent="0.2">
      <c r="A4686" s="84">
        <v>44176</v>
      </c>
      <c r="B4686" s="85">
        <v>44176</v>
      </c>
      <c r="C4686" s="85" t="s">
        <v>627</v>
      </c>
      <c r="D4686" s="86">
        <f>VLOOKUP(Pag_Inicio_Corr_mas_casos[[#This Row],[Corregimiento]],Hoja3!$A$2:$D$676,4,0)</f>
        <v>80808</v>
      </c>
      <c r="E4686" s="85">
        <v>26</v>
      </c>
    </row>
    <row r="4687" spans="1:5" x14ac:dyDescent="0.2">
      <c r="A4687" s="84">
        <v>44176</v>
      </c>
      <c r="B4687" s="85">
        <v>44176</v>
      </c>
      <c r="C4687" s="85" t="s">
        <v>605</v>
      </c>
      <c r="D4687" s="86">
        <f>VLOOKUP(Pag_Inicio_Corr_mas_casos[[#This Row],[Corregimiento]],Hoja3!$A$2:$D$676,4,0)</f>
        <v>81008</v>
      </c>
      <c r="E4687" s="85">
        <v>25</v>
      </c>
    </row>
    <row r="4688" spans="1:5" x14ac:dyDescent="0.2">
      <c r="A4688" s="84">
        <v>44176</v>
      </c>
      <c r="B4688" s="85">
        <v>44176</v>
      </c>
      <c r="C4688" s="85" t="s">
        <v>612</v>
      </c>
      <c r="D4688" s="86">
        <f>VLOOKUP(Pag_Inicio_Corr_mas_casos[[#This Row],[Corregimiento]],Hoja3!$A$2:$D$676,4,0)</f>
        <v>130107</v>
      </c>
      <c r="E4688" s="85">
        <v>24</v>
      </c>
    </row>
    <row r="4689" spans="1:5" x14ac:dyDescent="0.2">
      <c r="A4689" s="84">
        <v>44176</v>
      </c>
      <c r="B4689" s="85">
        <v>44176</v>
      </c>
      <c r="C4689" s="85" t="s">
        <v>660</v>
      </c>
      <c r="D4689" s="86">
        <f>VLOOKUP(Pag_Inicio_Corr_mas_casos[[#This Row],[Corregimiento]],Hoja3!$A$2:$D$676,4,0)</f>
        <v>81005</v>
      </c>
      <c r="E4689" s="85">
        <v>24</v>
      </c>
    </row>
    <row r="4690" spans="1:5" x14ac:dyDescent="0.2">
      <c r="A4690" s="84">
        <v>44176</v>
      </c>
      <c r="B4690" s="85">
        <v>44176</v>
      </c>
      <c r="C4690" s="85" t="s">
        <v>636</v>
      </c>
      <c r="D4690" s="86">
        <f>VLOOKUP(Pag_Inicio_Corr_mas_casos[[#This Row],[Corregimiento]],Hoja3!$A$2:$D$676,4,0)</f>
        <v>80803</v>
      </c>
      <c r="E4690" s="85">
        <v>22</v>
      </c>
    </row>
    <row r="4691" spans="1:5" x14ac:dyDescent="0.2">
      <c r="A4691" s="84">
        <v>44176</v>
      </c>
      <c r="B4691" s="85">
        <v>44176</v>
      </c>
      <c r="C4691" s="85" t="s">
        <v>646</v>
      </c>
      <c r="D4691" s="86">
        <f>VLOOKUP(Pag_Inicio_Corr_mas_casos[[#This Row],[Corregimiento]],Hoja3!$A$2:$D$676,4,0)</f>
        <v>130701</v>
      </c>
      <c r="E4691" s="85">
        <v>21</v>
      </c>
    </row>
    <row r="4692" spans="1:5" x14ac:dyDescent="0.2">
      <c r="A4692" s="84">
        <v>44176</v>
      </c>
      <c r="B4692" s="85">
        <v>44176</v>
      </c>
      <c r="C4692" s="85" t="s">
        <v>654</v>
      </c>
      <c r="D4692" s="86">
        <f>VLOOKUP(Pag_Inicio_Corr_mas_casos[[#This Row],[Corregimiento]],Hoja3!$A$2:$D$676,4,0)</f>
        <v>91001</v>
      </c>
      <c r="E4692" s="85">
        <v>21</v>
      </c>
    </row>
    <row r="4693" spans="1:5" x14ac:dyDescent="0.2">
      <c r="A4693" s="84">
        <v>44176</v>
      </c>
      <c r="B4693" s="85">
        <v>44176</v>
      </c>
      <c r="C4693" s="85" t="s">
        <v>616</v>
      </c>
      <c r="D4693" s="86">
        <f>VLOOKUP(Pag_Inicio_Corr_mas_casos[[#This Row],[Corregimiento]],Hoja3!$A$2:$D$676,4,0)</f>
        <v>40601</v>
      </c>
      <c r="E4693" s="85">
        <v>20</v>
      </c>
    </row>
    <row r="4694" spans="1:5" x14ac:dyDescent="0.2">
      <c r="A4694" s="84">
        <v>44176</v>
      </c>
      <c r="B4694" s="85">
        <v>44176</v>
      </c>
      <c r="C4694" s="85" t="s">
        <v>673</v>
      </c>
      <c r="D4694" s="86">
        <f>VLOOKUP(Pag_Inicio_Corr_mas_casos[[#This Row],[Corregimiento]],Hoja3!$A$2:$D$676,4,0)</f>
        <v>81004</v>
      </c>
      <c r="E4694" s="85">
        <v>20</v>
      </c>
    </row>
    <row r="4695" spans="1:5" x14ac:dyDescent="0.2">
      <c r="A4695" s="84">
        <v>44176</v>
      </c>
      <c r="B4695" s="85">
        <v>44176</v>
      </c>
      <c r="C4695" s="85" t="s">
        <v>669</v>
      </c>
      <c r="D4695" s="86">
        <f>VLOOKUP(Pag_Inicio_Corr_mas_casos[[#This Row],[Corregimiento]],Hoja3!$A$2:$D$676,4,0)</f>
        <v>20601</v>
      </c>
      <c r="E4695" s="85">
        <v>20</v>
      </c>
    </row>
    <row r="4696" spans="1:5" x14ac:dyDescent="0.2">
      <c r="A4696" s="84">
        <v>44176</v>
      </c>
      <c r="B4696" s="85">
        <v>44176</v>
      </c>
      <c r="C4696" s="85" t="s">
        <v>633</v>
      </c>
      <c r="D4696" s="86">
        <f>VLOOKUP(Pag_Inicio_Corr_mas_casos[[#This Row],[Corregimiento]],Hoja3!$A$2:$D$676,4,0)</f>
        <v>130708</v>
      </c>
      <c r="E4696" s="85">
        <v>18</v>
      </c>
    </row>
    <row r="4697" spans="1:5" x14ac:dyDescent="0.2">
      <c r="A4697" s="84">
        <v>44176</v>
      </c>
      <c r="B4697" s="85">
        <v>44176</v>
      </c>
      <c r="C4697" s="85" t="s">
        <v>647</v>
      </c>
      <c r="D4697" s="86">
        <f>VLOOKUP(Pag_Inicio_Corr_mas_casos[[#This Row],[Corregimiento]],Hoja3!$A$2:$D$676,4,0)</f>
        <v>80804</v>
      </c>
      <c r="E4697" s="85">
        <v>17</v>
      </c>
    </row>
    <row r="4698" spans="1:5" x14ac:dyDescent="0.2">
      <c r="A4698" s="84">
        <v>44176</v>
      </c>
      <c r="B4698" s="85">
        <v>44176</v>
      </c>
      <c r="C4698" s="85" t="s">
        <v>613</v>
      </c>
      <c r="D4698" s="86">
        <f>VLOOKUP(Pag_Inicio_Corr_mas_casos[[#This Row],[Corregimiento]],Hoja3!$A$2:$D$676,4,0)</f>
        <v>81006</v>
      </c>
      <c r="E4698" s="85">
        <v>16</v>
      </c>
    </row>
    <row r="4699" spans="1:5" x14ac:dyDescent="0.2">
      <c r="A4699" s="84">
        <v>44176</v>
      </c>
      <c r="B4699" s="85">
        <v>44176</v>
      </c>
      <c r="C4699" s="85" t="s">
        <v>618</v>
      </c>
      <c r="D4699" s="86">
        <f>VLOOKUP(Pag_Inicio_Corr_mas_casos[[#This Row],[Corregimiento]],Hoja3!$A$2:$D$676,4,0)</f>
        <v>130108</v>
      </c>
      <c r="E4699" s="85">
        <v>16</v>
      </c>
    </row>
    <row r="4700" spans="1:5" x14ac:dyDescent="0.2">
      <c r="A4700" s="84">
        <v>44176</v>
      </c>
      <c r="B4700" s="85">
        <v>44176</v>
      </c>
      <c r="C4700" s="85" t="s">
        <v>591</v>
      </c>
      <c r="D4700" s="86">
        <f>VLOOKUP(Pag_Inicio_Corr_mas_casos[[#This Row],[Corregimiento]],Hoja3!$A$2:$D$676,4,0)</f>
        <v>130709</v>
      </c>
      <c r="E4700" s="85">
        <v>15</v>
      </c>
    </row>
    <row r="4701" spans="1:5" x14ac:dyDescent="0.2">
      <c r="A4701" s="84">
        <v>44176</v>
      </c>
      <c r="B4701" s="85">
        <v>44176</v>
      </c>
      <c r="C4701" s="85" t="s">
        <v>768</v>
      </c>
      <c r="D4701" s="86">
        <f>VLOOKUP(Pag_Inicio_Corr_mas_casos[[#This Row],[Corregimiento]],Hoja3!$A$2:$D$676,4,0)</f>
        <v>20401</v>
      </c>
      <c r="E4701" s="85">
        <v>15</v>
      </c>
    </row>
    <row r="4702" spans="1:5" x14ac:dyDescent="0.2">
      <c r="A4702" s="84">
        <v>44176</v>
      </c>
      <c r="B4702" s="85">
        <v>44176</v>
      </c>
      <c r="C4702" s="85" t="s">
        <v>641</v>
      </c>
      <c r="D4702" s="86">
        <f>VLOOKUP(Pag_Inicio_Corr_mas_casos[[#This Row],[Corregimiento]],Hoja3!$A$2:$D$676,4,0)</f>
        <v>80805</v>
      </c>
      <c r="E4702" s="85">
        <v>14</v>
      </c>
    </row>
    <row r="4703" spans="1:5" x14ac:dyDescent="0.2">
      <c r="A4703" s="84">
        <v>44176</v>
      </c>
      <c r="B4703" s="85">
        <v>44176</v>
      </c>
      <c r="C4703" s="85" t="s">
        <v>829</v>
      </c>
      <c r="D4703" s="86">
        <f>VLOOKUP(Pag_Inicio_Corr_mas_casos[[#This Row],[Corregimiento]],Hoja3!$A$2:$D$676,4,0)</f>
        <v>20103</v>
      </c>
      <c r="E4703" s="85">
        <v>14</v>
      </c>
    </row>
    <row r="4704" spans="1:5" x14ac:dyDescent="0.2">
      <c r="A4704" s="84">
        <v>44176</v>
      </c>
      <c r="B4704" s="85">
        <v>44176</v>
      </c>
      <c r="C4704" s="85" t="s">
        <v>674</v>
      </c>
      <c r="D4704" s="86">
        <f>VLOOKUP(Pag_Inicio_Corr_mas_casos[[#This Row],[Corregimiento]],Hoja3!$A$2:$D$676,4,0)</f>
        <v>30115</v>
      </c>
      <c r="E4704" s="85">
        <v>13</v>
      </c>
    </row>
    <row r="4705" spans="1:5" x14ac:dyDescent="0.2">
      <c r="A4705" s="84">
        <v>44176</v>
      </c>
      <c r="B4705" s="85">
        <v>44176</v>
      </c>
      <c r="C4705" s="85" t="s">
        <v>731</v>
      </c>
      <c r="D4705" s="86">
        <f>VLOOKUP(Pag_Inicio_Corr_mas_casos[[#This Row],[Corregimiento]],Hoja3!$A$2:$D$676,4,0)</f>
        <v>91101</v>
      </c>
      <c r="E4705" s="85">
        <v>12</v>
      </c>
    </row>
    <row r="4706" spans="1:5" x14ac:dyDescent="0.2">
      <c r="A4706" s="84">
        <v>44176</v>
      </c>
      <c r="B4706" s="85">
        <v>44176</v>
      </c>
      <c r="C4706" s="85" t="s">
        <v>666</v>
      </c>
      <c r="D4706" s="86">
        <f>VLOOKUP(Pag_Inicio_Corr_mas_casos[[#This Row],[Corregimiento]],Hoja3!$A$2:$D$676,4,0)</f>
        <v>20101</v>
      </c>
      <c r="E4706" s="85">
        <v>11</v>
      </c>
    </row>
    <row r="4707" spans="1:5" x14ac:dyDescent="0.2">
      <c r="A4707" s="84">
        <v>44176</v>
      </c>
      <c r="B4707" s="85">
        <v>44176</v>
      </c>
      <c r="C4707" s="85" t="s">
        <v>830</v>
      </c>
      <c r="D4707" s="86">
        <f>VLOOKUP(Pag_Inicio_Corr_mas_casos[[#This Row],[Corregimiento]],Hoja3!$A$2:$D$676,4,0)</f>
        <v>90705</v>
      </c>
      <c r="E4707" s="85">
        <v>11</v>
      </c>
    </row>
    <row r="4708" spans="1:5" x14ac:dyDescent="0.2">
      <c r="A4708" s="78">
        <v>44177</v>
      </c>
      <c r="B4708" s="79">
        <v>44177</v>
      </c>
      <c r="C4708" s="79" t="s">
        <v>603</v>
      </c>
      <c r="D4708" s="80">
        <f>VLOOKUP(Pag_Inicio_Corr_mas_casos[[#This Row],[Corregimiento]],Hoja3!$A$2:$D$676,4,0)</f>
        <v>80821</v>
      </c>
      <c r="E4708" s="79">
        <v>107</v>
      </c>
    </row>
    <row r="4709" spans="1:5" x14ac:dyDescent="0.2">
      <c r="A4709" s="78">
        <v>44177</v>
      </c>
      <c r="B4709" s="79">
        <v>44177</v>
      </c>
      <c r="C4709" s="79" t="s">
        <v>639</v>
      </c>
      <c r="D4709" s="80">
        <f>VLOOKUP(Pag_Inicio_Corr_mas_casos[[#This Row],[Corregimiento]],Hoja3!$A$2:$D$676,4,0)</f>
        <v>80809</v>
      </c>
      <c r="E4709" s="79">
        <v>106</v>
      </c>
    </row>
    <row r="4710" spans="1:5" x14ac:dyDescent="0.2">
      <c r="A4710" s="78">
        <v>44177</v>
      </c>
      <c r="B4710" s="79">
        <v>44177</v>
      </c>
      <c r="C4710" s="79" t="s">
        <v>600</v>
      </c>
      <c r="D4710" s="80">
        <f>VLOOKUP(Pag_Inicio_Corr_mas_casos[[#This Row],[Corregimiento]],Hoja3!$A$2:$D$676,4,0)</f>
        <v>130106</v>
      </c>
      <c r="E4710" s="79">
        <v>106</v>
      </c>
    </row>
    <row r="4711" spans="1:5" x14ac:dyDescent="0.2">
      <c r="A4711" s="78">
        <v>44177</v>
      </c>
      <c r="B4711" s="79">
        <v>44177</v>
      </c>
      <c r="C4711" s="79" t="s">
        <v>598</v>
      </c>
      <c r="D4711" s="80">
        <f>VLOOKUP(Pag_Inicio_Corr_mas_casos[[#This Row],[Corregimiento]],Hoja3!$A$2:$D$676,4,0)</f>
        <v>130101</v>
      </c>
      <c r="E4711" s="79">
        <v>100</v>
      </c>
    </row>
    <row r="4712" spans="1:5" x14ac:dyDescent="0.2">
      <c r="A4712" s="78">
        <v>44177</v>
      </c>
      <c r="B4712" s="79">
        <v>44177</v>
      </c>
      <c r="C4712" s="79" t="s">
        <v>614</v>
      </c>
      <c r="D4712" s="80">
        <f>VLOOKUP(Pag_Inicio_Corr_mas_casos[[#This Row],[Corregimiento]],Hoja3!$A$2:$D$676,4,0)</f>
        <v>80812</v>
      </c>
      <c r="E4712" s="79">
        <v>81</v>
      </c>
    </row>
    <row r="4713" spans="1:5" x14ac:dyDescent="0.2">
      <c r="A4713" s="78">
        <v>44177</v>
      </c>
      <c r="B4713" s="79">
        <v>44177</v>
      </c>
      <c r="C4713" s="79" t="s">
        <v>602</v>
      </c>
      <c r="D4713" s="80">
        <f>VLOOKUP(Pag_Inicio_Corr_mas_casos[[#This Row],[Corregimiento]],Hoja3!$A$2:$D$676,4,0)</f>
        <v>130102</v>
      </c>
      <c r="E4713" s="79">
        <v>78</v>
      </c>
    </row>
    <row r="4714" spans="1:5" x14ac:dyDescent="0.2">
      <c r="A4714" s="78">
        <v>44177</v>
      </c>
      <c r="B4714" s="79">
        <v>44177</v>
      </c>
      <c r="C4714" s="79" t="s">
        <v>607</v>
      </c>
      <c r="D4714" s="80">
        <f>VLOOKUP(Pag_Inicio_Corr_mas_casos[[#This Row],[Corregimiento]],Hoja3!$A$2:$D$676,4,0)</f>
        <v>80817</v>
      </c>
      <c r="E4714" s="79">
        <v>77</v>
      </c>
    </row>
    <row r="4715" spans="1:5" x14ac:dyDescent="0.2">
      <c r="A4715" s="78">
        <v>44177</v>
      </c>
      <c r="B4715" s="79">
        <v>44177</v>
      </c>
      <c r="C4715" s="79" t="s">
        <v>611</v>
      </c>
      <c r="D4715" s="80">
        <f>VLOOKUP(Pag_Inicio_Corr_mas_casos[[#This Row],[Corregimiento]],Hoja3!$A$2:$D$676,4,0)</f>
        <v>80819</v>
      </c>
      <c r="E4715" s="79">
        <v>74</v>
      </c>
    </row>
    <row r="4716" spans="1:5" x14ac:dyDescent="0.2">
      <c r="A4716" s="78">
        <v>44177</v>
      </c>
      <c r="B4716" s="79">
        <v>44177</v>
      </c>
      <c r="C4716" s="79" t="s">
        <v>612</v>
      </c>
      <c r="D4716" s="80">
        <f>VLOOKUP(Pag_Inicio_Corr_mas_casos[[#This Row],[Corregimiento]],Hoja3!$A$2:$D$676,4,0)</f>
        <v>130107</v>
      </c>
      <c r="E4716" s="79">
        <v>70</v>
      </c>
    </row>
    <row r="4717" spans="1:5" x14ac:dyDescent="0.2">
      <c r="A4717" s="78">
        <v>44177</v>
      </c>
      <c r="B4717" s="79">
        <v>44177</v>
      </c>
      <c r="C4717" s="79" t="s">
        <v>642</v>
      </c>
      <c r="D4717" s="80">
        <f>VLOOKUP(Pag_Inicio_Corr_mas_casos[[#This Row],[Corregimiento]],Hoja3!$A$2:$D$676,4,0)</f>
        <v>130717</v>
      </c>
      <c r="E4717" s="79">
        <v>70</v>
      </c>
    </row>
    <row r="4718" spans="1:5" x14ac:dyDescent="0.2">
      <c r="A4718" s="78">
        <v>44177</v>
      </c>
      <c r="B4718" s="79">
        <v>44177</v>
      </c>
      <c r="C4718" s="79" t="s">
        <v>609</v>
      </c>
      <c r="D4718" s="80">
        <f>VLOOKUP(Pag_Inicio_Corr_mas_casos[[#This Row],[Corregimiento]],Hoja3!$A$2:$D$676,4,0)</f>
        <v>80823</v>
      </c>
      <c r="E4718" s="79">
        <v>60</v>
      </c>
    </row>
    <row r="4719" spans="1:5" x14ac:dyDescent="0.2">
      <c r="A4719" s="78">
        <v>44177</v>
      </c>
      <c r="B4719" s="79">
        <v>44177</v>
      </c>
      <c r="C4719" s="79" t="s">
        <v>633</v>
      </c>
      <c r="D4719" s="80">
        <f>VLOOKUP(Pag_Inicio_Corr_mas_casos[[#This Row],[Corregimiento]],Hoja3!$A$2:$D$676,4,0)</f>
        <v>130708</v>
      </c>
      <c r="E4719" s="79">
        <v>59</v>
      </c>
    </row>
    <row r="4720" spans="1:5" x14ac:dyDescent="0.2">
      <c r="A4720" s="78">
        <v>44177</v>
      </c>
      <c r="B4720" s="79">
        <v>44177</v>
      </c>
      <c r="C4720" s="79" t="s">
        <v>608</v>
      </c>
      <c r="D4720" s="80">
        <f>VLOOKUP(Pag_Inicio_Corr_mas_casos[[#This Row],[Corregimiento]],Hoja3!$A$2:$D$676,4,0)</f>
        <v>80822</v>
      </c>
      <c r="E4720" s="79">
        <v>57</v>
      </c>
    </row>
    <row r="4721" spans="1:5" x14ac:dyDescent="0.2">
      <c r="A4721" s="78">
        <v>44177</v>
      </c>
      <c r="B4721" s="79">
        <v>44177</v>
      </c>
      <c r="C4721" s="79" t="s">
        <v>617</v>
      </c>
      <c r="D4721" s="80">
        <f>VLOOKUP(Pag_Inicio_Corr_mas_casos[[#This Row],[Corregimiento]],Hoja3!$A$2:$D$676,4,0)</f>
        <v>80806</v>
      </c>
      <c r="E4721" s="79">
        <v>55</v>
      </c>
    </row>
    <row r="4722" spans="1:5" x14ac:dyDescent="0.2">
      <c r="A4722" s="78">
        <v>44177</v>
      </c>
      <c r="B4722" s="79">
        <v>44177</v>
      </c>
      <c r="C4722" s="79" t="s">
        <v>619</v>
      </c>
      <c r="D4722" s="80">
        <f>VLOOKUP(Pag_Inicio_Corr_mas_casos[[#This Row],[Corregimiento]],Hoja3!$A$2:$D$676,4,0)</f>
        <v>80810</v>
      </c>
      <c r="E4722" s="79">
        <v>53</v>
      </c>
    </row>
    <row r="4723" spans="1:5" x14ac:dyDescent="0.2">
      <c r="A4723" s="78">
        <v>44177</v>
      </c>
      <c r="B4723" s="79">
        <v>44177</v>
      </c>
      <c r="C4723" s="79" t="s">
        <v>615</v>
      </c>
      <c r="D4723" s="80">
        <f>VLOOKUP(Pag_Inicio_Corr_mas_casos[[#This Row],[Corregimiento]],Hoja3!$A$2:$D$676,4,0)</f>
        <v>130702</v>
      </c>
      <c r="E4723" s="79">
        <v>52</v>
      </c>
    </row>
    <row r="4724" spans="1:5" x14ac:dyDescent="0.2">
      <c r="A4724" s="78">
        <v>44177</v>
      </c>
      <c r="B4724" s="79">
        <v>44177</v>
      </c>
      <c r="C4724" s="79" t="s">
        <v>634</v>
      </c>
      <c r="D4724" s="80">
        <f>VLOOKUP(Pag_Inicio_Corr_mas_casos[[#This Row],[Corregimiento]],Hoja3!$A$2:$D$676,4,0)</f>
        <v>80826</v>
      </c>
      <c r="E4724" s="79">
        <v>51</v>
      </c>
    </row>
    <row r="4725" spans="1:5" x14ac:dyDescent="0.2">
      <c r="A4725" s="78">
        <v>44177</v>
      </c>
      <c r="B4725" s="79">
        <v>44177</v>
      </c>
      <c r="C4725" s="79" t="s">
        <v>644</v>
      </c>
      <c r="D4725" s="80">
        <f>VLOOKUP(Pag_Inicio_Corr_mas_casos[[#This Row],[Corregimiento]],Hoja3!$A$2:$D$676,4,0)</f>
        <v>81009</v>
      </c>
      <c r="E4725" s="79">
        <v>49</v>
      </c>
    </row>
    <row r="4726" spans="1:5" x14ac:dyDescent="0.2">
      <c r="A4726" s="78">
        <v>44177</v>
      </c>
      <c r="B4726" s="79">
        <v>44177</v>
      </c>
      <c r="C4726" s="79" t="s">
        <v>628</v>
      </c>
      <c r="D4726" s="80">
        <f>VLOOKUP(Pag_Inicio_Corr_mas_casos[[#This Row],[Corregimiento]],Hoja3!$A$2:$D$676,4,0)</f>
        <v>80820</v>
      </c>
      <c r="E4726" s="79">
        <v>45</v>
      </c>
    </row>
    <row r="4727" spans="1:5" x14ac:dyDescent="0.2">
      <c r="A4727" s="78">
        <v>44177</v>
      </c>
      <c r="B4727" s="79">
        <v>44177</v>
      </c>
      <c r="C4727" s="79" t="s">
        <v>606</v>
      </c>
      <c r="D4727" s="80">
        <f>VLOOKUP(Pag_Inicio_Corr_mas_casos[[#This Row],[Corregimiento]],Hoja3!$A$2:$D$676,4,0)</f>
        <v>80816</v>
      </c>
      <c r="E4727" s="79">
        <v>43</v>
      </c>
    </row>
    <row r="4728" spans="1:5" x14ac:dyDescent="0.2">
      <c r="A4728" s="78">
        <v>44177</v>
      </c>
      <c r="B4728" s="79">
        <v>44177</v>
      </c>
      <c r="C4728" s="79" t="s">
        <v>604</v>
      </c>
      <c r="D4728" s="80">
        <f>VLOOKUP(Pag_Inicio_Corr_mas_casos[[#This Row],[Corregimiento]],Hoja3!$A$2:$D$676,4,0)</f>
        <v>81007</v>
      </c>
      <c r="E4728" s="79">
        <v>42</v>
      </c>
    </row>
    <row r="4729" spans="1:5" x14ac:dyDescent="0.2">
      <c r="A4729" s="78">
        <v>44177</v>
      </c>
      <c r="B4729" s="79">
        <v>44177</v>
      </c>
      <c r="C4729" s="79" t="s">
        <v>631</v>
      </c>
      <c r="D4729" s="80">
        <f>VLOOKUP(Pag_Inicio_Corr_mas_casos[[#This Row],[Corregimiento]],Hoja3!$A$2:$D$676,4,0)</f>
        <v>80811</v>
      </c>
      <c r="E4729" s="79">
        <v>40</v>
      </c>
    </row>
    <row r="4730" spans="1:5" x14ac:dyDescent="0.2">
      <c r="A4730" s="78">
        <v>44177</v>
      </c>
      <c r="B4730" s="79">
        <v>44177</v>
      </c>
      <c r="C4730" s="79" t="s">
        <v>599</v>
      </c>
      <c r="D4730" s="80">
        <f>VLOOKUP(Pag_Inicio_Corr_mas_casos[[#This Row],[Corregimiento]],Hoja3!$A$2:$D$676,4,0)</f>
        <v>81002</v>
      </c>
      <c r="E4730" s="79">
        <v>40</v>
      </c>
    </row>
    <row r="4731" spans="1:5" x14ac:dyDescent="0.2">
      <c r="A4731" s="78">
        <v>44177</v>
      </c>
      <c r="B4731" s="79">
        <v>44177</v>
      </c>
      <c r="C4731" s="79" t="s">
        <v>605</v>
      </c>
      <c r="D4731" s="80">
        <f>VLOOKUP(Pag_Inicio_Corr_mas_casos[[#This Row],[Corregimiento]],Hoja3!$A$2:$D$676,4,0)</f>
        <v>81008</v>
      </c>
      <c r="E4731" s="79">
        <v>39</v>
      </c>
    </row>
    <row r="4732" spans="1:5" x14ac:dyDescent="0.2">
      <c r="A4732" s="78">
        <v>44177</v>
      </c>
      <c r="B4732" s="79">
        <v>44177</v>
      </c>
      <c r="C4732" s="79" t="s">
        <v>624</v>
      </c>
      <c r="D4732" s="80">
        <f>VLOOKUP(Pag_Inicio_Corr_mas_casos[[#This Row],[Corregimiento]],Hoja3!$A$2:$D$676,4,0)</f>
        <v>80813</v>
      </c>
      <c r="E4732" s="79">
        <v>38</v>
      </c>
    </row>
    <row r="4733" spans="1:5" x14ac:dyDescent="0.2">
      <c r="A4733" s="78">
        <v>44177</v>
      </c>
      <c r="B4733" s="79">
        <v>44177</v>
      </c>
      <c r="C4733" s="79" t="s">
        <v>635</v>
      </c>
      <c r="D4733" s="80">
        <f>VLOOKUP(Pag_Inicio_Corr_mas_casos[[#This Row],[Corregimiento]],Hoja3!$A$2:$D$676,4,0)</f>
        <v>50208</v>
      </c>
      <c r="E4733" s="79">
        <v>38</v>
      </c>
    </row>
    <row r="4734" spans="1:5" x14ac:dyDescent="0.2">
      <c r="A4734" s="78">
        <v>44177</v>
      </c>
      <c r="B4734" s="79">
        <v>44177</v>
      </c>
      <c r="C4734" s="79" t="s">
        <v>629</v>
      </c>
      <c r="D4734" s="80">
        <f>VLOOKUP(Pag_Inicio_Corr_mas_casos[[#This Row],[Corregimiento]],Hoja3!$A$2:$D$676,4,0)</f>
        <v>80815</v>
      </c>
      <c r="E4734" s="79">
        <v>56</v>
      </c>
    </row>
    <row r="4735" spans="1:5" x14ac:dyDescent="0.2">
      <c r="A4735" s="78">
        <v>44177</v>
      </c>
      <c r="B4735" s="79">
        <v>44177</v>
      </c>
      <c r="C4735" s="79" t="s">
        <v>650</v>
      </c>
      <c r="D4735" s="80">
        <f>VLOOKUP(Pag_Inicio_Corr_mas_casos[[#This Row],[Corregimiento]],Hoja3!$A$2:$D$676,4,0)</f>
        <v>80814</v>
      </c>
      <c r="E4735" s="79">
        <v>31</v>
      </c>
    </row>
    <row r="4736" spans="1:5" x14ac:dyDescent="0.2">
      <c r="A4736" s="78">
        <v>44177</v>
      </c>
      <c r="B4736" s="79">
        <v>44177</v>
      </c>
      <c r="C4736" s="79" t="s">
        <v>618</v>
      </c>
      <c r="D4736" s="80">
        <f>VLOOKUP(Pag_Inicio_Corr_mas_casos[[#This Row],[Corregimiento]],Hoja3!$A$2:$D$676,4,0)</f>
        <v>130108</v>
      </c>
      <c r="E4736" s="79">
        <v>31</v>
      </c>
    </row>
    <row r="4737" spans="1:5" x14ac:dyDescent="0.2">
      <c r="A4737" s="78">
        <v>44177</v>
      </c>
      <c r="B4737" s="79">
        <v>44177</v>
      </c>
      <c r="C4737" s="79" t="s">
        <v>643</v>
      </c>
      <c r="D4737" s="80">
        <f>VLOOKUP(Pag_Inicio_Corr_mas_casos[[#This Row],[Corregimiento]],Hoja3!$A$2:$D$676,4,0)</f>
        <v>81003</v>
      </c>
      <c r="E4737" s="79">
        <v>31</v>
      </c>
    </row>
    <row r="4738" spans="1:5" x14ac:dyDescent="0.2">
      <c r="A4738" s="78">
        <v>44177</v>
      </c>
      <c r="B4738" s="79">
        <v>44177</v>
      </c>
      <c r="C4738" s="79" t="s">
        <v>626</v>
      </c>
      <c r="D4738" s="80">
        <f>VLOOKUP(Pag_Inicio_Corr_mas_casos[[#This Row],[Corregimiento]],Hoja3!$A$2:$D$676,4,0)</f>
        <v>80501</v>
      </c>
      <c r="E4738" s="79">
        <v>30</v>
      </c>
    </row>
    <row r="4739" spans="1:5" x14ac:dyDescent="0.2">
      <c r="A4739" s="78">
        <v>44177</v>
      </c>
      <c r="B4739" s="79">
        <v>44177</v>
      </c>
      <c r="C4739" s="79" t="s">
        <v>646</v>
      </c>
      <c r="D4739" s="80">
        <f>VLOOKUP(Pag_Inicio_Corr_mas_casos[[#This Row],[Corregimiento]],Hoja3!$A$2:$D$676,4,0)</f>
        <v>130701</v>
      </c>
      <c r="E4739" s="79">
        <v>30</v>
      </c>
    </row>
    <row r="4740" spans="1:5" x14ac:dyDescent="0.2">
      <c r="A4740" s="78">
        <v>44177</v>
      </c>
      <c r="B4740" s="79">
        <v>44177</v>
      </c>
      <c r="C4740" s="79" t="s">
        <v>649</v>
      </c>
      <c r="D4740" s="80">
        <f>VLOOKUP(Pag_Inicio_Corr_mas_casos[[#This Row],[Corregimiento]],Hoja3!$A$2:$D$676,4,0)</f>
        <v>80807</v>
      </c>
      <c r="E4740" s="79">
        <v>29</v>
      </c>
    </row>
    <row r="4741" spans="1:5" x14ac:dyDescent="0.2">
      <c r="A4741" s="78">
        <v>44177</v>
      </c>
      <c r="B4741" s="79">
        <v>44177</v>
      </c>
      <c r="C4741" s="79" t="s">
        <v>610</v>
      </c>
      <c r="D4741" s="80">
        <f>VLOOKUP(Pag_Inicio_Corr_mas_casos[[#This Row],[Corregimiento]],Hoja3!$A$2:$D$676,4,0)</f>
        <v>81001</v>
      </c>
      <c r="E4741" s="79">
        <v>28</v>
      </c>
    </row>
    <row r="4742" spans="1:5" x14ac:dyDescent="0.2">
      <c r="A4742" s="78">
        <v>44177</v>
      </c>
      <c r="B4742" s="79">
        <v>44177</v>
      </c>
      <c r="C4742" s="79" t="s">
        <v>616</v>
      </c>
      <c r="D4742" s="80">
        <f>VLOOKUP(Pag_Inicio_Corr_mas_casos[[#This Row],[Corregimiento]],Hoja3!$A$2:$D$676,4,0)</f>
        <v>40601</v>
      </c>
      <c r="E4742" s="79">
        <v>26</v>
      </c>
    </row>
    <row r="4743" spans="1:5" x14ac:dyDescent="0.2">
      <c r="A4743" s="78">
        <v>44177</v>
      </c>
      <c r="B4743" s="79">
        <v>44177</v>
      </c>
      <c r="C4743" s="79" t="s">
        <v>653</v>
      </c>
      <c r="D4743" s="80">
        <f>VLOOKUP(Pag_Inicio_Corr_mas_casos[[#This Row],[Corregimiento]],Hoja3!$A$2:$D$676,4,0)</f>
        <v>130706</v>
      </c>
      <c r="E4743" s="79">
        <v>25</v>
      </c>
    </row>
    <row r="4744" spans="1:5" x14ac:dyDescent="0.2">
      <c r="A4744" s="78">
        <v>44177</v>
      </c>
      <c r="B4744" s="79">
        <v>44177</v>
      </c>
      <c r="C4744" s="79" t="s">
        <v>660</v>
      </c>
      <c r="D4744" s="80">
        <f>VLOOKUP(Pag_Inicio_Corr_mas_casos[[#This Row],[Corregimiento]],Hoja3!$A$2:$D$676,4,0)</f>
        <v>81005</v>
      </c>
      <c r="E4744" s="79">
        <v>22</v>
      </c>
    </row>
    <row r="4745" spans="1:5" x14ac:dyDescent="0.2">
      <c r="A4745" s="78">
        <v>44177</v>
      </c>
      <c r="B4745" s="79">
        <v>44177</v>
      </c>
      <c r="C4745" s="79" t="s">
        <v>591</v>
      </c>
      <c r="D4745" s="80">
        <f>VLOOKUP(Pag_Inicio_Corr_mas_casos[[#This Row],[Corregimiento]],Hoja3!$A$2:$D$676,4,0)</f>
        <v>130709</v>
      </c>
      <c r="E4745" s="79">
        <v>22</v>
      </c>
    </row>
    <row r="4746" spans="1:5" x14ac:dyDescent="0.2">
      <c r="A4746" s="78">
        <v>44177</v>
      </c>
      <c r="B4746" s="79">
        <v>44177</v>
      </c>
      <c r="C4746" s="79" t="s">
        <v>645</v>
      </c>
      <c r="D4746" s="80">
        <f>VLOOKUP(Pag_Inicio_Corr_mas_casos[[#This Row],[Corregimiento]],Hoja3!$A$2:$D$676,4,0)</f>
        <v>30104</v>
      </c>
      <c r="E4746" s="79">
        <v>21</v>
      </c>
    </row>
    <row r="4747" spans="1:5" x14ac:dyDescent="0.2">
      <c r="A4747" s="78">
        <v>44177</v>
      </c>
      <c r="B4747" s="79">
        <v>44177</v>
      </c>
      <c r="C4747" s="79" t="s">
        <v>636</v>
      </c>
      <c r="D4747" s="80">
        <f>VLOOKUP(Pag_Inicio_Corr_mas_casos[[#This Row],[Corregimiento]],Hoja3!$A$2:$D$676,4,0)</f>
        <v>80803</v>
      </c>
      <c r="E4747" s="79">
        <v>20</v>
      </c>
    </row>
    <row r="4748" spans="1:5" x14ac:dyDescent="0.2">
      <c r="A4748" s="78">
        <v>44177</v>
      </c>
      <c r="B4748" s="79">
        <v>44177</v>
      </c>
      <c r="C4748" s="79" t="s">
        <v>661</v>
      </c>
      <c r="D4748" s="80">
        <f>VLOOKUP(Pag_Inicio_Corr_mas_casos[[#This Row],[Corregimiento]],Hoja3!$A$2:$D$676,4,0)</f>
        <v>130716</v>
      </c>
      <c r="E4748" s="79">
        <v>20</v>
      </c>
    </row>
    <row r="4749" spans="1:5" x14ac:dyDescent="0.2">
      <c r="A4749" s="78">
        <v>44177</v>
      </c>
      <c r="B4749" s="79">
        <v>44177</v>
      </c>
      <c r="C4749" s="79" t="s">
        <v>654</v>
      </c>
      <c r="D4749" s="80">
        <f>VLOOKUP(Pag_Inicio_Corr_mas_casos[[#This Row],[Corregimiento]],Hoja3!$A$2:$D$676,4,0)</f>
        <v>91001</v>
      </c>
      <c r="E4749" s="79">
        <v>20</v>
      </c>
    </row>
    <row r="4750" spans="1:5" x14ac:dyDescent="0.2">
      <c r="A4750" s="78">
        <v>44177</v>
      </c>
      <c r="B4750" s="79">
        <v>44177</v>
      </c>
      <c r="C4750" s="79" t="s">
        <v>637</v>
      </c>
      <c r="D4750" s="80">
        <f>VLOOKUP(Pag_Inicio_Corr_mas_casos[[#This Row],[Corregimiento]],Hoja3!$A$2:$D$676,4,0)</f>
        <v>130105</v>
      </c>
      <c r="E4750" s="79">
        <v>20</v>
      </c>
    </row>
    <row r="4751" spans="1:5" x14ac:dyDescent="0.2">
      <c r="A4751" s="78">
        <v>44177</v>
      </c>
      <c r="B4751" s="79">
        <v>44177</v>
      </c>
      <c r="C4751" s="79" t="s">
        <v>765</v>
      </c>
      <c r="D4751" s="80">
        <f>VLOOKUP(Pag_Inicio_Corr_mas_casos[[#This Row],[Corregimiento]],Hoja3!$A$2:$D$676,4,0)</f>
        <v>130103</v>
      </c>
      <c r="E4751" s="79">
        <v>18</v>
      </c>
    </row>
    <row r="4752" spans="1:5" x14ac:dyDescent="0.2">
      <c r="A4752" s="78">
        <v>44177</v>
      </c>
      <c r="B4752" s="79">
        <v>44177</v>
      </c>
      <c r="C4752" s="79" t="s">
        <v>768</v>
      </c>
      <c r="D4752" s="80">
        <f>VLOOKUP(Pag_Inicio_Corr_mas_casos[[#This Row],[Corregimiento]],Hoja3!$A$2:$D$676,4,0)</f>
        <v>20401</v>
      </c>
      <c r="E4752" s="79">
        <v>18</v>
      </c>
    </row>
    <row r="4753" spans="1:6" x14ac:dyDescent="0.2">
      <c r="A4753" s="78">
        <v>44177</v>
      </c>
      <c r="B4753" s="79">
        <v>44177</v>
      </c>
      <c r="C4753" s="79" t="s">
        <v>601</v>
      </c>
      <c r="D4753" s="80">
        <f>VLOOKUP(Pag_Inicio_Corr_mas_casos[[#This Row],[Corregimiento]],Hoja3!$A$2:$D$676,4,0)</f>
        <v>80802</v>
      </c>
      <c r="E4753" s="79">
        <v>16</v>
      </c>
    </row>
    <row r="4754" spans="1:6" x14ac:dyDescent="0.2">
      <c r="A4754" s="78">
        <v>44177</v>
      </c>
      <c r="B4754" s="79">
        <v>44177</v>
      </c>
      <c r="C4754" s="79" t="s">
        <v>627</v>
      </c>
      <c r="D4754" s="80">
        <f>VLOOKUP(Pag_Inicio_Corr_mas_casos[[#This Row],[Corregimiento]],Hoja3!$A$2:$D$676,4,0)</f>
        <v>80808</v>
      </c>
      <c r="E4754" s="79">
        <v>16</v>
      </c>
    </row>
    <row r="4755" spans="1:6" x14ac:dyDescent="0.2">
      <c r="A4755" s="78">
        <v>44177</v>
      </c>
      <c r="B4755" s="79">
        <v>44177</v>
      </c>
      <c r="C4755" s="79" t="s">
        <v>673</v>
      </c>
      <c r="D4755" s="80">
        <f>VLOOKUP(Pag_Inicio_Corr_mas_casos[[#This Row],[Corregimiento]],Hoja3!$A$2:$D$676,4,0)</f>
        <v>81004</v>
      </c>
      <c r="E4755" s="79">
        <v>16</v>
      </c>
    </row>
    <row r="4756" spans="1:6" x14ac:dyDescent="0.2">
      <c r="A4756" s="78">
        <v>44177</v>
      </c>
      <c r="B4756" s="79">
        <v>44177</v>
      </c>
      <c r="C4756" s="79" t="s">
        <v>700</v>
      </c>
      <c r="D4756" s="80">
        <f>VLOOKUP(Pag_Inicio_Corr_mas_casos[[#This Row],[Corregimiento]],Hoja3!$A$2:$D$676,4,0)</f>
        <v>90301</v>
      </c>
      <c r="E4756" s="79">
        <v>15</v>
      </c>
    </row>
    <row r="4757" spans="1:6" x14ac:dyDescent="0.2">
      <c r="A4757" s="78">
        <v>44177</v>
      </c>
      <c r="B4757" s="79">
        <v>44177</v>
      </c>
      <c r="C4757" s="79" t="s">
        <v>620</v>
      </c>
      <c r="D4757" s="80">
        <f>VLOOKUP(Pag_Inicio_Corr_mas_casos[[#This Row],[Corregimiento]],Hoja3!$A$2:$D$676,4,0)</f>
        <v>30107</v>
      </c>
      <c r="E4757" s="79">
        <v>14</v>
      </c>
    </row>
    <row r="4758" spans="1:6" x14ac:dyDescent="0.2">
      <c r="A4758" s="78">
        <v>44177</v>
      </c>
      <c r="B4758" s="79">
        <v>44177</v>
      </c>
      <c r="C4758" s="79" t="s">
        <v>801</v>
      </c>
      <c r="D4758" s="80">
        <f>VLOOKUP(Pag_Inicio_Corr_mas_casos[[#This Row],[Corregimiento]],Hoja3!$A$2:$D$676,4,0)</f>
        <v>40608</v>
      </c>
      <c r="E4758" s="79">
        <v>12</v>
      </c>
    </row>
    <row r="4759" spans="1:6" x14ac:dyDescent="0.2">
      <c r="A4759" s="78">
        <v>44177</v>
      </c>
      <c r="B4759" s="79">
        <v>44177</v>
      </c>
      <c r="C4759" s="79" t="s">
        <v>831</v>
      </c>
      <c r="D4759" s="80">
        <f>VLOOKUP(Pag_Inicio_Corr_mas_casos[[#This Row],[Corregimiento]],Hoja3!$A$2:$D$676,4,0)</f>
        <v>20604</v>
      </c>
      <c r="E4759" s="79">
        <v>12</v>
      </c>
    </row>
    <row r="4760" spans="1:6" x14ac:dyDescent="0.2">
      <c r="A4760" s="78">
        <v>44177</v>
      </c>
      <c r="B4760" s="79">
        <v>44177</v>
      </c>
      <c r="C4760" s="79" t="s">
        <v>691</v>
      </c>
      <c r="D4760" s="80">
        <f>VLOOKUP(Pag_Inicio_Corr_mas_casos[[#This Row],[Corregimiento]],Hoja3!$A$2:$D$676,4,0)</f>
        <v>40801</v>
      </c>
      <c r="E4760" s="79">
        <v>12</v>
      </c>
    </row>
    <row r="4761" spans="1:6" x14ac:dyDescent="0.2">
      <c r="A4761" s="78">
        <v>44177</v>
      </c>
      <c r="B4761" s="79">
        <v>44177</v>
      </c>
      <c r="C4761" s="79" t="s">
        <v>681</v>
      </c>
      <c r="D4761" s="80">
        <f>VLOOKUP(Pag_Inicio_Corr_mas_casos[[#This Row],[Corregimiento]],Hoja3!$A$2:$D$676,4,0)</f>
        <v>30103</v>
      </c>
      <c r="E4761" s="79">
        <v>12</v>
      </c>
    </row>
    <row r="4762" spans="1:6" x14ac:dyDescent="0.2">
      <c r="A4762" s="78">
        <v>44177</v>
      </c>
      <c r="B4762" s="79">
        <v>44177</v>
      </c>
      <c r="C4762" s="79" t="s">
        <v>669</v>
      </c>
      <c r="D4762" s="80">
        <f>VLOOKUP(Pag_Inicio_Corr_mas_casos[[#This Row],[Corregimiento]],Hoja3!$A$2:$D$676,4,0)</f>
        <v>20601</v>
      </c>
      <c r="E4762" s="79">
        <v>12</v>
      </c>
    </row>
    <row r="4763" spans="1:6" x14ac:dyDescent="0.2">
      <c r="A4763" s="78">
        <v>44177</v>
      </c>
      <c r="B4763" s="79">
        <v>44177</v>
      </c>
      <c r="C4763" s="79" t="s">
        <v>621</v>
      </c>
      <c r="D4763" s="80">
        <f>VLOOKUP(Pag_Inicio_Corr_mas_casos[[#This Row],[Corregimiento]],Hoja3!$A$2:$D$676,4,0)</f>
        <v>30113</v>
      </c>
      <c r="E4763" s="79">
        <v>11</v>
      </c>
    </row>
    <row r="4764" spans="1:6" x14ac:dyDescent="0.2">
      <c r="A4764" s="78">
        <v>44177</v>
      </c>
      <c r="B4764" s="79">
        <v>44177</v>
      </c>
      <c r="C4764" s="79" t="s">
        <v>647</v>
      </c>
      <c r="D4764" s="80">
        <f>VLOOKUP(Pag_Inicio_Corr_mas_casos[[#This Row],[Corregimiento]],Hoja3!$A$2:$D$676,4,0)</f>
        <v>80804</v>
      </c>
      <c r="E4764" s="79">
        <v>11</v>
      </c>
    </row>
    <row r="4765" spans="1:6" x14ac:dyDescent="0.2">
      <c r="A4765" s="60">
        <v>44178</v>
      </c>
      <c r="B4765" s="61">
        <v>44178</v>
      </c>
      <c r="C4765" s="61" t="s">
        <v>600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 x14ac:dyDescent="0.2">
      <c r="A4766" s="60">
        <v>44178</v>
      </c>
      <c r="B4766" s="61">
        <v>44178</v>
      </c>
      <c r="C4766" s="61" t="s">
        <v>598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 x14ac:dyDescent="0.2">
      <c r="A4767" s="60">
        <v>44178</v>
      </c>
      <c r="B4767" s="61">
        <v>44178</v>
      </c>
      <c r="C4767" s="61" t="s">
        <v>614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 x14ac:dyDescent="0.2">
      <c r="A4768" s="60">
        <v>44178</v>
      </c>
      <c r="B4768" s="61">
        <v>44178</v>
      </c>
      <c r="C4768" s="61" t="s">
        <v>611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 x14ac:dyDescent="0.2">
      <c r="A4769" s="60">
        <v>44178</v>
      </c>
      <c r="B4769" s="61">
        <v>44178</v>
      </c>
      <c r="C4769" s="61" t="s">
        <v>619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 x14ac:dyDescent="0.2">
      <c r="A4770" s="60">
        <v>44178</v>
      </c>
      <c r="B4770" s="61">
        <v>44178</v>
      </c>
      <c r="C4770" s="61" t="s">
        <v>602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 x14ac:dyDescent="0.2">
      <c r="A4771" s="60">
        <v>44178</v>
      </c>
      <c r="B4771" s="61">
        <v>44178</v>
      </c>
      <c r="C4771" s="61" t="s">
        <v>609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 x14ac:dyDescent="0.2">
      <c r="A4772" s="60">
        <v>44178</v>
      </c>
      <c r="B4772" s="61">
        <v>44178</v>
      </c>
      <c r="C4772" s="61" t="s">
        <v>604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 x14ac:dyDescent="0.2">
      <c r="A4773" s="60">
        <v>44178</v>
      </c>
      <c r="B4773" s="61">
        <v>44178</v>
      </c>
      <c r="C4773" s="61" t="s">
        <v>612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 x14ac:dyDescent="0.2">
      <c r="A4774" s="60">
        <v>44178</v>
      </c>
      <c r="B4774" s="61">
        <v>44178</v>
      </c>
      <c r="C4774" s="61" t="s">
        <v>643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 x14ac:dyDescent="0.2">
      <c r="A4775" s="60">
        <v>44178</v>
      </c>
      <c r="B4775" s="61">
        <v>44178</v>
      </c>
      <c r="C4775" s="61" t="s">
        <v>610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 x14ac:dyDescent="0.2">
      <c r="A4776" s="60">
        <v>44178</v>
      </c>
      <c r="B4776" s="61">
        <v>44178</v>
      </c>
      <c r="C4776" s="61" t="s">
        <v>626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 x14ac:dyDescent="0.2">
      <c r="A4777" s="60">
        <v>44178</v>
      </c>
      <c r="B4777" s="61">
        <v>44178</v>
      </c>
      <c r="C4777" s="61" t="s">
        <v>599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 x14ac:dyDescent="0.2">
      <c r="A4778" s="60">
        <v>44178</v>
      </c>
      <c r="B4778" s="61">
        <v>44178</v>
      </c>
      <c r="C4778" s="61" t="s">
        <v>649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 x14ac:dyDescent="0.2">
      <c r="A4779" s="60">
        <v>44178</v>
      </c>
      <c r="B4779" s="61">
        <v>44178</v>
      </c>
      <c r="C4779" s="61" t="s">
        <v>634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 x14ac:dyDescent="0.2">
      <c r="A4780" s="60">
        <v>44178</v>
      </c>
      <c r="B4780" s="61">
        <v>44178</v>
      </c>
      <c r="C4780" s="61" t="s">
        <v>639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 x14ac:dyDescent="0.2">
      <c r="A4781" s="60">
        <v>44178</v>
      </c>
      <c r="B4781" s="61">
        <v>44178</v>
      </c>
      <c r="C4781" s="61" t="s">
        <v>642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 x14ac:dyDescent="0.2">
      <c r="A4782" s="60">
        <v>44178</v>
      </c>
      <c r="B4782" s="61">
        <v>44178</v>
      </c>
      <c r="C4782" s="61" t="s">
        <v>606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 x14ac:dyDescent="0.2">
      <c r="A4783" s="60">
        <v>44178</v>
      </c>
      <c r="B4783" s="61">
        <v>44178</v>
      </c>
      <c r="C4783" s="61" t="s">
        <v>624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 x14ac:dyDescent="0.2">
      <c r="A4784" s="60">
        <v>44178</v>
      </c>
      <c r="B4784" s="61">
        <v>44178</v>
      </c>
      <c r="C4784" s="61" t="s">
        <v>617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 x14ac:dyDescent="0.2">
      <c r="A4785" s="60">
        <v>44178</v>
      </c>
      <c r="B4785" s="61">
        <v>44178</v>
      </c>
      <c r="C4785" s="61" t="s">
        <v>607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 x14ac:dyDescent="0.2">
      <c r="A4786" s="60">
        <v>44178</v>
      </c>
      <c r="B4786" s="61">
        <v>44178</v>
      </c>
      <c r="C4786" s="61" t="s">
        <v>603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 x14ac:dyDescent="0.2">
      <c r="A4787" s="60">
        <v>44178</v>
      </c>
      <c r="B4787" s="61">
        <v>44178</v>
      </c>
      <c r="C4787" s="61" t="s">
        <v>616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 x14ac:dyDescent="0.2">
      <c r="A4788" s="60">
        <v>44178</v>
      </c>
      <c r="B4788" s="61">
        <v>44178</v>
      </c>
      <c r="C4788" s="61" t="s">
        <v>629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 x14ac:dyDescent="0.2">
      <c r="A4789" s="60">
        <v>44178</v>
      </c>
      <c r="B4789" s="61">
        <v>44178</v>
      </c>
      <c r="C4789" s="61" t="s">
        <v>615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 x14ac:dyDescent="0.2">
      <c r="A4790" s="60">
        <v>44178</v>
      </c>
      <c r="B4790" s="61">
        <v>44178</v>
      </c>
      <c r="C4790" s="61" t="s">
        <v>631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 x14ac:dyDescent="0.2">
      <c r="A4791" s="60">
        <v>44178</v>
      </c>
      <c r="B4791" s="61">
        <v>44178</v>
      </c>
      <c r="C4791" s="61" t="s">
        <v>605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 x14ac:dyDescent="0.2">
      <c r="A4792" s="60">
        <v>44178</v>
      </c>
      <c r="B4792" s="61">
        <v>44178</v>
      </c>
      <c r="C4792" s="61" t="s">
        <v>646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 x14ac:dyDescent="0.2">
      <c r="A4793" s="60">
        <v>44178</v>
      </c>
      <c r="B4793" s="61">
        <v>44178</v>
      </c>
      <c r="C4793" s="61" t="s">
        <v>633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 x14ac:dyDescent="0.2">
      <c r="A4794" s="60">
        <v>44178</v>
      </c>
      <c r="B4794" s="61">
        <v>44178</v>
      </c>
      <c r="C4794" s="61" t="s">
        <v>644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 x14ac:dyDescent="0.2">
      <c r="A4795" s="60">
        <v>44178</v>
      </c>
      <c r="B4795" s="61">
        <v>44178</v>
      </c>
      <c r="C4795" s="61" t="s">
        <v>661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 x14ac:dyDescent="0.2">
      <c r="A4796" s="60">
        <v>44178</v>
      </c>
      <c r="B4796" s="61">
        <v>44178</v>
      </c>
      <c r="C4796" s="61" t="s">
        <v>618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 x14ac:dyDescent="0.2">
      <c r="A4797" s="60">
        <v>44178</v>
      </c>
      <c r="B4797" s="61">
        <v>44178</v>
      </c>
      <c r="C4797" s="61" t="s">
        <v>650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 x14ac:dyDescent="0.2">
      <c r="A4798" s="60">
        <v>44178</v>
      </c>
      <c r="B4798" s="61">
        <v>44178</v>
      </c>
      <c r="C4798" s="61" t="s">
        <v>627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 x14ac:dyDescent="0.2">
      <c r="A4799" s="60">
        <v>44178</v>
      </c>
      <c r="B4799" s="61">
        <v>44178</v>
      </c>
      <c r="C4799" s="61" t="s">
        <v>653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 x14ac:dyDescent="0.2">
      <c r="A4800" s="60">
        <v>44178</v>
      </c>
      <c r="B4800" s="61">
        <v>44178</v>
      </c>
      <c r="C4800" s="61" t="s">
        <v>636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 x14ac:dyDescent="0.2">
      <c r="A4801" s="60">
        <v>44178</v>
      </c>
      <c r="B4801" s="61">
        <v>44178</v>
      </c>
      <c r="C4801" s="61" t="s">
        <v>660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 x14ac:dyDescent="0.2">
      <c r="A4802" s="60">
        <v>44178</v>
      </c>
      <c r="B4802" s="61">
        <v>44178</v>
      </c>
      <c r="C4802" s="61" t="s">
        <v>591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 x14ac:dyDescent="0.2">
      <c r="A4803" s="60">
        <v>44178</v>
      </c>
      <c r="B4803" s="61">
        <v>44178</v>
      </c>
      <c r="C4803" s="61" t="s">
        <v>613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 x14ac:dyDescent="0.2">
      <c r="A4804" s="60">
        <v>44178</v>
      </c>
      <c r="B4804" s="61">
        <v>44178</v>
      </c>
      <c r="C4804" s="61" t="s">
        <v>628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 x14ac:dyDescent="0.2">
      <c r="A4805" s="60">
        <v>44178</v>
      </c>
      <c r="B4805" s="61">
        <v>44178</v>
      </c>
      <c r="C4805" s="61" t="s">
        <v>677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 x14ac:dyDescent="0.2">
      <c r="A4806" s="60">
        <v>44178</v>
      </c>
      <c r="B4806" s="61">
        <v>44178</v>
      </c>
      <c r="C4806" s="61" t="s">
        <v>608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 x14ac:dyDescent="0.2">
      <c r="A4807" s="60">
        <v>44178</v>
      </c>
      <c r="B4807" s="61">
        <v>44178</v>
      </c>
      <c r="C4807" s="61" t="s">
        <v>635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 x14ac:dyDescent="0.2">
      <c r="A4808" s="60">
        <v>44178</v>
      </c>
      <c r="B4808" s="61">
        <v>44178</v>
      </c>
      <c r="C4808" s="61" t="s">
        <v>620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 x14ac:dyDescent="0.2">
      <c r="A4809" s="60">
        <v>44178</v>
      </c>
      <c r="B4809" s="61">
        <v>44178</v>
      </c>
      <c r="C4809" s="61" t="s">
        <v>673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 x14ac:dyDescent="0.2">
      <c r="A4810" s="60">
        <v>44178</v>
      </c>
      <c r="B4810" s="61">
        <v>44178</v>
      </c>
      <c r="C4810" s="61" t="s">
        <v>669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 x14ac:dyDescent="0.2">
      <c r="A4811" s="60">
        <v>44178</v>
      </c>
      <c r="B4811" s="61">
        <v>44178</v>
      </c>
      <c r="C4811" s="61" t="s">
        <v>647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 x14ac:dyDescent="0.2">
      <c r="A4812" s="60">
        <v>44178</v>
      </c>
      <c r="B4812" s="61">
        <v>44178</v>
      </c>
      <c r="C4812" s="61" t="s">
        <v>818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 x14ac:dyDescent="0.2">
      <c r="A4813" s="60">
        <v>44178</v>
      </c>
      <c r="B4813" s="61">
        <v>44178</v>
      </c>
      <c r="C4813" s="61" t="s">
        <v>654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 x14ac:dyDescent="0.2">
      <c r="A4814" s="60">
        <v>44178</v>
      </c>
      <c r="B4814" s="61">
        <v>44178</v>
      </c>
      <c r="C4814" s="61" t="s">
        <v>666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 x14ac:dyDescent="0.2">
      <c r="A4815" s="60">
        <v>44178</v>
      </c>
      <c r="B4815" s="61">
        <v>44178</v>
      </c>
      <c r="C4815" s="61" t="s">
        <v>739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 x14ac:dyDescent="0.2">
      <c r="A4816" s="60">
        <v>44178</v>
      </c>
      <c r="B4816" s="61">
        <v>44178</v>
      </c>
      <c r="C4816" s="61" t="s">
        <v>832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 x14ac:dyDescent="0.2">
      <c r="A4817" s="60">
        <v>44178</v>
      </c>
      <c r="B4817" s="61">
        <v>44178</v>
      </c>
      <c r="C4817" s="61" t="s">
        <v>632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 x14ac:dyDescent="0.2">
      <c r="A4818" s="78">
        <v>44179</v>
      </c>
      <c r="B4818" s="79">
        <v>44179</v>
      </c>
      <c r="C4818" s="79" t="s">
        <v>617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 x14ac:dyDescent="0.2">
      <c r="A4819" s="78">
        <v>44179</v>
      </c>
      <c r="B4819" s="79">
        <v>44179</v>
      </c>
      <c r="C4819" s="79" t="s">
        <v>614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 x14ac:dyDescent="0.2">
      <c r="A4820" s="78">
        <v>44179</v>
      </c>
      <c r="B4820" s="79">
        <v>44179</v>
      </c>
      <c r="C4820" s="79" t="s">
        <v>643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 x14ac:dyDescent="0.2">
      <c r="A4821" s="78">
        <v>44179</v>
      </c>
      <c r="B4821" s="79">
        <v>44179</v>
      </c>
      <c r="C4821" s="79" t="s">
        <v>611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 x14ac:dyDescent="0.2">
      <c r="A4822" s="78">
        <v>44179</v>
      </c>
      <c r="B4822" s="79">
        <v>44179</v>
      </c>
      <c r="C4822" s="79" t="s">
        <v>600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 x14ac:dyDescent="0.2">
      <c r="A4823" s="78">
        <v>44179</v>
      </c>
      <c r="B4823" s="79">
        <v>44179</v>
      </c>
      <c r="C4823" s="79" t="s">
        <v>610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 x14ac:dyDescent="0.2">
      <c r="A4824" s="78">
        <v>44179</v>
      </c>
      <c r="B4824" s="79">
        <v>44179</v>
      </c>
      <c r="C4824" s="79" t="s">
        <v>635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 x14ac:dyDescent="0.2">
      <c r="A4825" s="78">
        <v>44179</v>
      </c>
      <c r="B4825" s="79">
        <v>44179</v>
      </c>
      <c r="C4825" s="79" t="s">
        <v>619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 x14ac:dyDescent="0.2">
      <c r="A4826" s="78">
        <v>44179</v>
      </c>
      <c r="B4826" s="79">
        <v>44179</v>
      </c>
      <c r="C4826" s="79" t="s">
        <v>639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 x14ac:dyDescent="0.2">
      <c r="A4827" s="78">
        <v>44179</v>
      </c>
      <c r="B4827" s="79">
        <v>44179</v>
      </c>
      <c r="C4827" s="79" t="s">
        <v>624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 x14ac:dyDescent="0.2">
      <c r="A4828" s="78">
        <v>44179</v>
      </c>
      <c r="B4828" s="79">
        <v>44179</v>
      </c>
      <c r="C4828" s="79" t="s">
        <v>604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 x14ac:dyDescent="0.2">
      <c r="A4829" s="78">
        <v>44179</v>
      </c>
      <c r="B4829" s="79">
        <v>44179</v>
      </c>
      <c r="C4829" s="79" t="s">
        <v>629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 x14ac:dyDescent="0.2">
      <c r="A4830" s="78">
        <v>44179</v>
      </c>
      <c r="B4830" s="79">
        <v>44179</v>
      </c>
      <c r="C4830" s="79" t="s">
        <v>646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 x14ac:dyDescent="0.2">
      <c r="A4831" s="78">
        <v>44179</v>
      </c>
      <c r="B4831" s="79">
        <v>44179</v>
      </c>
      <c r="C4831" s="79" t="s">
        <v>609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 x14ac:dyDescent="0.2">
      <c r="A4832" s="78">
        <v>44179</v>
      </c>
      <c r="B4832" s="79">
        <v>44179</v>
      </c>
      <c r="C4832" s="79" t="s">
        <v>603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 x14ac:dyDescent="0.2">
      <c r="A4833" s="78">
        <v>44179</v>
      </c>
      <c r="B4833" s="79">
        <v>44179</v>
      </c>
      <c r="C4833" s="79" t="s">
        <v>598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 x14ac:dyDescent="0.2">
      <c r="A4834" s="78">
        <v>44179</v>
      </c>
      <c r="B4834" s="79">
        <v>44179</v>
      </c>
      <c r="C4834" s="79" t="s">
        <v>607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 x14ac:dyDescent="0.2">
      <c r="A4835" s="78">
        <v>44179</v>
      </c>
      <c r="B4835" s="79">
        <v>44179</v>
      </c>
      <c r="C4835" s="79" t="s">
        <v>634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 x14ac:dyDescent="0.2">
      <c r="A4836" s="78">
        <v>44179</v>
      </c>
      <c r="B4836" s="79">
        <v>44179</v>
      </c>
      <c r="C4836" s="79" t="s">
        <v>606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 x14ac:dyDescent="0.2">
      <c r="A4837" s="78">
        <v>44179</v>
      </c>
      <c r="B4837" s="79">
        <v>44179</v>
      </c>
      <c r="C4837" s="79" t="s">
        <v>605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 x14ac:dyDescent="0.2">
      <c r="A4838" s="78">
        <v>44179</v>
      </c>
      <c r="B4838" s="79">
        <v>44179</v>
      </c>
      <c r="C4838" s="79" t="s">
        <v>644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 x14ac:dyDescent="0.2">
      <c r="A4839" s="78">
        <v>44179</v>
      </c>
      <c r="B4839" s="79">
        <v>44179</v>
      </c>
      <c r="C4839" s="79" t="s">
        <v>645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 x14ac:dyDescent="0.2">
      <c r="A4840" s="78">
        <v>44179</v>
      </c>
      <c r="B4840" s="79">
        <v>44179</v>
      </c>
      <c r="C4840" s="79" t="s">
        <v>626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 x14ac:dyDescent="0.2">
      <c r="A4841" s="78">
        <v>44179</v>
      </c>
      <c r="B4841" s="79">
        <v>44179</v>
      </c>
      <c r="C4841" s="79" t="s">
        <v>628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 x14ac:dyDescent="0.2">
      <c r="A4842" s="78">
        <v>44179</v>
      </c>
      <c r="B4842" s="79">
        <v>44179</v>
      </c>
      <c r="C4842" s="79" t="s">
        <v>627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 x14ac:dyDescent="0.2">
      <c r="A4843" s="78">
        <v>44179</v>
      </c>
      <c r="B4843" s="79">
        <v>44179</v>
      </c>
      <c r="C4843" s="79" t="s">
        <v>621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 x14ac:dyDescent="0.2">
      <c r="A4844" s="78">
        <v>44179</v>
      </c>
      <c r="B4844" s="79">
        <v>44179</v>
      </c>
      <c r="C4844" s="79" t="s">
        <v>608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 x14ac:dyDescent="0.2">
      <c r="A4845" s="78">
        <v>44179</v>
      </c>
      <c r="B4845" s="79">
        <v>44179</v>
      </c>
      <c r="C4845" s="79" t="s">
        <v>616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 x14ac:dyDescent="0.2">
      <c r="A4846" s="78">
        <v>44179</v>
      </c>
      <c r="B4846" s="79">
        <v>44179</v>
      </c>
      <c r="C4846" s="79" t="s">
        <v>615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 x14ac:dyDescent="0.2">
      <c r="A4847" s="78">
        <v>44179</v>
      </c>
      <c r="B4847" s="79">
        <v>44179</v>
      </c>
      <c r="C4847" s="79" t="s">
        <v>602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 x14ac:dyDescent="0.2">
      <c r="A4848" s="78">
        <v>44179</v>
      </c>
      <c r="B4848" s="79">
        <v>44179</v>
      </c>
      <c r="C4848" s="79" t="s">
        <v>631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 x14ac:dyDescent="0.2">
      <c r="A4849" s="78">
        <v>44179</v>
      </c>
      <c r="B4849" s="79">
        <v>44179</v>
      </c>
      <c r="C4849" s="79" t="s">
        <v>599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 x14ac:dyDescent="0.2">
      <c r="A4850" s="78">
        <v>44179</v>
      </c>
      <c r="B4850" s="79">
        <v>44179</v>
      </c>
      <c r="C4850" s="79" t="s">
        <v>649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 x14ac:dyDescent="0.2">
      <c r="A4851" s="78">
        <v>44179</v>
      </c>
      <c r="B4851" s="79">
        <v>44179</v>
      </c>
      <c r="C4851" s="79" t="s">
        <v>620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 x14ac:dyDescent="0.2">
      <c r="A4852" s="78">
        <v>44179</v>
      </c>
      <c r="B4852" s="79">
        <v>44179</v>
      </c>
      <c r="C4852" s="79" t="s">
        <v>642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 x14ac:dyDescent="0.2">
      <c r="A4853" s="78">
        <v>44179</v>
      </c>
      <c r="B4853" s="79">
        <v>44179</v>
      </c>
      <c r="C4853" s="79" t="s">
        <v>650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 x14ac:dyDescent="0.2">
      <c r="A4854" s="78">
        <v>44179</v>
      </c>
      <c r="B4854" s="79">
        <v>44179</v>
      </c>
      <c r="C4854" s="79" t="s">
        <v>653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 x14ac:dyDescent="0.2">
      <c r="A4855" s="78">
        <v>44179</v>
      </c>
      <c r="B4855" s="79">
        <v>44179</v>
      </c>
      <c r="C4855" s="79" t="s">
        <v>673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 x14ac:dyDescent="0.2">
      <c r="A4856" s="78">
        <v>44179</v>
      </c>
      <c r="B4856" s="79">
        <v>44179</v>
      </c>
      <c r="C4856" s="79" t="s">
        <v>661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 x14ac:dyDescent="0.2">
      <c r="A4857" s="78">
        <v>44179</v>
      </c>
      <c r="B4857" s="79">
        <v>44179</v>
      </c>
      <c r="C4857" s="79" t="s">
        <v>660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 x14ac:dyDescent="0.2">
      <c r="A4858" s="78">
        <v>44179</v>
      </c>
      <c r="B4858" s="79">
        <v>44179</v>
      </c>
      <c r="C4858" s="79" t="s">
        <v>612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 x14ac:dyDescent="0.2">
      <c r="A4859" s="78">
        <v>44179</v>
      </c>
      <c r="B4859" s="79">
        <v>44179</v>
      </c>
      <c r="C4859" s="79" t="s">
        <v>618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 x14ac:dyDescent="0.2">
      <c r="A4860" s="78">
        <v>44179</v>
      </c>
      <c r="B4860" s="79">
        <v>44179</v>
      </c>
      <c r="C4860" s="79" t="s">
        <v>669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 x14ac:dyDescent="0.2">
      <c r="A4861" s="78">
        <v>44179</v>
      </c>
      <c r="B4861" s="79">
        <v>44179</v>
      </c>
      <c r="C4861" s="79" t="s">
        <v>731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 x14ac:dyDescent="0.2">
      <c r="A4862" s="78">
        <v>44179</v>
      </c>
      <c r="B4862" s="79">
        <v>44179</v>
      </c>
      <c r="C4862" s="79" t="s">
        <v>647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 x14ac:dyDescent="0.2">
      <c r="A4863" s="78">
        <v>44179</v>
      </c>
      <c r="B4863" s="79">
        <v>44179</v>
      </c>
      <c r="C4863" s="79" t="s">
        <v>768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 x14ac:dyDescent="0.2">
      <c r="A4864" s="78">
        <v>44179</v>
      </c>
      <c r="B4864" s="79">
        <v>44179</v>
      </c>
      <c r="C4864" s="79" t="s">
        <v>652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 x14ac:dyDescent="0.2">
      <c r="A4865" s="78">
        <v>44179</v>
      </c>
      <c r="B4865" s="79">
        <v>44179</v>
      </c>
      <c r="C4865" s="79" t="s">
        <v>633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 x14ac:dyDescent="0.2">
      <c r="A4866" s="78">
        <v>44179</v>
      </c>
      <c r="B4866" s="79">
        <v>44179</v>
      </c>
      <c r="C4866" s="79" t="s">
        <v>637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 x14ac:dyDescent="0.2">
      <c r="A4867" s="51">
        <v>44180</v>
      </c>
      <c r="B4867" s="52">
        <v>44180</v>
      </c>
      <c r="C4867" s="52" t="s">
        <v>603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 x14ac:dyDescent="0.2">
      <c r="A4868" s="51">
        <v>44180</v>
      </c>
      <c r="B4868" s="52">
        <v>44180</v>
      </c>
      <c r="C4868" s="52" t="s">
        <v>614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 x14ac:dyDescent="0.2">
      <c r="A4869" s="51">
        <v>44180</v>
      </c>
      <c r="B4869" s="52">
        <v>44180</v>
      </c>
      <c r="C4869" s="52" t="s">
        <v>598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 x14ac:dyDescent="0.2">
      <c r="A4870" s="51">
        <v>44180</v>
      </c>
      <c r="B4870" s="52">
        <v>44180</v>
      </c>
      <c r="C4870" s="52" t="s">
        <v>602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 x14ac:dyDescent="0.2">
      <c r="A4871" s="51">
        <v>44180</v>
      </c>
      <c r="B4871" s="52">
        <v>44180</v>
      </c>
      <c r="C4871" s="52" t="s">
        <v>611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 x14ac:dyDescent="0.2">
      <c r="A4872" s="51">
        <v>44180</v>
      </c>
      <c r="B4872" s="52">
        <v>44180</v>
      </c>
      <c r="C4872" s="52" t="s">
        <v>617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 x14ac:dyDescent="0.2">
      <c r="A4873" s="51">
        <v>44180</v>
      </c>
      <c r="B4873" s="52">
        <v>44180</v>
      </c>
      <c r="C4873" s="52" t="s">
        <v>639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 x14ac:dyDescent="0.2">
      <c r="A4874" s="51">
        <v>44180</v>
      </c>
      <c r="B4874" s="52">
        <v>44180</v>
      </c>
      <c r="C4874" s="52" t="s">
        <v>600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 x14ac:dyDescent="0.2">
      <c r="A4875" s="51">
        <v>44180</v>
      </c>
      <c r="B4875" s="52">
        <v>44180</v>
      </c>
      <c r="C4875" s="52" t="s">
        <v>615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 x14ac:dyDescent="0.2">
      <c r="A4876" s="51">
        <v>44180</v>
      </c>
      <c r="B4876" s="52">
        <v>44180</v>
      </c>
      <c r="C4876" s="52" t="s">
        <v>619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 x14ac:dyDescent="0.2">
      <c r="A4877" s="51">
        <v>44180</v>
      </c>
      <c r="B4877" s="52">
        <v>44180</v>
      </c>
      <c r="C4877" s="52" t="s">
        <v>607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 x14ac:dyDescent="0.2">
      <c r="A4878" s="51">
        <v>44180</v>
      </c>
      <c r="B4878" s="52">
        <v>44180</v>
      </c>
      <c r="C4878" s="52" t="s">
        <v>612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 x14ac:dyDescent="0.2">
      <c r="A4879" s="51">
        <v>44180</v>
      </c>
      <c r="B4879" s="52">
        <v>44180</v>
      </c>
      <c r="C4879" s="52" t="s">
        <v>634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 x14ac:dyDescent="0.2">
      <c r="A4880" s="51">
        <v>44180</v>
      </c>
      <c r="B4880" s="52">
        <v>44180</v>
      </c>
      <c r="C4880" s="52" t="s">
        <v>624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 x14ac:dyDescent="0.2">
      <c r="A4881" s="51">
        <v>44180</v>
      </c>
      <c r="B4881" s="52">
        <v>44180</v>
      </c>
      <c r="C4881" s="52" t="s">
        <v>616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 x14ac:dyDescent="0.2">
      <c r="A4882" s="51">
        <v>44180</v>
      </c>
      <c r="B4882" s="52">
        <v>44180</v>
      </c>
      <c r="C4882" s="52" t="s">
        <v>604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 x14ac:dyDescent="0.2">
      <c r="A4883" s="51">
        <v>44180</v>
      </c>
      <c r="B4883" s="52">
        <v>44180</v>
      </c>
      <c r="C4883" s="52" t="s">
        <v>649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 x14ac:dyDescent="0.2">
      <c r="A4884" s="51">
        <v>44180</v>
      </c>
      <c r="B4884" s="52">
        <v>44180</v>
      </c>
      <c r="C4884" s="52" t="s">
        <v>661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 x14ac:dyDescent="0.2">
      <c r="A4885" s="51">
        <v>44180</v>
      </c>
      <c r="B4885" s="52">
        <v>44180</v>
      </c>
      <c r="C4885" s="52" t="s">
        <v>644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 x14ac:dyDescent="0.2">
      <c r="A4886" s="51">
        <v>44180</v>
      </c>
      <c r="B4886" s="52">
        <v>44180</v>
      </c>
      <c r="C4886" s="52" t="s">
        <v>642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 x14ac:dyDescent="0.2">
      <c r="A4887" s="51">
        <v>44180</v>
      </c>
      <c r="B4887" s="52">
        <v>44180</v>
      </c>
      <c r="C4887" s="52" t="s">
        <v>654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 x14ac:dyDescent="0.2">
      <c r="A4888" s="51">
        <v>44180</v>
      </c>
      <c r="B4888" s="52">
        <v>44180</v>
      </c>
      <c r="C4888" s="52" t="s">
        <v>633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 x14ac:dyDescent="0.2">
      <c r="A4889" s="51">
        <v>44180</v>
      </c>
      <c r="B4889" s="52">
        <v>44180</v>
      </c>
      <c r="C4889" s="52" t="s">
        <v>606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 x14ac:dyDescent="0.2">
      <c r="A4890" s="51">
        <v>44180</v>
      </c>
      <c r="B4890" s="52">
        <v>44180</v>
      </c>
      <c r="C4890" s="52" t="s">
        <v>599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 x14ac:dyDescent="0.2">
      <c r="A4891" s="51">
        <v>44180</v>
      </c>
      <c r="B4891" s="52">
        <v>44180</v>
      </c>
      <c r="C4891" s="52" t="s">
        <v>629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 x14ac:dyDescent="0.2">
      <c r="A4892" s="51">
        <v>44180</v>
      </c>
      <c r="B4892" s="52">
        <v>44180</v>
      </c>
      <c r="C4892" s="52" t="s">
        <v>643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 x14ac:dyDescent="0.2">
      <c r="A4893" s="51">
        <v>44180</v>
      </c>
      <c r="B4893" s="52">
        <v>44180</v>
      </c>
      <c r="C4893" s="52" t="s">
        <v>610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 x14ac:dyDescent="0.2">
      <c r="A4894" s="51">
        <v>44180</v>
      </c>
      <c r="B4894" s="52">
        <v>44180</v>
      </c>
      <c r="C4894" s="52" t="s">
        <v>609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 x14ac:dyDescent="0.2">
      <c r="A4895" s="51">
        <v>44180</v>
      </c>
      <c r="B4895" s="52">
        <v>44180</v>
      </c>
      <c r="C4895" s="52" t="s">
        <v>637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 x14ac:dyDescent="0.2">
      <c r="A4896" s="51">
        <v>44180</v>
      </c>
      <c r="B4896" s="52">
        <v>44180</v>
      </c>
      <c r="C4896" s="52" t="s">
        <v>628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 x14ac:dyDescent="0.2">
      <c r="A4897" s="51">
        <v>44180</v>
      </c>
      <c r="B4897" s="52">
        <v>44180</v>
      </c>
      <c r="C4897" s="52" t="s">
        <v>618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 x14ac:dyDescent="0.2">
      <c r="A4898" s="51">
        <v>44180</v>
      </c>
      <c r="B4898" s="52">
        <v>44180</v>
      </c>
      <c r="C4898" s="52" t="s">
        <v>646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 x14ac:dyDescent="0.2">
      <c r="A4899" s="51">
        <v>44180</v>
      </c>
      <c r="B4899" s="52">
        <v>44180</v>
      </c>
      <c r="C4899" s="52" t="s">
        <v>631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 x14ac:dyDescent="0.2">
      <c r="A4900" s="51">
        <v>44180</v>
      </c>
      <c r="B4900" s="52">
        <v>44180</v>
      </c>
      <c r="C4900" s="52" t="s">
        <v>701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 x14ac:dyDescent="0.2">
      <c r="A4901" s="51">
        <v>44180</v>
      </c>
      <c r="B4901" s="52">
        <v>44180</v>
      </c>
      <c r="C4901" s="52" t="s">
        <v>765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 x14ac:dyDescent="0.2">
      <c r="A4902" s="51">
        <v>44180</v>
      </c>
      <c r="B4902" s="52">
        <v>44180</v>
      </c>
      <c r="C4902" s="52" t="s">
        <v>647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 x14ac:dyDescent="0.2">
      <c r="A4903" s="51">
        <v>44180</v>
      </c>
      <c r="B4903" s="52">
        <v>44180</v>
      </c>
      <c r="C4903" s="52" t="s">
        <v>626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 x14ac:dyDescent="0.2">
      <c r="A4904" s="51">
        <v>44180</v>
      </c>
      <c r="B4904" s="52">
        <v>44180</v>
      </c>
      <c r="C4904" s="52" t="s">
        <v>605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 x14ac:dyDescent="0.2">
      <c r="A4905" s="51">
        <v>44180</v>
      </c>
      <c r="B4905" s="52">
        <v>44180</v>
      </c>
      <c r="C4905" s="52" t="s">
        <v>608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 x14ac:dyDescent="0.2">
      <c r="A4906" s="51">
        <v>44180</v>
      </c>
      <c r="B4906" s="52">
        <v>44180</v>
      </c>
      <c r="C4906" s="52" t="s">
        <v>653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 x14ac:dyDescent="0.2">
      <c r="A4907" s="51">
        <v>44180</v>
      </c>
      <c r="B4907" s="52">
        <v>44180</v>
      </c>
      <c r="C4907" s="52" t="s">
        <v>635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 x14ac:dyDescent="0.2">
      <c r="A4908" s="51">
        <v>44180</v>
      </c>
      <c r="B4908" s="52">
        <v>44180</v>
      </c>
      <c r="C4908" s="52" t="s">
        <v>645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 x14ac:dyDescent="0.2">
      <c r="A4909" s="51">
        <v>44180</v>
      </c>
      <c r="B4909" s="52">
        <v>44180</v>
      </c>
      <c r="C4909" s="52" t="s">
        <v>799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 x14ac:dyDescent="0.2">
      <c r="A4910" s="51">
        <v>44180</v>
      </c>
      <c r="B4910" s="52">
        <v>44180</v>
      </c>
      <c r="C4910" s="52" t="s">
        <v>620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 x14ac:dyDescent="0.2">
      <c r="A4911" s="51">
        <v>44180</v>
      </c>
      <c r="B4911" s="52">
        <v>44180</v>
      </c>
      <c r="C4911" s="52" t="s">
        <v>591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 x14ac:dyDescent="0.2">
      <c r="A4912" s="51">
        <v>44180</v>
      </c>
      <c r="B4912" s="52">
        <v>44180</v>
      </c>
      <c r="C4912" s="52" t="s">
        <v>771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 x14ac:dyDescent="0.2">
      <c r="A4913" s="51">
        <v>44180</v>
      </c>
      <c r="B4913" s="52">
        <v>44180</v>
      </c>
      <c r="C4913" s="52" t="s">
        <v>601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 x14ac:dyDescent="0.2">
      <c r="A4914" s="51">
        <v>44180</v>
      </c>
      <c r="B4914" s="52">
        <v>44180</v>
      </c>
      <c r="C4914" s="52" t="s">
        <v>636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 x14ac:dyDescent="0.2">
      <c r="A4915" s="51">
        <v>44180</v>
      </c>
      <c r="B4915" s="52">
        <v>44180</v>
      </c>
      <c r="C4915" s="52" t="s">
        <v>623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 x14ac:dyDescent="0.2">
      <c r="A4916" s="54">
        <v>44181</v>
      </c>
      <c r="B4916" s="55">
        <v>44181</v>
      </c>
      <c r="C4916" s="55" t="s">
        <v>600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 x14ac:dyDescent="0.2">
      <c r="A4917" s="54">
        <v>44181</v>
      </c>
      <c r="B4917" s="55">
        <v>44181</v>
      </c>
      <c r="C4917" s="55" t="s">
        <v>598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 x14ac:dyDescent="0.2">
      <c r="A4918" s="54">
        <v>44181</v>
      </c>
      <c r="B4918" s="55">
        <v>44181</v>
      </c>
      <c r="C4918" s="55" t="s">
        <v>611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 x14ac:dyDescent="0.2">
      <c r="A4919" s="54">
        <v>44181</v>
      </c>
      <c r="B4919" s="55">
        <v>44181</v>
      </c>
      <c r="C4919" s="55" t="s">
        <v>608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 x14ac:dyDescent="0.2">
      <c r="A4920" s="54">
        <v>44181</v>
      </c>
      <c r="B4920" s="55">
        <v>44181</v>
      </c>
      <c r="C4920" s="55" t="s">
        <v>614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 x14ac:dyDescent="0.2">
      <c r="A4921" s="54">
        <v>44181</v>
      </c>
      <c r="B4921" s="55">
        <v>44181</v>
      </c>
      <c r="C4921" s="55" t="s">
        <v>603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 x14ac:dyDescent="0.2">
      <c r="A4922" s="54">
        <v>44181</v>
      </c>
      <c r="B4922" s="55">
        <v>44181</v>
      </c>
      <c r="C4922" s="55" t="s">
        <v>629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 x14ac:dyDescent="0.2">
      <c r="A4923" s="54">
        <v>44181</v>
      </c>
      <c r="B4923" s="55">
        <v>44181</v>
      </c>
      <c r="C4923" s="55" t="s">
        <v>642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 x14ac:dyDescent="0.2">
      <c r="A4924" s="54">
        <v>44181</v>
      </c>
      <c r="B4924" s="55">
        <v>44181</v>
      </c>
      <c r="C4924" s="55" t="s">
        <v>602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 x14ac:dyDescent="0.2">
      <c r="A4925" s="54">
        <v>44181</v>
      </c>
      <c r="B4925" s="55">
        <v>44181</v>
      </c>
      <c r="C4925" s="55" t="s">
        <v>639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 x14ac:dyDescent="0.2">
      <c r="A4926" s="54">
        <v>44181</v>
      </c>
      <c r="B4926" s="55">
        <v>44181</v>
      </c>
      <c r="C4926" s="55" t="s">
        <v>833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 x14ac:dyDescent="0.2">
      <c r="A4927" s="54">
        <v>44181</v>
      </c>
      <c r="B4927" s="55">
        <v>44181</v>
      </c>
      <c r="C4927" s="55" t="s">
        <v>619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 x14ac:dyDescent="0.2">
      <c r="A4928" s="54">
        <v>44181</v>
      </c>
      <c r="B4928" s="55">
        <v>44181</v>
      </c>
      <c r="C4928" s="55" t="s">
        <v>609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 x14ac:dyDescent="0.2">
      <c r="A4929" s="54">
        <v>44181</v>
      </c>
      <c r="B4929" s="55">
        <v>44181</v>
      </c>
      <c r="C4929" s="55" t="s">
        <v>607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 x14ac:dyDescent="0.2">
      <c r="A4930" s="54">
        <v>44181</v>
      </c>
      <c r="B4930" s="55">
        <v>44181</v>
      </c>
      <c r="C4930" s="55" t="s">
        <v>631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 x14ac:dyDescent="0.2">
      <c r="A4931" s="54">
        <v>44181</v>
      </c>
      <c r="B4931" s="55">
        <v>44181</v>
      </c>
      <c r="C4931" s="55" t="s">
        <v>644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 x14ac:dyDescent="0.2">
      <c r="A4932" s="54">
        <v>44181</v>
      </c>
      <c r="B4932" s="55">
        <v>44181</v>
      </c>
      <c r="C4932" s="55" t="s">
        <v>604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 x14ac:dyDescent="0.2">
      <c r="A4933" s="54">
        <v>44181</v>
      </c>
      <c r="B4933" s="55">
        <v>44181</v>
      </c>
      <c r="C4933" s="55" t="s">
        <v>643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 x14ac:dyDescent="0.2">
      <c r="A4934" s="54">
        <v>44181</v>
      </c>
      <c r="B4934" s="55">
        <v>44181</v>
      </c>
      <c r="C4934" s="55" t="s">
        <v>612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 x14ac:dyDescent="0.2">
      <c r="A4935" s="54">
        <v>44181</v>
      </c>
      <c r="B4935" s="55">
        <v>44181</v>
      </c>
      <c r="C4935" s="55" t="s">
        <v>633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 x14ac:dyDescent="0.2">
      <c r="A4936" s="54">
        <v>44181</v>
      </c>
      <c r="B4936" s="55">
        <v>44181</v>
      </c>
      <c r="C4936" s="55" t="s">
        <v>605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 x14ac:dyDescent="0.2">
      <c r="A4937" s="54">
        <v>44181</v>
      </c>
      <c r="B4937" s="55">
        <v>44181</v>
      </c>
      <c r="C4937" s="55" t="s">
        <v>624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 x14ac:dyDescent="0.2">
      <c r="A4938" s="54">
        <v>44181</v>
      </c>
      <c r="B4938" s="55">
        <v>44181</v>
      </c>
      <c r="C4938" s="55" t="s">
        <v>615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 x14ac:dyDescent="0.2">
      <c r="A4939" s="54">
        <v>44181</v>
      </c>
      <c r="B4939" s="55">
        <v>44181</v>
      </c>
      <c r="C4939" s="55" t="s">
        <v>634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 x14ac:dyDescent="0.2">
      <c r="A4940" s="54">
        <v>44181</v>
      </c>
      <c r="B4940" s="55">
        <v>44181</v>
      </c>
      <c r="C4940" s="55" t="s">
        <v>617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 x14ac:dyDescent="0.2">
      <c r="A4941" s="54">
        <v>44181</v>
      </c>
      <c r="B4941" s="55">
        <v>44181</v>
      </c>
      <c r="C4941" s="55" t="s">
        <v>650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 x14ac:dyDescent="0.2">
      <c r="A4942" s="54">
        <v>44181</v>
      </c>
      <c r="B4942" s="55">
        <v>44181</v>
      </c>
      <c r="C4942" s="55" t="s">
        <v>649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 x14ac:dyDescent="0.2">
      <c r="A4943" s="54">
        <v>44181</v>
      </c>
      <c r="B4943" s="55">
        <v>44181</v>
      </c>
      <c r="C4943" s="55" t="s">
        <v>599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 x14ac:dyDescent="0.2">
      <c r="A4944" s="54">
        <v>44181</v>
      </c>
      <c r="B4944" s="55">
        <v>44181</v>
      </c>
      <c r="C4944" s="55" t="s">
        <v>618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 x14ac:dyDescent="0.2">
      <c r="A4945" s="54">
        <v>44181</v>
      </c>
      <c r="B4945" s="55">
        <v>44181</v>
      </c>
      <c r="C4945" s="55" t="s">
        <v>616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 x14ac:dyDescent="0.2">
      <c r="A4946" s="54">
        <v>44181</v>
      </c>
      <c r="B4946" s="55">
        <v>44181</v>
      </c>
      <c r="C4946" s="55" t="s">
        <v>613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 x14ac:dyDescent="0.2">
      <c r="A4947" s="54">
        <v>44181</v>
      </c>
      <c r="B4947" s="55">
        <v>44181</v>
      </c>
      <c r="C4947" s="55" t="s">
        <v>661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 x14ac:dyDescent="0.2">
      <c r="A4948" s="54">
        <v>44181</v>
      </c>
      <c r="B4948" s="55">
        <v>44181</v>
      </c>
      <c r="C4948" s="55" t="s">
        <v>654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 x14ac:dyDescent="0.2">
      <c r="A4949" s="54">
        <v>44181</v>
      </c>
      <c r="B4949" s="55">
        <v>44181</v>
      </c>
      <c r="C4949" s="55" t="s">
        <v>620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 x14ac:dyDescent="0.2">
      <c r="A4950" s="54">
        <v>44181</v>
      </c>
      <c r="B4950" s="55">
        <v>44181</v>
      </c>
      <c r="C4950" s="55" t="s">
        <v>601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 x14ac:dyDescent="0.2">
      <c r="A4951" s="54">
        <v>44181</v>
      </c>
      <c r="B4951" s="55">
        <v>44181</v>
      </c>
      <c r="C4951" s="55" t="s">
        <v>646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 x14ac:dyDescent="0.2">
      <c r="A4952" s="54">
        <v>44181</v>
      </c>
      <c r="B4952" s="55">
        <v>44181</v>
      </c>
      <c r="C4952" s="55" t="s">
        <v>610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 x14ac:dyDescent="0.2">
      <c r="A4953" s="54">
        <v>44181</v>
      </c>
      <c r="B4953" s="55">
        <v>44181</v>
      </c>
      <c r="C4953" s="55" t="s">
        <v>647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 x14ac:dyDescent="0.2">
      <c r="A4954" s="54">
        <v>44181</v>
      </c>
      <c r="B4954" s="55">
        <v>44181</v>
      </c>
      <c r="C4954" s="55" t="s">
        <v>626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 x14ac:dyDescent="0.2">
      <c r="A4955" s="54">
        <v>44181</v>
      </c>
      <c r="B4955" s="55">
        <v>44181</v>
      </c>
      <c r="C4955" s="55" t="s">
        <v>653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 x14ac:dyDescent="0.2">
      <c r="A4956" s="54">
        <v>44181</v>
      </c>
      <c r="B4956" s="55">
        <v>44181</v>
      </c>
      <c r="C4956" s="55" t="s">
        <v>637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 x14ac:dyDescent="0.2">
      <c r="A4957" s="54">
        <v>44181</v>
      </c>
      <c r="B4957" s="55">
        <v>44181</v>
      </c>
      <c r="C4957" s="55" t="s">
        <v>628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 x14ac:dyDescent="0.2">
      <c r="A4958" s="54">
        <v>44181</v>
      </c>
      <c r="B4958" s="55">
        <v>44181</v>
      </c>
      <c r="C4958" s="55" t="s">
        <v>636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 x14ac:dyDescent="0.2">
      <c r="A4959" s="54">
        <v>44181</v>
      </c>
      <c r="B4959" s="55">
        <v>44181</v>
      </c>
      <c r="C4959" s="55" t="s">
        <v>627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 x14ac:dyDescent="0.2">
      <c r="A4960" s="54">
        <v>44181</v>
      </c>
      <c r="B4960" s="55">
        <v>44181</v>
      </c>
      <c r="C4960" s="55" t="s">
        <v>645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 x14ac:dyDescent="0.2">
      <c r="A4961" s="54">
        <v>44181</v>
      </c>
      <c r="B4961" s="55">
        <v>44181</v>
      </c>
      <c r="C4961" s="55" t="s">
        <v>660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 x14ac:dyDescent="0.2">
      <c r="A4962" s="54">
        <v>44181</v>
      </c>
      <c r="B4962" s="55">
        <v>44181</v>
      </c>
      <c r="C4962" s="55" t="s">
        <v>591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 x14ac:dyDescent="0.2">
      <c r="A4963" s="54">
        <v>44181</v>
      </c>
      <c r="B4963" s="55">
        <v>44181</v>
      </c>
      <c r="C4963" s="55" t="s">
        <v>701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 x14ac:dyDescent="0.2">
      <c r="A4964" s="54">
        <v>44181</v>
      </c>
      <c r="B4964" s="55">
        <v>44181</v>
      </c>
      <c r="C4964" s="55" t="s">
        <v>677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 x14ac:dyDescent="0.2">
      <c r="A4965" s="54">
        <v>44181</v>
      </c>
      <c r="B4965" s="55">
        <v>44181</v>
      </c>
      <c r="C4965" s="55" t="s">
        <v>707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 x14ac:dyDescent="0.2">
      <c r="A4966" s="54">
        <v>44181</v>
      </c>
      <c r="B4966" s="55">
        <v>44181</v>
      </c>
      <c r="C4966" s="55" t="s">
        <v>736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 x14ac:dyDescent="0.2">
      <c r="A4967" s="54">
        <v>44181</v>
      </c>
      <c r="B4967" s="55">
        <v>44181</v>
      </c>
      <c r="C4967" s="55" t="s">
        <v>666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 x14ac:dyDescent="0.2">
      <c r="A4968" s="54">
        <v>44181</v>
      </c>
      <c r="B4968" s="55">
        <v>44181</v>
      </c>
      <c r="C4968" s="55" t="s">
        <v>635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 x14ac:dyDescent="0.2">
      <c r="A4969" s="54">
        <v>44181</v>
      </c>
      <c r="B4969" s="55">
        <v>44181</v>
      </c>
      <c r="C4969" s="55" t="s">
        <v>731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 x14ac:dyDescent="0.2">
      <c r="A4970" s="54">
        <v>44181</v>
      </c>
      <c r="B4970" s="55">
        <v>44181</v>
      </c>
      <c r="C4970" s="55" t="s">
        <v>834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 x14ac:dyDescent="0.2">
      <c r="A4971" s="54">
        <v>44181</v>
      </c>
      <c r="B4971" s="55">
        <v>44181</v>
      </c>
      <c r="C4971" s="55" t="s">
        <v>717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 x14ac:dyDescent="0.2">
      <c r="A4972" s="54">
        <v>44181</v>
      </c>
      <c r="B4972" s="55">
        <v>44181</v>
      </c>
      <c r="C4972" s="55" t="s">
        <v>669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 x14ac:dyDescent="0.2">
      <c r="A4973" s="54">
        <v>44181</v>
      </c>
      <c r="B4973" s="55">
        <v>44181</v>
      </c>
      <c r="C4973" s="55" t="s">
        <v>826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 x14ac:dyDescent="0.2">
      <c r="A4974" s="84">
        <v>44182</v>
      </c>
      <c r="B4974" s="85">
        <v>44182</v>
      </c>
      <c r="C4974" s="85" t="s">
        <v>639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 x14ac:dyDescent="0.2">
      <c r="A4975" s="84">
        <v>44182</v>
      </c>
      <c r="B4975" s="85">
        <v>44182</v>
      </c>
      <c r="C4975" s="85" t="s">
        <v>614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 x14ac:dyDescent="0.2">
      <c r="A4976" s="84">
        <v>44182</v>
      </c>
      <c r="B4976" s="85">
        <v>44182</v>
      </c>
      <c r="C4976" s="85" t="s">
        <v>835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 x14ac:dyDescent="0.2">
      <c r="A4977" s="84">
        <v>44182</v>
      </c>
      <c r="B4977" s="85">
        <v>44182</v>
      </c>
      <c r="C4977" s="85" t="s">
        <v>611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 x14ac:dyDescent="0.2">
      <c r="A4978" s="84">
        <v>44182</v>
      </c>
      <c r="B4978" s="85">
        <v>44182</v>
      </c>
      <c r="C4978" s="85" t="s">
        <v>603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 x14ac:dyDescent="0.2">
      <c r="A4979" s="84">
        <v>44182</v>
      </c>
      <c r="B4979" s="85">
        <v>44182</v>
      </c>
      <c r="C4979" s="85" t="s">
        <v>644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 x14ac:dyDescent="0.2">
      <c r="A4980" s="84">
        <v>44182</v>
      </c>
      <c r="B4980" s="85">
        <v>44182</v>
      </c>
      <c r="C4980" s="85" t="s">
        <v>602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 x14ac:dyDescent="0.2">
      <c r="A4981" s="84">
        <v>44182</v>
      </c>
      <c r="B4981" s="85">
        <v>44182</v>
      </c>
      <c r="C4981" s="85" t="s">
        <v>669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 x14ac:dyDescent="0.2">
      <c r="A4982" s="84">
        <v>44182</v>
      </c>
      <c r="B4982" s="85">
        <v>44182</v>
      </c>
      <c r="C4982" s="85" t="s">
        <v>609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 x14ac:dyDescent="0.2">
      <c r="A4983" s="84">
        <v>44182</v>
      </c>
      <c r="B4983" s="85">
        <v>44182</v>
      </c>
      <c r="C4983" s="85" t="s">
        <v>649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 x14ac:dyDescent="0.2">
      <c r="A4984" s="84">
        <v>44182</v>
      </c>
      <c r="B4984" s="85">
        <v>44182</v>
      </c>
      <c r="C4984" s="85" t="s">
        <v>619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 x14ac:dyDescent="0.2">
      <c r="A4985" s="84">
        <v>44182</v>
      </c>
      <c r="B4985" s="85">
        <v>44182</v>
      </c>
      <c r="C4985" s="85" t="s">
        <v>606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 x14ac:dyDescent="0.2">
      <c r="A4986" s="84">
        <v>44182</v>
      </c>
      <c r="B4986" s="85">
        <v>44182</v>
      </c>
      <c r="C4986" s="85" t="s">
        <v>598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 x14ac:dyDescent="0.2">
      <c r="A4987" s="84">
        <v>44182</v>
      </c>
      <c r="B4987" s="85">
        <v>44182</v>
      </c>
      <c r="C4987" s="85" t="s">
        <v>607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 x14ac:dyDescent="0.2">
      <c r="A4988" s="84">
        <v>44182</v>
      </c>
      <c r="B4988" s="85">
        <v>44182</v>
      </c>
      <c r="C4988" s="85" t="s">
        <v>634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 x14ac:dyDescent="0.2">
      <c r="A4989" s="84">
        <v>44182</v>
      </c>
      <c r="B4989" s="85">
        <v>44182</v>
      </c>
      <c r="C4989" s="85" t="s">
        <v>608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 x14ac:dyDescent="0.2">
      <c r="A4990" s="84">
        <v>44182</v>
      </c>
      <c r="B4990" s="85">
        <v>44182</v>
      </c>
      <c r="C4990" s="85" t="s">
        <v>631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 x14ac:dyDescent="0.2">
      <c r="A4991" s="84">
        <v>44182</v>
      </c>
      <c r="B4991" s="85">
        <v>44182</v>
      </c>
      <c r="C4991" s="85" t="s">
        <v>643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 x14ac:dyDescent="0.2">
      <c r="A4992" s="84">
        <v>44182</v>
      </c>
      <c r="B4992" s="85">
        <v>44182</v>
      </c>
      <c r="C4992" s="85" t="s">
        <v>617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 x14ac:dyDescent="0.2">
      <c r="A4993" s="84">
        <v>44182</v>
      </c>
      <c r="B4993" s="85">
        <v>44182</v>
      </c>
      <c r="C4993" s="85" t="s">
        <v>615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 x14ac:dyDescent="0.2">
      <c r="A4994" s="84">
        <v>44182</v>
      </c>
      <c r="B4994" s="85">
        <v>44182</v>
      </c>
      <c r="C4994" s="85" t="s">
        <v>629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 x14ac:dyDescent="0.2">
      <c r="A4995" s="84">
        <v>44182</v>
      </c>
      <c r="B4995" s="85">
        <v>44182</v>
      </c>
      <c r="C4995" s="85" t="s">
        <v>610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 x14ac:dyDescent="0.2">
      <c r="A4996" s="84">
        <v>44182</v>
      </c>
      <c r="B4996" s="85">
        <v>44182</v>
      </c>
      <c r="C4996" s="85" t="s">
        <v>599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 x14ac:dyDescent="0.2">
      <c r="A4997" s="84">
        <v>44182</v>
      </c>
      <c r="B4997" s="85">
        <v>44182</v>
      </c>
      <c r="C4997" s="85" t="s">
        <v>633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 x14ac:dyDescent="0.2">
      <c r="A4998" s="84">
        <v>44182</v>
      </c>
      <c r="B4998" s="85">
        <v>44182</v>
      </c>
      <c r="C4998" s="85" t="s">
        <v>604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 x14ac:dyDescent="0.2">
      <c r="A4999" s="84">
        <v>44182</v>
      </c>
      <c r="B4999" s="85">
        <v>44182</v>
      </c>
      <c r="C4999" s="85" t="s">
        <v>628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 x14ac:dyDescent="0.2">
      <c r="A5000" s="84">
        <v>44182</v>
      </c>
      <c r="B5000" s="85">
        <v>44182</v>
      </c>
      <c r="C5000" s="85" t="s">
        <v>627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 x14ac:dyDescent="0.2">
      <c r="A5001" s="84">
        <v>44182</v>
      </c>
      <c r="B5001" s="85">
        <v>44182</v>
      </c>
      <c r="C5001" s="85" t="s">
        <v>605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 x14ac:dyDescent="0.2">
      <c r="A5002" s="84">
        <v>44182</v>
      </c>
      <c r="B5002" s="85">
        <v>44182</v>
      </c>
      <c r="C5002" s="85" t="s">
        <v>624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 x14ac:dyDescent="0.2">
      <c r="A5003" s="84">
        <v>44182</v>
      </c>
      <c r="B5003" s="85">
        <v>44182</v>
      </c>
      <c r="C5003" s="85" t="s">
        <v>612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 x14ac:dyDescent="0.2">
      <c r="A5004" s="84">
        <v>44182</v>
      </c>
      <c r="B5004" s="85">
        <v>44182</v>
      </c>
      <c r="C5004" s="85" t="s">
        <v>642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 x14ac:dyDescent="0.2">
      <c r="A5005" s="84">
        <v>44182</v>
      </c>
      <c r="B5005" s="85">
        <v>44182</v>
      </c>
      <c r="C5005" s="85" t="s">
        <v>650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 x14ac:dyDescent="0.2">
      <c r="A5006" s="84">
        <v>44182</v>
      </c>
      <c r="B5006" s="85">
        <v>44182</v>
      </c>
      <c r="C5006" s="85" t="s">
        <v>646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 x14ac:dyDescent="0.2">
      <c r="A5007" s="84">
        <v>44182</v>
      </c>
      <c r="B5007" s="85">
        <v>44182</v>
      </c>
      <c r="C5007" s="85" t="s">
        <v>618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 x14ac:dyDescent="0.2">
      <c r="A5008" s="84">
        <v>44182</v>
      </c>
      <c r="B5008" s="85">
        <v>44182</v>
      </c>
      <c r="C5008" s="85" t="s">
        <v>616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 x14ac:dyDescent="0.2">
      <c r="A5009" s="84">
        <v>44182</v>
      </c>
      <c r="B5009" s="85">
        <v>44182</v>
      </c>
      <c r="C5009" s="85" t="s">
        <v>654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 x14ac:dyDescent="0.2">
      <c r="A5010" s="84">
        <v>44182</v>
      </c>
      <c r="B5010" s="85">
        <v>44182</v>
      </c>
      <c r="C5010" s="85" t="s">
        <v>637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 x14ac:dyDescent="0.2">
      <c r="A5011" s="84">
        <v>44182</v>
      </c>
      <c r="B5011" s="85">
        <v>44182</v>
      </c>
      <c r="C5011" s="85" t="s">
        <v>636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 x14ac:dyDescent="0.2">
      <c r="A5012" s="84">
        <v>44182</v>
      </c>
      <c r="B5012" s="85">
        <v>44182</v>
      </c>
      <c r="C5012" s="85" t="s">
        <v>660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 x14ac:dyDescent="0.2">
      <c r="A5013" s="84">
        <v>44182</v>
      </c>
      <c r="B5013" s="85">
        <v>44182</v>
      </c>
      <c r="C5013" s="85" t="s">
        <v>647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 x14ac:dyDescent="0.2">
      <c r="A5014" s="84">
        <v>44182</v>
      </c>
      <c r="B5014" s="85">
        <v>44182</v>
      </c>
      <c r="C5014" s="85" t="s">
        <v>661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 x14ac:dyDescent="0.2">
      <c r="A5015" s="84">
        <v>44182</v>
      </c>
      <c r="B5015" s="85">
        <v>44182</v>
      </c>
      <c r="C5015" s="85" t="s">
        <v>836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 x14ac:dyDescent="0.2">
      <c r="A5016" s="84">
        <v>44182</v>
      </c>
      <c r="B5016" s="85">
        <v>44182</v>
      </c>
      <c r="C5016" s="85" t="s">
        <v>613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 x14ac:dyDescent="0.2">
      <c r="A5017" s="84">
        <v>44182</v>
      </c>
      <c r="B5017" s="85">
        <v>44182</v>
      </c>
      <c r="C5017" s="85" t="s">
        <v>645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 x14ac:dyDescent="0.2">
      <c r="A5018" s="84">
        <v>44182</v>
      </c>
      <c r="B5018" s="85">
        <v>44182</v>
      </c>
      <c r="C5018" s="85" t="s">
        <v>620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 x14ac:dyDescent="0.2">
      <c r="A5019" s="84">
        <v>44182</v>
      </c>
      <c r="B5019" s="85">
        <v>44182</v>
      </c>
      <c r="C5019" s="85" t="s">
        <v>653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 x14ac:dyDescent="0.2">
      <c r="A5020" s="84">
        <v>44182</v>
      </c>
      <c r="B5020" s="85">
        <v>44182</v>
      </c>
      <c r="C5020" s="85" t="s">
        <v>635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 x14ac:dyDescent="0.2">
      <c r="A5021" s="84">
        <v>44182</v>
      </c>
      <c r="B5021" s="85">
        <v>44182</v>
      </c>
      <c r="C5021" s="85" t="s">
        <v>799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 x14ac:dyDescent="0.2">
      <c r="A5022" s="84">
        <v>44182</v>
      </c>
      <c r="B5022" s="85">
        <v>44182</v>
      </c>
      <c r="C5022" s="85" t="s">
        <v>834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 x14ac:dyDescent="0.2">
      <c r="A5023" s="84">
        <v>44182</v>
      </c>
      <c r="B5023" s="85">
        <v>44182</v>
      </c>
      <c r="C5023" s="85" t="s">
        <v>688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 x14ac:dyDescent="0.2">
      <c r="A5024" s="84">
        <v>44182</v>
      </c>
      <c r="B5024" s="85">
        <v>44182</v>
      </c>
      <c r="C5024" s="85" t="s">
        <v>837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 x14ac:dyDescent="0.2">
      <c r="A5025" s="84">
        <v>44182</v>
      </c>
      <c r="B5025" s="85">
        <v>44182</v>
      </c>
      <c r="C5025" s="85" t="s">
        <v>652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 x14ac:dyDescent="0.2">
      <c r="A5026" s="84">
        <v>44182</v>
      </c>
      <c r="B5026" s="85">
        <v>44182</v>
      </c>
      <c r="C5026" s="85" t="s">
        <v>739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 x14ac:dyDescent="0.2">
      <c r="A5027" s="84">
        <v>44182</v>
      </c>
      <c r="B5027" s="85">
        <v>44182</v>
      </c>
      <c r="C5027" s="85" t="s">
        <v>674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 x14ac:dyDescent="0.2">
      <c r="A5028" s="84">
        <v>44182</v>
      </c>
      <c r="B5028" s="85">
        <v>44182</v>
      </c>
      <c r="C5028" s="85" t="s">
        <v>838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 x14ac:dyDescent="0.2">
      <c r="A5029" s="84">
        <v>44182</v>
      </c>
      <c r="B5029" s="85">
        <v>44182</v>
      </c>
      <c r="C5029" s="85" t="s">
        <v>760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 x14ac:dyDescent="0.2">
      <c r="A5030" s="84">
        <v>44182</v>
      </c>
      <c r="B5030" s="85">
        <v>44182</v>
      </c>
      <c r="C5030" s="85" t="s">
        <v>723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 x14ac:dyDescent="0.2">
      <c r="A5031" s="84">
        <v>44182</v>
      </c>
      <c r="B5031" s="85">
        <v>44182</v>
      </c>
      <c r="C5031" s="85" t="s">
        <v>641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 x14ac:dyDescent="0.2">
      <c r="A5032" s="84">
        <v>44182</v>
      </c>
      <c r="B5032" s="85">
        <v>44182</v>
      </c>
      <c r="C5032" s="85" t="s">
        <v>839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 x14ac:dyDescent="0.2">
      <c r="A5033" s="84">
        <v>44182</v>
      </c>
      <c r="B5033" s="85">
        <v>44182</v>
      </c>
      <c r="C5033" s="85" t="s">
        <v>840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 x14ac:dyDescent="0.2">
      <c r="A5034" s="84">
        <v>44182</v>
      </c>
      <c r="B5034" s="85">
        <v>44182</v>
      </c>
      <c r="C5034" s="85" t="s">
        <v>666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 x14ac:dyDescent="0.2">
      <c r="A5035" s="84">
        <v>44182</v>
      </c>
      <c r="B5035" s="85">
        <v>44182</v>
      </c>
      <c r="C5035" s="85" t="s">
        <v>828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 x14ac:dyDescent="0.2">
      <c r="A5036" s="84">
        <v>44182</v>
      </c>
      <c r="B5036" s="85">
        <v>44182</v>
      </c>
      <c r="C5036" s="85" t="s">
        <v>841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 x14ac:dyDescent="0.2">
      <c r="A5037" s="84">
        <v>44182</v>
      </c>
      <c r="B5037" s="85">
        <v>44182</v>
      </c>
      <c r="C5037" s="85" t="s">
        <v>826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 x14ac:dyDescent="0.2">
      <c r="A5038" s="84">
        <v>44182</v>
      </c>
      <c r="B5038" s="85">
        <v>44182</v>
      </c>
      <c r="C5038" s="85" t="s">
        <v>680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 x14ac:dyDescent="0.2">
      <c r="A5039" s="84">
        <v>44182</v>
      </c>
      <c r="B5039" s="85">
        <v>44182</v>
      </c>
      <c r="C5039" s="85" t="s">
        <v>701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 x14ac:dyDescent="0.2">
      <c r="A5040" s="84">
        <v>44182</v>
      </c>
      <c r="B5040" s="85">
        <v>44182</v>
      </c>
      <c r="C5040" s="85" t="s">
        <v>621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 x14ac:dyDescent="0.2">
      <c r="A5041" s="60">
        <v>44183</v>
      </c>
      <c r="B5041" s="61">
        <v>44183</v>
      </c>
      <c r="C5041" s="61" t="s">
        <v>639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 x14ac:dyDescent="0.2">
      <c r="A5042" s="60">
        <v>44183</v>
      </c>
      <c r="B5042" s="61">
        <v>44183</v>
      </c>
      <c r="C5042" s="61" t="s">
        <v>611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 x14ac:dyDescent="0.2">
      <c r="A5043" s="60">
        <v>44183</v>
      </c>
      <c r="B5043" s="61">
        <v>44183</v>
      </c>
      <c r="C5043" s="61" t="s">
        <v>598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 x14ac:dyDescent="0.2">
      <c r="A5044" s="60">
        <v>44183</v>
      </c>
      <c r="B5044" s="61">
        <v>44183</v>
      </c>
      <c r="C5044" s="61" t="s">
        <v>614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 x14ac:dyDescent="0.2">
      <c r="A5045" s="60">
        <v>44183</v>
      </c>
      <c r="B5045" s="61">
        <v>44183</v>
      </c>
      <c r="C5045" s="61" t="s">
        <v>600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 x14ac:dyDescent="0.2">
      <c r="A5046" s="60">
        <v>44183</v>
      </c>
      <c r="B5046" s="61">
        <v>44183</v>
      </c>
      <c r="C5046" s="61" t="s">
        <v>603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 x14ac:dyDescent="0.2">
      <c r="A5047" s="60">
        <v>44183</v>
      </c>
      <c r="B5047" s="61">
        <v>44183</v>
      </c>
      <c r="C5047" s="61" t="s">
        <v>634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 x14ac:dyDescent="0.2">
      <c r="A5048" s="60">
        <v>44183</v>
      </c>
      <c r="B5048" s="61">
        <v>44183</v>
      </c>
      <c r="C5048" s="61" t="s">
        <v>608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 x14ac:dyDescent="0.2">
      <c r="A5049" s="60">
        <v>44183</v>
      </c>
      <c r="B5049" s="61">
        <v>44183</v>
      </c>
      <c r="C5049" s="61" t="s">
        <v>606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 x14ac:dyDescent="0.2">
      <c r="A5050" s="60">
        <v>44183</v>
      </c>
      <c r="B5050" s="61">
        <v>44183</v>
      </c>
      <c r="C5050" s="61" t="s">
        <v>607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 x14ac:dyDescent="0.2">
      <c r="A5051" s="60">
        <v>44183</v>
      </c>
      <c r="B5051" s="61">
        <v>44183</v>
      </c>
      <c r="C5051" s="61" t="s">
        <v>619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 x14ac:dyDescent="0.2">
      <c r="A5052" s="60">
        <v>44183</v>
      </c>
      <c r="B5052" s="61">
        <v>44183</v>
      </c>
      <c r="C5052" s="61" t="s">
        <v>604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 x14ac:dyDescent="0.2">
      <c r="A5053" s="60">
        <v>44183</v>
      </c>
      <c r="B5053" s="61">
        <v>44183</v>
      </c>
      <c r="C5053" s="61" t="s">
        <v>602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 x14ac:dyDescent="0.2">
      <c r="A5054" s="60">
        <v>44183</v>
      </c>
      <c r="B5054" s="61">
        <v>44183</v>
      </c>
      <c r="C5054" s="61" t="s">
        <v>599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 x14ac:dyDescent="0.2">
      <c r="A5055" s="60">
        <v>44183</v>
      </c>
      <c r="B5055" s="61">
        <v>44183</v>
      </c>
      <c r="C5055" s="61" t="s">
        <v>629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 x14ac:dyDescent="0.2">
      <c r="A5056" s="60">
        <v>44183</v>
      </c>
      <c r="B5056" s="61">
        <v>44183</v>
      </c>
      <c r="C5056" s="61" t="s">
        <v>609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 x14ac:dyDescent="0.2">
      <c r="A5057" s="60">
        <v>44183</v>
      </c>
      <c r="B5057" s="61">
        <v>44183</v>
      </c>
      <c r="C5057" s="61" t="s">
        <v>631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 x14ac:dyDescent="0.2">
      <c r="A5058" s="60">
        <v>44183</v>
      </c>
      <c r="B5058" s="61">
        <v>44183</v>
      </c>
      <c r="C5058" s="61" t="s">
        <v>617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 x14ac:dyDescent="0.2">
      <c r="A5059" s="60">
        <v>44183</v>
      </c>
      <c r="B5059" s="61">
        <v>44183</v>
      </c>
      <c r="C5059" s="61" t="s">
        <v>643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 x14ac:dyDescent="0.2">
      <c r="A5060" s="60">
        <v>44183</v>
      </c>
      <c r="B5060" s="61">
        <v>44183</v>
      </c>
      <c r="C5060" s="61" t="s">
        <v>624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 x14ac:dyDescent="0.2">
      <c r="A5061" s="60">
        <v>44183</v>
      </c>
      <c r="B5061" s="61">
        <v>44183</v>
      </c>
      <c r="C5061" s="61" t="s">
        <v>649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 x14ac:dyDescent="0.2">
      <c r="A5062" s="60">
        <v>44183</v>
      </c>
      <c r="B5062" s="61">
        <v>44183</v>
      </c>
      <c r="C5062" s="61" t="s">
        <v>644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 x14ac:dyDescent="0.2">
      <c r="A5063" s="60">
        <v>44183</v>
      </c>
      <c r="B5063" s="61">
        <v>44183</v>
      </c>
      <c r="C5063" s="61" t="s">
        <v>610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 x14ac:dyDescent="0.2">
      <c r="A5064" s="60">
        <v>44183</v>
      </c>
      <c r="B5064" s="61">
        <v>44183</v>
      </c>
      <c r="C5064" s="61" t="s">
        <v>842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 x14ac:dyDescent="0.2">
      <c r="A5065" s="60">
        <v>44183</v>
      </c>
      <c r="B5065" s="61">
        <v>44183</v>
      </c>
      <c r="C5065" s="61" t="s">
        <v>642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 x14ac:dyDescent="0.2">
      <c r="A5066" s="60">
        <v>44183</v>
      </c>
      <c r="B5066" s="61">
        <v>44183</v>
      </c>
      <c r="C5066" s="61" t="s">
        <v>615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 x14ac:dyDescent="0.2">
      <c r="A5067" s="60">
        <v>44183</v>
      </c>
      <c r="B5067" s="61">
        <v>44183</v>
      </c>
      <c r="C5067" s="61" t="s">
        <v>654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 x14ac:dyDescent="0.2">
      <c r="A5068" s="60">
        <v>44183</v>
      </c>
      <c r="B5068" s="61">
        <v>44183</v>
      </c>
      <c r="C5068" s="61" t="s">
        <v>612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 x14ac:dyDescent="0.2">
      <c r="A5069" s="60">
        <v>44183</v>
      </c>
      <c r="B5069" s="61">
        <v>44183</v>
      </c>
      <c r="C5069" s="61" t="s">
        <v>618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 x14ac:dyDescent="0.2">
      <c r="A5070" s="60">
        <v>44183</v>
      </c>
      <c r="B5070" s="61">
        <v>44183</v>
      </c>
      <c r="C5070" s="61" t="s">
        <v>633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 x14ac:dyDescent="0.2">
      <c r="A5071" s="60">
        <v>44183</v>
      </c>
      <c r="B5071" s="61">
        <v>44183</v>
      </c>
      <c r="C5071" s="61" t="s">
        <v>605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 x14ac:dyDescent="0.2">
      <c r="A5072" s="60">
        <v>44183</v>
      </c>
      <c r="B5072" s="61">
        <v>44183</v>
      </c>
      <c r="C5072" s="61" t="s">
        <v>637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 x14ac:dyDescent="0.2">
      <c r="A5073" s="60">
        <v>44183</v>
      </c>
      <c r="B5073" s="61">
        <v>44183</v>
      </c>
      <c r="C5073" s="61" t="s">
        <v>616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 x14ac:dyDescent="0.2">
      <c r="A5074" s="60">
        <v>44183</v>
      </c>
      <c r="B5074" s="61">
        <v>44183</v>
      </c>
      <c r="C5074" s="61" t="s">
        <v>628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 x14ac:dyDescent="0.2">
      <c r="A5075" s="60">
        <v>44183</v>
      </c>
      <c r="B5075" s="61">
        <v>44183</v>
      </c>
      <c r="C5075" s="61" t="s">
        <v>650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 x14ac:dyDescent="0.2">
      <c r="A5076" s="60">
        <v>44183</v>
      </c>
      <c r="B5076" s="61">
        <v>44183</v>
      </c>
      <c r="C5076" s="61" t="s">
        <v>768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 x14ac:dyDescent="0.2">
      <c r="A5077" s="60">
        <v>44183</v>
      </c>
      <c r="B5077" s="61">
        <v>44183</v>
      </c>
      <c r="C5077" s="61" t="s">
        <v>661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 x14ac:dyDescent="0.2">
      <c r="A5078" s="60">
        <v>44183</v>
      </c>
      <c r="B5078" s="61">
        <v>44183</v>
      </c>
      <c r="C5078" s="61" t="s">
        <v>636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 x14ac:dyDescent="0.2">
      <c r="A5079" s="60">
        <v>44183</v>
      </c>
      <c r="B5079" s="61">
        <v>44183</v>
      </c>
      <c r="C5079" s="61" t="s">
        <v>806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 x14ac:dyDescent="0.2">
      <c r="A5080" s="60">
        <v>44183</v>
      </c>
      <c r="B5080" s="61">
        <v>44183</v>
      </c>
      <c r="C5080" s="61" t="s">
        <v>646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 x14ac:dyDescent="0.2">
      <c r="A5081" s="60">
        <v>44183</v>
      </c>
      <c r="B5081" s="61">
        <v>44183</v>
      </c>
      <c r="C5081" s="61" t="s">
        <v>645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 x14ac:dyDescent="0.2">
      <c r="A5082" s="60">
        <v>44183</v>
      </c>
      <c r="B5082" s="61">
        <v>44183</v>
      </c>
      <c r="C5082" s="61" t="s">
        <v>635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 x14ac:dyDescent="0.2">
      <c r="A5083" s="60">
        <v>44183</v>
      </c>
      <c r="B5083" s="61">
        <v>44183</v>
      </c>
      <c r="C5083" s="61" t="s">
        <v>627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 x14ac:dyDescent="0.2">
      <c r="A5084" s="60">
        <v>44183</v>
      </c>
      <c r="B5084" s="61">
        <v>44183</v>
      </c>
      <c r="C5084" s="61" t="s">
        <v>621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 x14ac:dyDescent="0.2">
      <c r="A5085" s="60">
        <v>44183</v>
      </c>
      <c r="B5085" s="61">
        <v>44183</v>
      </c>
      <c r="C5085" s="61" t="s">
        <v>731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 x14ac:dyDescent="0.2">
      <c r="A5086" s="60">
        <v>44183</v>
      </c>
      <c r="B5086" s="61">
        <v>44183</v>
      </c>
      <c r="C5086" s="61" t="s">
        <v>701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 x14ac:dyDescent="0.2">
      <c r="A5087" s="60">
        <v>44183</v>
      </c>
      <c r="B5087" s="61">
        <v>44183</v>
      </c>
      <c r="C5087" s="61" t="s">
        <v>843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 x14ac:dyDescent="0.2">
      <c r="A5088" s="60">
        <v>44183</v>
      </c>
      <c r="B5088" s="61">
        <v>44183</v>
      </c>
      <c r="C5088" s="61" t="s">
        <v>591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 x14ac:dyDescent="0.2">
      <c r="A5089" s="60">
        <v>44183</v>
      </c>
      <c r="B5089" s="61">
        <v>44183</v>
      </c>
      <c r="C5089" s="61" t="s">
        <v>613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 x14ac:dyDescent="0.2">
      <c r="A5090" s="60">
        <v>44183</v>
      </c>
      <c r="B5090" s="61">
        <v>44183</v>
      </c>
      <c r="C5090" s="61" t="s">
        <v>844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 x14ac:dyDescent="0.2">
      <c r="A5091" s="60">
        <v>44183</v>
      </c>
      <c r="B5091" s="61">
        <v>44183</v>
      </c>
      <c r="C5091" s="61" t="s">
        <v>601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 x14ac:dyDescent="0.2">
      <c r="A5092" s="60">
        <v>44183</v>
      </c>
      <c r="B5092" s="61">
        <v>44183</v>
      </c>
      <c r="C5092" s="61" t="s">
        <v>624</v>
      </c>
      <c r="D5092" s="61">
        <v>40607</v>
      </c>
      <c r="E5092" s="61">
        <v>19</v>
      </c>
      <c r="F5092">
        <v>1</v>
      </c>
    </row>
    <row r="5093" spans="1:6" x14ac:dyDescent="0.2">
      <c r="A5093" s="60">
        <v>44183</v>
      </c>
      <c r="B5093" s="61">
        <v>44183</v>
      </c>
      <c r="C5093" s="61" t="s">
        <v>620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 x14ac:dyDescent="0.2">
      <c r="A5094" s="60">
        <v>44183</v>
      </c>
      <c r="B5094" s="61">
        <v>44183</v>
      </c>
      <c r="C5094" s="61" t="s">
        <v>677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 x14ac:dyDescent="0.2">
      <c r="A5095" s="60">
        <v>44183</v>
      </c>
      <c r="B5095" s="61">
        <v>44183</v>
      </c>
      <c r="C5095" s="61" t="s">
        <v>660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 x14ac:dyDescent="0.2">
      <c r="A5096" s="60">
        <v>44183</v>
      </c>
      <c r="B5096" s="61">
        <v>44183</v>
      </c>
      <c r="C5096" s="61" t="s">
        <v>647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 x14ac:dyDescent="0.2">
      <c r="A5097" s="60">
        <v>44183</v>
      </c>
      <c r="B5097" s="61">
        <v>44183</v>
      </c>
      <c r="C5097" s="61" t="s">
        <v>641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 x14ac:dyDescent="0.2">
      <c r="A5098" s="60">
        <v>44183</v>
      </c>
      <c r="B5098" s="61">
        <v>44183</v>
      </c>
      <c r="C5098" s="61" t="s">
        <v>673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 x14ac:dyDescent="0.2">
      <c r="A5099" s="60">
        <v>44183</v>
      </c>
      <c r="B5099" s="61">
        <v>44183</v>
      </c>
      <c r="C5099" s="61" t="s">
        <v>653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 x14ac:dyDescent="0.2">
      <c r="A5100" s="60">
        <v>44183</v>
      </c>
      <c r="B5100" s="61">
        <v>44183</v>
      </c>
      <c r="C5100" s="61" t="s">
        <v>760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 x14ac:dyDescent="0.2">
      <c r="A5101" s="60">
        <v>44183</v>
      </c>
      <c r="B5101" s="61">
        <v>44183</v>
      </c>
      <c r="C5101" s="61" t="s">
        <v>845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 x14ac:dyDescent="0.2">
      <c r="A5102" s="60">
        <v>44183</v>
      </c>
      <c r="B5102" s="61">
        <v>44183</v>
      </c>
      <c r="C5102" s="61" t="s">
        <v>623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 x14ac:dyDescent="0.2">
      <c r="A5103" s="23">
        <v>44184</v>
      </c>
      <c r="B5103">
        <v>44184</v>
      </c>
      <c r="C5103" t="s">
        <v>639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7">
        <v>44184</v>
      </c>
      <c r="B5104" s="88">
        <v>44184</v>
      </c>
      <c r="C5104" s="88" t="s">
        <v>846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 x14ac:dyDescent="0.2">
      <c r="A5105" s="87">
        <v>44184</v>
      </c>
      <c r="B5105" s="88">
        <v>44184</v>
      </c>
      <c r="C5105" s="88" t="s">
        <v>611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 x14ac:dyDescent="0.2">
      <c r="A5106" s="87">
        <v>44184</v>
      </c>
      <c r="B5106" s="88">
        <v>44184</v>
      </c>
      <c r="C5106" s="88" t="s">
        <v>603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 x14ac:dyDescent="0.2">
      <c r="A5107" s="87">
        <v>44184</v>
      </c>
      <c r="B5107" s="88">
        <v>44184</v>
      </c>
      <c r="C5107" s="88" t="s">
        <v>600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 x14ac:dyDescent="0.2">
      <c r="A5108" s="87">
        <v>44184</v>
      </c>
      <c r="B5108" s="88">
        <v>44184</v>
      </c>
      <c r="C5108" s="88" t="s">
        <v>598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 x14ac:dyDescent="0.2">
      <c r="A5109" s="87">
        <v>44184</v>
      </c>
      <c r="B5109" s="88">
        <v>44184</v>
      </c>
      <c r="C5109" s="88" t="s">
        <v>607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 x14ac:dyDescent="0.2">
      <c r="A5110" s="87">
        <v>44184</v>
      </c>
      <c r="B5110" s="88">
        <v>44184</v>
      </c>
      <c r="C5110" s="88" t="s">
        <v>608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 x14ac:dyDescent="0.2">
      <c r="A5111" s="87">
        <v>44184</v>
      </c>
      <c r="B5111" s="88">
        <v>44184</v>
      </c>
      <c r="C5111" s="88" t="s">
        <v>847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 x14ac:dyDescent="0.2">
      <c r="A5112" s="87">
        <v>44184</v>
      </c>
      <c r="B5112" s="88">
        <v>44184</v>
      </c>
      <c r="C5112" s="88" t="s">
        <v>848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 x14ac:dyDescent="0.2">
      <c r="A5113" s="87">
        <v>44184</v>
      </c>
      <c r="B5113" s="88">
        <v>44184</v>
      </c>
      <c r="C5113" s="88" t="s">
        <v>619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 x14ac:dyDescent="0.2">
      <c r="A5114" s="87">
        <v>44184</v>
      </c>
      <c r="B5114" s="88">
        <v>44184</v>
      </c>
      <c r="C5114" s="88" t="s">
        <v>634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 x14ac:dyDescent="0.2">
      <c r="A5115" s="87">
        <v>44184</v>
      </c>
      <c r="B5115" s="88">
        <v>44184</v>
      </c>
      <c r="C5115" s="88" t="s">
        <v>642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 x14ac:dyDescent="0.2">
      <c r="A5116" s="87">
        <v>44184</v>
      </c>
      <c r="B5116" s="88">
        <v>44184</v>
      </c>
      <c r="C5116" s="88" t="s">
        <v>617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 x14ac:dyDescent="0.2">
      <c r="A5117" s="87">
        <v>44184</v>
      </c>
      <c r="B5117" s="88">
        <v>44184</v>
      </c>
      <c r="C5117" s="88" t="s">
        <v>629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 x14ac:dyDescent="0.2">
      <c r="A5118" s="87">
        <v>44184</v>
      </c>
      <c r="B5118" s="88">
        <v>44184</v>
      </c>
      <c r="C5118" s="88" t="s">
        <v>654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 x14ac:dyDescent="0.2">
      <c r="A5119" s="87">
        <v>44184</v>
      </c>
      <c r="B5119" s="88">
        <v>44184</v>
      </c>
      <c r="C5119" s="88" t="s">
        <v>644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 x14ac:dyDescent="0.2">
      <c r="A5120" s="87">
        <v>44184</v>
      </c>
      <c r="B5120" s="88">
        <v>44184</v>
      </c>
      <c r="C5120" s="88" t="s">
        <v>602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 x14ac:dyDescent="0.2">
      <c r="A5121" s="87">
        <v>44184</v>
      </c>
      <c r="B5121" s="88">
        <v>44184</v>
      </c>
      <c r="C5121" s="88" t="s">
        <v>649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 x14ac:dyDescent="0.2">
      <c r="A5122" s="87">
        <v>44184</v>
      </c>
      <c r="B5122" s="88">
        <v>44184</v>
      </c>
      <c r="C5122" s="88" t="s">
        <v>628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 x14ac:dyDescent="0.2">
      <c r="A5123" s="87">
        <v>44184</v>
      </c>
      <c r="B5123" s="88">
        <v>44184</v>
      </c>
      <c r="C5123" s="88" t="s">
        <v>849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 x14ac:dyDescent="0.2">
      <c r="A5124" s="87">
        <v>44184</v>
      </c>
      <c r="B5124" s="88">
        <v>44184</v>
      </c>
      <c r="C5124" s="88" t="s">
        <v>610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 x14ac:dyDescent="0.2">
      <c r="A5125" s="87">
        <v>44184</v>
      </c>
      <c r="B5125" s="88">
        <v>44184</v>
      </c>
      <c r="C5125" s="88" t="s">
        <v>612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 x14ac:dyDescent="0.2">
      <c r="A5126" s="87">
        <v>44184</v>
      </c>
      <c r="B5126" s="88">
        <v>44184</v>
      </c>
      <c r="C5126" s="88" t="s">
        <v>599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 x14ac:dyDescent="0.2">
      <c r="A5127" s="87">
        <v>44184</v>
      </c>
      <c r="B5127" s="88">
        <v>44184</v>
      </c>
      <c r="C5127" s="88" t="s">
        <v>850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 x14ac:dyDescent="0.2">
      <c r="A5128" s="87">
        <v>44184</v>
      </c>
      <c r="B5128" s="88">
        <v>44184</v>
      </c>
      <c r="C5128" s="88" t="s">
        <v>661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 x14ac:dyDescent="0.2">
      <c r="A5129" s="87">
        <v>44184</v>
      </c>
      <c r="B5129" s="88">
        <v>44184</v>
      </c>
      <c r="C5129" s="88" t="s">
        <v>627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 x14ac:dyDescent="0.2">
      <c r="A5130" s="87">
        <v>44184</v>
      </c>
      <c r="B5130" s="88">
        <v>44184</v>
      </c>
      <c r="C5130" s="88" t="s">
        <v>643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 x14ac:dyDescent="0.2">
      <c r="A5131" s="87">
        <v>44184</v>
      </c>
      <c r="B5131" s="88">
        <v>44184</v>
      </c>
      <c r="C5131" s="88" t="s">
        <v>650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 x14ac:dyDescent="0.2">
      <c r="A5132" s="87">
        <v>44184</v>
      </c>
      <c r="B5132" s="88">
        <v>44184</v>
      </c>
      <c r="C5132" s="88" t="s">
        <v>624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 x14ac:dyDescent="0.2">
      <c r="A5133" s="87">
        <v>44184</v>
      </c>
      <c r="B5133" s="88">
        <v>44184</v>
      </c>
      <c r="C5133" s="88" t="s">
        <v>633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 x14ac:dyDescent="0.2">
      <c r="A5134" s="87">
        <v>44184</v>
      </c>
      <c r="B5134" s="88">
        <v>44184</v>
      </c>
      <c r="C5134" s="88" t="s">
        <v>631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 x14ac:dyDescent="0.2">
      <c r="A5135" s="87">
        <v>44184</v>
      </c>
      <c r="B5135" s="88">
        <v>44184</v>
      </c>
      <c r="C5135" s="88" t="s">
        <v>601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 x14ac:dyDescent="0.2">
      <c r="A5136" s="87">
        <v>44184</v>
      </c>
      <c r="B5136" s="88">
        <v>44184</v>
      </c>
      <c r="C5136" s="88" t="s">
        <v>646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 x14ac:dyDescent="0.2">
      <c r="A5137" s="87">
        <v>44184</v>
      </c>
      <c r="B5137" s="88">
        <v>44184</v>
      </c>
      <c r="C5137" s="88" t="s">
        <v>605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 x14ac:dyDescent="0.2">
      <c r="A5138" s="87">
        <v>44184</v>
      </c>
      <c r="B5138" s="88">
        <v>44184</v>
      </c>
      <c r="C5138" s="88" t="s">
        <v>793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 x14ac:dyDescent="0.2">
      <c r="A5139" s="87">
        <v>44184</v>
      </c>
      <c r="B5139" s="88">
        <v>44184</v>
      </c>
      <c r="C5139" s="88" t="s">
        <v>669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 x14ac:dyDescent="0.2">
      <c r="A5140" s="87">
        <v>44184</v>
      </c>
      <c r="B5140" s="88">
        <v>44184</v>
      </c>
      <c r="C5140" s="88" t="s">
        <v>636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 x14ac:dyDescent="0.2">
      <c r="A5141" s="87">
        <v>44184</v>
      </c>
      <c r="B5141" s="88">
        <v>44184</v>
      </c>
      <c r="C5141" s="88" t="s">
        <v>637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 x14ac:dyDescent="0.2">
      <c r="A5142" s="87">
        <v>44184</v>
      </c>
      <c r="B5142" s="88">
        <v>44184</v>
      </c>
      <c r="C5142" s="88" t="s">
        <v>616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 x14ac:dyDescent="0.2">
      <c r="A5143" s="87">
        <v>44184</v>
      </c>
      <c r="B5143" s="88">
        <v>44184</v>
      </c>
      <c r="C5143" s="88" t="s">
        <v>613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 x14ac:dyDescent="0.2">
      <c r="A5144" s="87">
        <v>44184</v>
      </c>
      <c r="B5144" s="88">
        <v>44184</v>
      </c>
      <c r="C5144" s="88" t="s">
        <v>635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 x14ac:dyDescent="0.2">
      <c r="A5145" s="87">
        <v>44184</v>
      </c>
      <c r="B5145" s="88">
        <v>44184</v>
      </c>
      <c r="C5145" s="88" t="s">
        <v>673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 x14ac:dyDescent="0.2">
      <c r="A5146" s="87">
        <v>44184</v>
      </c>
      <c r="B5146" s="88">
        <v>44184</v>
      </c>
      <c r="C5146" s="88" t="s">
        <v>620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 x14ac:dyDescent="0.2">
      <c r="A5147" s="87">
        <v>44184</v>
      </c>
      <c r="B5147" s="88">
        <v>44184</v>
      </c>
      <c r="C5147" s="88" t="s">
        <v>799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 x14ac:dyDescent="0.2">
      <c r="A5148" s="87">
        <v>44184</v>
      </c>
      <c r="B5148" s="88">
        <v>44184</v>
      </c>
      <c r="C5148" s="88" t="s">
        <v>851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 x14ac:dyDescent="0.2">
      <c r="A5149" s="87">
        <v>44184</v>
      </c>
      <c r="B5149" s="88">
        <v>44184</v>
      </c>
      <c r="C5149" s="88" t="s">
        <v>852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 x14ac:dyDescent="0.2">
      <c r="A5150" s="87">
        <v>44184</v>
      </c>
      <c r="B5150" s="88">
        <v>44184</v>
      </c>
      <c r="C5150" s="88" t="s">
        <v>853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 x14ac:dyDescent="0.2">
      <c r="A5151" s="87">
        <v>44184</v>
      </c>
      <c r="B5151" s="88">
        <v>44184</v>
      </c>
      <c r="C5151" s="88" t="s">
        <v>837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 x14ac:dyDescent="0.2">
      <c r="A5152" s="87">
        <v>44184</v>
      </c>
      <c r="B5152" s="88">
        <v>44184</v>
      </c>
      <c r="C5152" s="88" t="s">
        <v>677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 x14ac:dyDescent="0.2">
      <c r="A5153" s="87">
        <v>44184</v>
      </c>
      <c r="B5153" s="88">
        <v>44184</v>
      </c>
      <c r="C5153" s="88" t="s">
        <v>765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 x14ac:dyDescent="0.2">
      <c r="A5154" s="87">
        <v>44184</v>
      </c>
      <c r="B5154" s="88">
        <v>44184</v>
      </c>
      <c r="C5154" s="88" t="s">
        <v>854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 x14ac:dyDescent="0.2">
      <c r="A5155" s="87">
        <v>44184</v>
      </c>
      <c r="B5155" s="88">
        <v>44184</v>
      </c>
      <c r="C5155" s="88" t="s">
        <v>653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 x14ac:dyDescent="0.2">
      <c r="A5156" s="87">
        <v>44184</v>
      </c>
      <c r="B5156" s="88">
        <v>44184</v>
      </c>
      <c r="C5156" s="88" t="s">
        <v>818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 x14ac:dyDescent="0.2">
      <c r="A5157" s="87">
        <v>44184</v>
      </c>
      <c r="B5157" s="88">
        <v>44184</v>
      </c>
      <c r="C5157" s="88" t="s">
        <v>660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 x14ac:dyDescent="0.2">
      <c r="A5158" s="87">
        <v>44184</v>
      </c>
      <c r="B5158" s="88">
        <v>44184</v>
      </c>
      <c r="C5158" s="88" t="s">
        <v>658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 x14ac:dyDescent="0.2">
      <c r="A5159" s="87">
        <v>44184</v>
      </c>
      <c r="B5159" s="88">
        <v>44184</v>
      </c>
      <c r="C5159" s="88" t="s">
        <v>632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 x14ac:dyDescent="0.2">
      <c r="A5160" s="87">
        <v>44184</v>
      </c>
      <c r="B5160" s="88">
        <v>44184</v>
      </c>
      <c r="C5160" s="88" t="s">
        <v>645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 x14ac:dyDescent="0.2">
      <c r="A5161" s="87">
        <v>44184</v>
      </c>
      <c r="B5161" s="88">
        <v>44184</v>
      </c>
      <c r="C5161" s="88" t="s">
        <v>666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 x14ac:dyDescent="0.2">
      <c r="A5162" s="87">
        <v>44184</v>
      </c>
      <c r="B5162" s="88">
        <v>44184</v>
      </c>
      <c r="C5162" s="88" t="s">
        <v>855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 x14ac:dyDescent="0.2">
      <c r="A5163" s="87">
        <v>44184</v>
      </c>
      <c r="B5163" s="88">
        <v>44184</v>
      </c>
      <c r="C5163" s="88" t="s">
        <v>621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 x14ac:dyDescent="0.2">
      <c r="A5164" s="87">
        <v>44184</v>
      </c>
      <c r="B5164" s="88">
        <v>44184</v>
      </c>
      <c r="C5164" s="88" t="s">
        <v>806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 x14ac:dyDescent="0.2">
      <c r="A5165" s="51">
        <v>44185</v>
      </c>
      <c r="B5165" s="52">
        <v>44185</v>
      </c>
      <c r="C5165" s="52" t="s">
        <v>600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 x14ac:dyDescent="0.2">
      <c r="A5166" s="51">
        <v>44185</v>
      </c>
      <c r="B5166" s="52">
        <v>44185</v>
      </c>
      <c r="C5166" s="52" t="s">
        <v>611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 x14ac:dyDescent="0.2">
      <c r="A5167" s="51">
        <v>44185</v>
      </c>
      <c r="B5167" s="52">
        <v>44185</v>
      </c>
      <c r="C5167" s="52" t="s">
        <v>614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 x14ac:dyDescent="0.2">
      <c r="A5168" s="51">
        <v>44185</v>
      </c>
      <c r="B5168" s="52">
        <v>44185</v>
      </c>
      <c r="C5168" s="52" t="s">
        <v>639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 x14ac:dyDescent="0.2">
      <c r="A5169" s="51">
        <v>44185</v>
      </c>
      <c r="B5169" s="52">
        <v>44185</v>
      </c>
      <c r="C5169" s="52" t="s">
        <v>598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 x14ac:dyDescent="0.2">
      <c r="A5170" s="51">
        <v>44185</v>
      </c>
      <c r="B5170" s="52">
        <v>44185</v>
      </c>
      <c r="C5170" s="52" t="s">
        <v>850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 x14ac:dyDescent="0.2">
      <c r="A5171" s="51">
        <v>44185</v>
      </c>
      <c r="B5171" s="52">
        <v>44185</v>
      </c>
      <c r="C5171" s="52" t="s">
        <v>602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 x14ac:dyDescent="0.2">
      <c r="A5172" s="51">
        <v>44185</v>
      </c>
      <c r="B5172" s="52">
        <v>44185</v>
      </c>
      <c r="C5172" s="52" t="s">
        <v>856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 x14ac:dyDescent="0.2">
      <c r="A5173" s="51">
        <v>44185</v>
      </c>
      <c r="B5173" s="52">
        <v>44185</v>
      </c>
      <c r="C5173" s="52" t="s">
        <v>857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 x14ac:dyDescent="0.2">
      <c r="A5174" s="51">
        <v>44185</v>
      </c>
      <c r="B5174" s="52">
        <v>44185</v>
      </c>
      <c r="C5174" s="52" t="s">
        <v>858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 x14ac:dyDescent="0.2">
      <c r="A5175" s="51">
        <v>44185</v>
      </c>
      <c r="B5175" s="52">
        <v>44185</v>
      </c>
      <c r="C5175" s="52" t="s">
        <v>692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 x14ac:dyDescent="0.2">
      <c r="A5176" s="51">
        <v>44185</v>
      </c>
      <c r="B5176" s="52">
        <v>44185</v>
      </c>
      <c r="C5176" s="52" t="s">
        <v>859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 x14ac:dyDescent="0.2">
      <c r="A5177" s="51">
        <v>44185</v>
      </c>
      <c r="B5177" s="52">
        <v>44185</v>
      </c>
      <c r="C5177" s="52" t="s">
        <v>860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 x14ac:dyDescent="0.2">
      <c r="A5178" s="51">
        <v>44185</v>
      </c>
      <c r="B5178" s="52">
        <v>44185</v>
      </c>
      <c r="C5178" s="52" t="s">
        <v>861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 x14ac:dyDescent="0.2">
      <c r="A5179" s="51">
        <v>44185</v>
      </c>
      <c r="B5179" s="52">
        <v>44185</v>
      </c>
      <c r="C5179" s="52" t="s">
        <v>862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 x14ac:dyDescent="0.2">
      <c r="A5180" s="51">
        <v>44185</v>
      </c>
      <c r="B5180" s="52">
        <v>44185</v>
      </c>
      <c r="C5180" s="52" t="s">
        <v>863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 x14ac:dyDescent="0.2">
      <c r="A5181" s="51">
        <v>44185</v>
      </c>
      <c r="B5181" s="52">
        <v>44185</v>
      </c>
      <c r="C5181" s="52" t="s">
        <v>864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 x14ac:dyDescent="0.2">
      <c r="A5182" s="51">
        <v>44185</v>
      </c>
      <c r="B5182" s="52">
        <v>44185</v>
      </c>
      <c r="C5182" s="52" t="s">
        <v>865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 x14ac:dyDescent="0.2">
      <c r="A5183" s="51">
        <v>44185</v>
      </c>
      <c r="B5183" s="52">
        <v>44185</v>
      </c>
      <c r="C5183" s="52" t="s">
        <v>866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 x14ac:dyDescent="0.2">
      <c r="A5184" s="51">
        <v>44185</v>
      </c>
      <c r="B5184" s="52">
        <v>44185</v>
      </c>
      <c r="C5184" s="52" t="s">
        <v>867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 x14ac:dyDescent="0.2">
      <c r="A5185" s="51">
        <v>44185</v>
      </c>
      <c r="B5185" s="52">
        <v>44185</v>
      </c>
      <c r="C5185" s="52" t="s">
        <v>643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 x14ac:dyDescent="0.2">
      <c r="A5186" s="51">
        <v>44185</v>
      </c>
      <c r="B5186" s="52">
        <v>44185</v>
      </c>
      <c r="C5186" s="52" t="s">
        <v>868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 x14ac:dyDescent="0.2">
      <c r="A5187" s="51">
        <v>44185</v>
      </c>
      <c r="B5187" s="52">
        <v>44185</v>
      </c>
      <c r="C5187" s="52" t="s">
        <v>637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 x14ac:dyDescent="0.2">
      <c r="A5188" s="51">
        <v>44185</v>
      </c>
      <c r="B5188" s="52">
        <v>44185</v>
      </c>
      <c r="C5188" s="52" t="s">
        <v>869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 x14ac:dyDescent="0.2">
      <c r="A5189" s="51">
        <v>44185</v>
      </c>
      <c r="B5189" s="52">
        <v>44185</v>
      </c>
      <c r="C5189" s="52" t="s">
        <v>616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 x14ac:dyDescent="0.2">
      <c r="A5190" s="51">
        <v>44185</v>
      </c>
      <c r="B5190" s="52">
        <v>44185</v>
      </c>
      <c r="C5190" s="52" t="s">
        <v>605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 x14ac:dyDescent="0.2">
      <c r="A5191" s="51">
        <v>44185</v>
      </c>
      <c r="B5191" s="52">
        <v>44185</v>
      </c>
      <c r="C5191" s="52" t="s">
        <v>627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 x14ac:dyDescent="0.2">
      <c r="A5192" s="51">
        <v>44185</v>
      </c>
      <c r="B5192" s="52">
        <v>44185</v>
      </c>
      <c r="C5192" s="52" t="s">
        <v>870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 x14ac:dyDescent="0.2">
      <c r="A5193" s="51">
        <v>44185</v>
      </c>
      <c r="B5193" s="52">
        <v>44185</v>
      </c>
      <c r="C5193" s="52" t="s">
        <v>851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 x14ac:dyDescent="0.2">
      <c r="A5194" s="51">
        <v>44185</v>
      </c>
      <c r="B5194" s="52">
        <v>44185</v>
      </c>
      <c r="C5194" s="52" t="s">
        <v>871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 x14ac:dyDescent="0.2">
      <c r="A5195" s="51">
        <v>44185</v>
      </c>
      <c r="B5195" s="52">
        <v>44185</v>
      </c>
      <c r="C5195" s="52" t="s">
        <v>872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 x14ac:dyDescent="0.2">
      <c r="A5196" s="51">
        <v>44185</v>
      </c>
      <c r="B5196" s="52">
        <v>44185</v>
      </c>
      <c r="C5196" s="52" t="s">
        <v>873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 x14ac:dyDescent="0.2">
      <c r="A5197" s="51">
        <v>44185</v>
      </c>
      <c r="B5197" s="52">
        <v>44185</v>
      </c>
      <c r="C5197" s="52" t="s">
        <v>874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 x14ac:dyDescent="0.2">
      <c r="A5198" s="51">
        <v>44185</v>
      </c>
      <c r="B5198" s="52">
        <v>44185</v>
      </c>
      <c r="C5198" s="52" t="s">
        <v>875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 x14ac:dyDescent="0.2">
      <c r="A5199" s="51">
        <v>44185</v>
      </c>
      <c r="B5199" s="52">
        <v>44185</v>
      </c>
      <c r="C5199" s="52" t="s">
        <v>876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 x14ac:dyDescent="0.2">
      <c r="A5200" s="51">
        <v>44185</v>
      </c>
      <c r="B5200" s="52">
        <v>44185</v>
      </c>
      <c r="C5200" s="52" t="s">
        <v>877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 x14ac:dyDescent="0.2">
      <c r="A5201" s="51">
        <v>44185</v>
      </c>
      <c r="B5201" s="52">
        <v>44185</v>
      </c>
      <c r="C5201" s="52" t="s">
        <v>878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 x14ac:dyDescent="0.2">
      <c r="A5202" s="51">
        <v>44185</v>
      </c>
      <c r="B5202" s="52">
        <v>44185</v>
      </c>
      <c r="C5202" s="52" t="s">
        <v>879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 x14ac:dyDescent="0.2">
      <c r="A5203" s="51">
        <v>44185</v>
      </c>
      <c r="B5203" s="52">
        <v>44185</v>
      </c>
      <c r="C5203" s="52" t="s">
        <v>880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 x14ac:dyDescent="0.2">
      <c r="A5204" s="51">
        <v>44185</v>
      </c>
      <c r="B5204" s="52">
        <v>44185</v>
      </c>
      <c r="C5204" s="52" t="s">
        <v>881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 x14ac:dyDescent="0.2">
      <c r="A5205" s="51">
        <v>44185</v>
      </c>
      <c r="B5205" s="52">
        <v>44185</v>
      </c>
      <c r="C5205" s="52" t="s">
        <v>882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 x14ac:dyDescent="0.2">
      <c r="A5206" s="51">
        <v>44185</v>
      </c>
      <c r="B5206" s="52">
        <v>44185</v>
      </c>
      <c r="C5206" s="52" t="s">
        <v>883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 x14ac:dyDescent="0.2">
      <c r="A5207" s="51">
        <v>44185</v>
      </c>
      <c r="B5207" s="52">
        <v>44185</v>
      </c>
      <c r="C5207" s="52" t="s">
        <v>871</v>
      </c>
      <c r="D5207" s="52">
        <v>40607</v>
      </c>
      <c r="E5207" s="52">
        <v>19</v>
      </c>
      <c r="F5207">
        <v>1</v>
      </c>
    </row>
    <row r="5208" spans="1:6" x14ac:dyDescent="0.2">
      <c r="A5208" s="51">
        <v>44185</v>
      </c>
      <c r="B5208" s="52">
        <v>44185</v>
      </c>
      <c r="C5208" s="52" t="s">
        <v>884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 x14ac:dyDescent="0.2">
      <c r="A5209" s="51">
        <v>44185</v>
      </c>
      <c r="B5209" s="52">
        <v>44185</v>
      </c>
      <c r="C5209" s="52" t="s">
        <v>660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 x14ac:dyDescent="0.2">
      <c r="A5210" s="51">
        <v>44185</v>
      </c>
      <c r="B5210" s="52">
        <v>44185</v>
      </c>
      <c r="C5210" s="52" t="s">
        <v>818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 x14ac:dyDescent="0.2">
      <c r="A5211" s="51">
        <v>44185</v>
      </c>
      <c r="B5211" s="52">
        <v>44185</v>
      </c>
      <c r="C5211" s="52" t="s">
        <v>885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 x14ac:dyDescent="0.2">
      <c r="A5212" s="51">
        <v>44185</v>
      </c>
      <c r="B5212" s="52">
        <v>44185</v>
      </c>
      <c r="C5212" s="52" t="s">
        <v>886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 x14ac:dyDescent="0.2">
      <c r="A5213" s="51">
        <v>44185</v>
      </c>
      <c r="B5213" s="52">
        <v>44185</v>
      </c>
      <c r="C5213" s="52" t="s">
        <v>666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 x14ac:dyDescent="0.2">
      <c r="A5214" s="51">
        <v>44185</v>
      </c>
      <c r="B5214" s="52">
        <v>44185</v>
      </c>
      <c r="C5214" s="52" t="s">
        <v>887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 x14ac:dyDescent="0.2">
      <c r="A5215" s="51">
        <v>44185</v>
      </c>
      <c r="B5215" s="52">
        <v>44185</v>
      </c>
      <c r="C5215" s="52" t="s">
        <v>653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 x14ac:dyDescent="0.2">
      <c r="A5216" s="51">
        <v>44185</v>
      </c>
      <c r="B5216" s="52">
        <v>44185</v>
      </c>
      <c r="C5216" s="52" t="s">
        <v>888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 x14ac:dyDescent="0.2">
      <c r="A5217" s="51">
        <v>44185</v>
      </c>
      <c r="B5217" s="52">
        <v>44185</v>
      </c>
      <c r="C5217" s="52" t="s">
        <v>889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 x14ac:dyDescent="0.2">
      <c r="A5218" s="51">
        <v>44185</v>
      </c>
      <c r="B5218" s="52">
        <v>44185</v>
      </c>
      <c r="C5218" s="52" t="s">
        <v>890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 x14ac:dyDescent="0.2">
      <c r="A5219" s="51">
        <v>44185</v>
      </c>
      <c r="B5219" s="52">
        <v>44185</v>
      </c>
      <c r="C5219" s="52" t="s">
        <v>891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 x14ac:dyDescent="0.2">
      <c r="A5220" s="51">
        <v>44185</v>
      </c>
      <c r="B5220" s="52">
        <v>44185</v>
      </c>
      <c r="C5220" s="52" t="s">
        <v>892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 x14ac:dyDescent="0.2">
      <c r="A5221" s="51">
        <v>44185</v>
      </c>
      <c r="B5221" s="52">
        <v>44185</v>
      </c>
      <c r="C5221" s="52" t="s">
        <v>893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 x14ac:dyDescent="0.2">
      <c r="A5222" s="51">
        <v>44185</v>
      </c>
      <c r="B5222" s="52">
        <v>44185</v>
      </c>
      <c r="C5222" s="52" t="s">
        <v>645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 x14ac:dyDescent="0.2">
      <c r="A5223" s="51">
        <v>44185</v>
      </c>
      <c r="B5223" s="52">
        <v>44185</v>
      </c>
      <c r="C5223" s="52" t="s">
        <v>894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 x14ac:dyDescent="0.2">
      <c r="A5224" s="51">
        <v>44185</v>
      </c>
      <c r="B5224" s="52">
        <v>44185</v>
      </c>
      <c r="C5224" s="52" t="s">
        <v>895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 x14ac:dyDescent="0.2">
      <c r="A5225" s="51">
        <v>44185</v>
      </c>
      <c r="B5225" s="52">
        <v>44185</v>
      </c>
      <c r="C5225" s="52" t="s">
        <v>896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 x14ac:dyDescent="0.2">
      <c r="A5226" s="51">
        <v>44185</v>
      </c>
      <c r="B5226" s="52">
        <v>44185</v>
      </c>
      <c r="C5226" s="52" t="s">
        <v>897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 x14ac:dyDescent="0.2">
      <c r="A5227" s="54">
        <v>44186</v>
      </c>
      <c r="B5227" s="55">
        <v>44186</v>
      </c>
      <c r="C5227" s="55" t="s">
        <v>598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 x14ac:dyDescent="0.2">
      <c r="A5228" s="54">
        <v>44186</v>
      </c>
      <c r="B5228" s="55">
        <v>44186</v>
      </c>
      <c r="C5228" s="55" t="s">
        <v>639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 x14ac:dyDescent="0.2">
      <c r="A5229" s="54">
        <v>44186</v>
      </c>
      <c r="B5229" s="55">
        <v>44186</v>
      </c>
      <c r="C5229" s="55" t="s">
        <v>784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 x14ac:dyDescent="0.2">
      <c r="A5230" s="54">
        <v>44186</v>
      </c>
      <c r="B5230" s="55">
        <v>44186</v>
      </c>
      <c r="C5230" s="55" t="s">
        <v>611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 x14ac:dyDescent="0.2">
      <c r="A5231" s="54">
        <v>44186</v>
      </c>
      <c r="B5231" s="55">
        <v>44186</v>
      </c>
      <c r="C5231" s="55" t="s">
        <v>604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 x14ac:dyDescent="0.2">
      <c r="A5232" s="54">
        <v>44186</v>
      </c>
      <c r="B5232" s="55">
        <v>44186</v>
      </c>
      <c r="C5232" s="55" t="s">
        <v>600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 x14ac:dyDescent="0.2">
      <c r="A5233" s="54">
        <v>44186</v>
      </c>
      <c r="B5233" s="55">
        <v>44186</v>
      </c>
      <c r="C5233" s="55" t="s">
        <v>868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 x14ac:dyDescent="0.2">
      <c r="A5234" s="54">
        <v>44186</v>
      </c>
      <c r="B5234" s="55">
        <v>44186</v>
      </c>
      <c r="C5234" s="55" t="s">
        <v>605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 x14ac:dyDescent="0.2">
      <c r="A5235" s="54">
        <v>44186</v>
      </c>
      <c r="B5235" s="55">
        <v>44186</v>
      </c>
      <c r="C5235" s="55" t="s">
        <v>603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 x14ac:dyDescent="0.2">
      <c r="A5236" s="54">
        <v>44186</v>
      </c>
      <c r="B5236" s="55">
        <v>44186</v>
      </c>
      <c r="C5236" s="55" t="s">
        <v>874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 x14ac:dyDescent="0.2">
      <c r="A5237" s="54">
        <v>44186</v>
      </c>
      <c r="B5237" s="55">
        <v>44186</v>
      </c>
      <c r="C5237" s="55" t="s">
        <v>898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 x14ac:dyDescent="0.2">
      <c r="A5238" s="54">
        <v>44186</v>
      </c>
      <c r="B5238" s="55">
        <v>44186</v>
      </c>
      <c r="C5238" s="55" t="s">
        <v>878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 x14ac:dyDescent="0.2">
      <c r="A5239" s="54">
        <v>44186</v>
      </c>
      <c r="B5239" s="55">
        <v>44186</v>
      </c>
      <c r="C5239" s="55" t="s">
        <v>619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 x14ac:dyDescent="0.2">
      <c r="A5240" s="54">
        <v>44186</v>
      </c>
      <c r="B5240" s="55">
        <v>44186</v>
      </c>
      <c r="C5240" s="55" t="s">
        <v>867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 x14ac:dyDescent="0.2">
      <c r="A5241" s="54">
        <v>44186</v>
      </c>
      <c r="B5241" s="55">
        <v>44186</v>
      </c>
      <c r="C5241" s="55" t="s">
        <v>609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 x14ac:dyDescent="0.2">
      <c r="A5242" s="54">
        <v>44186</v>
      </c>
      <c r="B5242" s="55">
        <v>44186</v>
      </c>
      <c r="C5242" s="55" t="s">
        <v>607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 x14ac:dyDescent="0.2">
      <c r="A5243" s="54">
        <v>44186</v>
      </c>
      <c r="B5243" s="55">
        <v>44186</v>
      </c>
      <c r="C5243" s="55" t="s">
        <v>606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 x14ac:dyDescent="0.2">
      <c r="A5244" s="54">
        <v>44186</v>
      </c>
      <c r="B5244" s="55">
        <v>44186</v>
      </c>
      <c r="C5244" s="55" t="s">
        <v>602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 x14ac:dyDescent="0.2">
      <c r="A5245" s="54">
        <v>44186</v>
      </c>
      <c r="B5245" s="55">
        <v>44186</v>
      </c>
      <c r="C5245" s="55" t="s">
        <v>644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 x14ac:dyDescent="0.2">
      <c r="A5246" s="54">
        <v>44186</v>
      </c>
      <c r="B5246" s="55">
        <v>44186</v>
      </c>
      <c r="C5246" s="55" t="s">
        <v>617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 x14ac:dyDescent="0.2">
      <c r="A5247" s="54">
        <v>44186</v>
      </c>
      <c r="B5247" s="55">
        <v>44186</v>
      </c>
      <c r="C5247" s="55" t="s">
        <v>876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 x14ac:dyDescent="0.2">
      <c r="A5248" s="54">
        <v>44186</v>
      </c>
      <c r="B5248" s="55">
        <v>44186</v>
      </c>
      <c r="C5248" s="55" t="s">
        <v>879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 x14ac:dyDescent="0.2">
      <c r="A5249" s="54">
        <v>44186</v>
      </c>
      <c r="B5249" s="55">
        <v>44186</v>
      </c>
      <c r="C5249" s="55" t="s">
        <v>643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 x14ac:dyDescent="0.2">
      <c r="A5250" s="54">
        <v>44186</v>
      </c>
      <c r="B5250" s="55">
        <v>44186</v>
      </c>
      <c r="C5250" s="55" t="s">
        <v>899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 x14ac:dyDescent="0.2">
      <c r="A5251" s="54">
        <v>44186</v>
      </c>
      <c r="B5251" s="55">
        <v>44186</v>
      </c>
      <c r="C5251" s="55" t="s">
        <v>717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 x14ac:dyDescent="0.2">
      <c r="A5252" s="54">
        <v>44186</v>
      </c>
      <c r="B5252" s="55">
        <v>44186</v>
      </c>
      <c r="C5252" s="55" t="s">
        <v>872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 x14ac:dyDescent="0.2">
      <c r="A5253" s="54">
        <v>44186</v>
      </c>
      <c r="B5253" s="55">
        <v>44186</v>
      </c>
      <c r="C5253" s="55" t="s">
        <v>649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 x14ac:dyDescent="0.2">
      <c r="A5254" s="54">
        <v>44186</v>
      </c>
      <c r="B5254" s="55">
        <v>44186</v>
      </c>
      <c r="C5254" s="55" t="s">
        <v>870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 x14ac:dyDescent="0.2">
      <c r="A5255" s="54">
        <v>44186</v>
      </c>
      <c r="B5255" s="55">
        <v>44186</v>
      </c>
      <c r="C5255" s="55" t="s">
        <v>871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 x14ac:dyDescent="0.2">
      <c r="A5256" s="54">
        <v>44186</v>
      </c>
      <c r="B5256" s="55">
        <v>44186</v>
      </c>
      <c r="C5256" s="55" t="s">
        <v>645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 x14ac:dyDescent="0.2">
      <c r="A5257" s="54">
        <v>44186</v>
      </c>
      <c r="B5257" s="55">
        <v>44186</v>
      </c>
      <c r="C5257" s="55" t="s">
        <v>900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 x14ac:dyDescent="0.2">
      <c r="A5258" s="54">
        <v>44186</v>
      </c>
      <c r="B5258" s="55">
        <v>44186</v>
      </c>
      <c r="C5258" s="55" t="s">
        <v>901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 x14ac:dyDescent="0.2">
      <c r="A5259" s="54">
        <v>44186</v>
      </c>
      <c r="B5259" s="55">
        <v>44186</v>
      </c>
      <c r="C5259" s="55" t="s">
        <v>902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 x14ac:dyDescent="0.2">
      <c r="A5260" s="54">
        <v>44186</v>
      </c>
      <c r="B5260" s="55">
        <v>44186</v>
      </c>
      <c r="C5260" s="55" t="s">
        <v>903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 x14ac:dyDescent="0.2">
      <c r="A5261" s="54">
        <v>44186</v>
      </c>
      <c r="B5261" s="55">
        <v>44186</v>
      </c>
      <c r="C5261" s="55" t="s">
        <v>684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 x14ac:dyDescent="0.2">
      <c r="A5262" s="54">
        <v>44186</v>
      </c>
      <c r="B5262" s="55">
        <v>44186</v>
      </c>
      <c r="C5262" s="55" t="s">
        <v>650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 x14ac:dyDescent="0.2">
      <c r="A5263" s="54">
        <v>44186</v>
      </c>
      <c r="B5263" s="55">
        <v>44186</v>
      </c>
      <c r="C5263" s="55" t="s">
        <v>760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 x14ac:dyDescent="0.2">
      <c r="A5264" s="54">
        <v>44186</v>
      </c>
      <c r="B5264" s="55">
        <v>44186</v>
      </c>
      <c r="C5264" s="55" t="s">
        <v>669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 x14ac:dyDescent="0.2">
      <c r="A5265" s="54">
        <v>44186</v>
      </c>
      <c r="B5265" s="55">
        <v>44186</v>
      </c>
      <c r="C5265" s="55" t="s">
        <v>904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 x14ac:dyDescent="0.2">
      <c r="A5266" s="54">
        <v>44186</v>
      </c>
      <c r="B5266" s="55">
        <v>44186</v>
      </c>
      <c r="C5266" s="55" t="s">
        <v>844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 x14ac:dyDescent="0.2">
      <c r="A5267" s="54">
        <v>44186</v>
      </c>
      <c r="B5267" s="55">
        <v>44186</v>
      </c>
      <c r="C5267" s="55" t="s">
        <v>701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 x14ac:dyDescent="0.2">
      <c r="A5268" s="54">
        <v>44186</v>
      </c>
      <c r="B5268" s="55">
        <v>44186</v>
      </c>
      <c r="C5268" s="55" t="s">
        <v>768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 x14ac:dyDescent="0.2">
      <c r="A5269" s="54">
        <v>44186</v>
      </c>
      <c r="B5269" s="55">
        <v>44186</v>
      </c>
      <c r="C5269" s="55" t="s">
        <v>613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 x14ac:dyDescent="0.2">
      <c r="A5270" s="54">
        <v>44186</v>
      </c>
      <c r="B5270" s="55">
        <v>44186</v>
      </c>
      <c r="C5270" s="55" t="s">
        <v>818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 x14ac:dyDescent="0.2">
      <c r="A5271" s="54">
        <v>44186</v>
      </c>
      <c r="B5271" s="55">
        <v>44186</v>
      </c>
      <c r="C5271" s="55" t="s">
        <v>626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 x14ac:dyDescent="0.2">
      <c r="A5272" s="54">
        <v>44186</v>
      </c>
      <c r="B5272" s="55">
        <v>44186</v>
      </c>
      <c r="C5272" s="55" t="s">
        <v>887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 x14ac:dyDescent="0.2">
      <c r="A5273" s="54">
        <v>44186</v>
      </c>
      <c r="B5273" s="55">
        <v>44186</v>
      </c>
      <c r="C5273" s="55" t="s">
        <v>730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 x14ac:dyDescent="0.2">
      <c r="A5274" s="63">
        <v>44187</v>
      </c>
      <c r="B5274" s="64">
        <v>44187</v>
      </c>
      <c r="C5274" s="64" t="s">
        <v>639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 x14ac:dyDescent="0.2">
      <c r="A5275" s="63">
        <v>44187</v>
      </c>
      <c r="B5275" s="64">
        <v>44187</v>
      </c>
      <c r="C5275" s="64" t="s">
        <v>602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 x14ac:dyDescent="0.2">
      <c r="A5276" s="63">
        <v>44187</v>
      </c>
      <c r="B5276" s="64">
        <v>44187</v>
      </c>
      <c r="C5276" s="64" t="s">
        <v>611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 x14ac:dyDescent="0.2">
      <c r="A5277" s="63">
        <v>44187</v>
      </c>
      <c r="B5277" s="64">
        <v>44187</v>
      </c>
      <c r="C5277" s="64" t="s">
        <v>614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 x14ac:dyDescent="0.2">
      <c r="A5278" s="63">
        <v>44187</v>
      </c>
      <c r="B5278" s="64">
        <v>44187</v>
      </c>
      <c r="C5278" s="64" t="s">
        <v>609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 x14ac:dyDescent="0.2">
      <c r="A5279" s="63">
        <v>44187</v>
      </c>
      <c r="B5279" s="64">
        <v>44187</v>
      </c>
      <c r="C5279" s="64" t="s">
        <v>610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 x14ac:dyDescent="0.2">
      <c r="A5280" s="63">
        <v>44187</v>
      </c>
      <c r="B5280" s="64">
        <v>44187</v>
      </c>
      <c r="C5280" s="64" t="s">
        <v>628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 x14ac:dyDescent="0.2">
      <c r="A5281" s="63">
        <v>44187</v>
      </c>
      <c r="B5281" s="64">
        <v>44187</v>
      </c>
      <c r="C5281" s="64" t="s">
        <v>606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 x14ac:dyDescent="0.2">
      <c r="A5282" s="63">
        <v>44187</v>
      </c>
      <c r="B5282" s="64">
        <v>44187</v>
      </c>
      <c r="C5282" s="64" t="s">
        <v>603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 x14ac:dyDescent="0.2">
      <c r="A5283" s="63">
        <v>44187</v>
      </c>
      <c r="B5283" s="64">
        <v>44187</v>
      </c>
      <c r="C5283" s="64" t="s">
        <v>905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 x14ac:dyDescent="0.2">
      <c r="A5284" s="63">
        <v>44187</v>
      </c>
      <c r="B5284" s="64">
        <v>44187</v>
      </c>
      <c r="C5284" s="64" t="s">
        <v>624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 x14ac:dyDescent="0.2">
      <c r="A5285" s="63">
        <v>44187</v>
      </c>
      <c r="B5285" s="64">
        <v>44187</v>
      </c>
      <c r="C5285" s="64" t="s">
        <v>619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 x14ac:dyDescent="0.2">
      <c r="A5286" s="63">
        <v>44187</v>
      </c>
      <c r="B5286" s="64">
        <v>44187</v>
      </c>
      <c r="C5286" s="64" t="s">
        <v>906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 x14ac:dyDescent="0.2">
      <c r="A5287" s="63">
        <v>44187</v>
      </c>
      <c r="B5287" s="64">
        <v>44187</v>
      </c>
      <c r="C5287" s="64" t="s">
        <v>617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 x14ac:dyDescent="0.2">
      <c r="A5288" s="63">
        <v>44187</v>
      </c>
      <c r="B5288" s="64">
        <v>44187</v>
      </c>
      <c r="C5288" s="64" t="s">
        <v>643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 x14ac:dyDescent="0.2">
      <c r="A5289" s="63">
        <v>44187</v>
      </c>
      <c r="B5289" s="64">
        <v>44187</v>
      </c>
      <c r="C5289" s="64" t="s">
        <v>644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 x14ac:dyDescent="0.2">
      <c r="A5290" s="63">
        <v>44187</v>
      </c>
      <c r="B5290" s="64">
        <v>44187</v>
      </c>
      <c r="C5290" s="64" t="s">
        <v>607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 x14ac:dyDescent="0.2">
      <c r="A5291" s="63">
        <v>44187</v>
      </c>
      <c r="B5291" s="64">
        <v>44187</v>
      </c>
      <c r="C5291" s="64" t="s">
        <v>907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 x14ac:dyDescent="0.2">
      <c r="A5292" s="63">
        <v>44187</v>
      </c>
      <c r="B5292" s="64">
        <v>44187</v>
      </c>
      <c r="C5292" s="64" t="s">
        <v>633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 x14ac:dyDescent="0.2">
      <c r="A5293" s="63">
        <v>44187</v>
      </c>
      <c r="B5293" s="64">
        <v>44187</v>
      </c>
      <c r="C5293" s="64" t="s">
        <v>908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 x14ac:dyDescent="0.2">
      <c r="A5294" s="63">
        <v>44187</v>
      </c>
      <c r="B5294" s="64">
        <v>44187</v>
      </c>
      <c r="C5294" s="64" t="s">
        <v>600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 x14ac:dyDescent="0.2">
      <c r="A5295" s="63">
        <v>44187</v>
      </c>
      <c r="B5295" s="64">
        <v>44187</v>
      </c>
      <c r="C5295" s="64" t="s">
        <v>904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 x14ac:dyDescent="0.2">
      <c r="A5296" s="63">
        <v>44187</v>
      </c>
      <c r="B5296" s="64">
        <v>44187</v>
      </c>
      <c r="C5296" s="64" t="s">
        <v>909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 x14ac:dyDescent="0.2">
      <c r="A5297" s="63">
        <v>44187</v>
      </c>
      <c r="B5297" s="64">
        <v>44187</v>
      </c>
      <c r="C5297" s="64" t="s">
        <v>599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 x14ac:dyDescent="0.2">
      <c r="A5298" s="63">
        <v>44187</v>
      </c>
      <c r="B5298" s="64">
        <v>44187</v>
      </c>
      <c r="C5298" s="64" t="s">
        <v>615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 x14ac:dyDescent="0.2">
      <c r="A5299" s="63">
        <v>44187</v>
      </c>
      <c r="B5299" s="64">
        <v>44187</v>
      </c>
      <c r="C5299" s="64" t="s">
        <v>649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 x14ac:dyDescent="0.2">
      <c r="A5300" s="63">
        <v>44187</v>
      </c>
      <c r="B5300" s="64">
        <v>44187</v>
      </c>
      <c r="C5300" s="64" t="s">
        <v>605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 x14ac:dyDescent="0.2">
      <c r="A5301" s="63">
        <v>44187</v>
      </c>
      <c r="B5301" s="64">
        <v>44187</v>
      </c>
      <c r="C5301" s="64" t="s">
        <v>669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 x14ac:dyDescent="0.2">
      <c r="A5302" s="63">
        <v>44187</v>
      </c>
      <c r="B5302" s="64">
        <v>44187</v>
      </c>
      <c r="C5302" s="64" t="s">
        <v>646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 x14ac:dyDescent="0.2">
      <c r="A5303" s="63">
        <v>44187</v>
      </c>
      <c r="B5303" s="64">
        <v>44187</v>
      </c>
      <c r="C5303" s="64" t="s">
        <v>910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 x14ac:dyDescent="0.2">
      <c r="A5304" s="63">
        <v>44187</v>
      </c>
      <c r="B5304" s="64">
        <v>44187</v>
      </c>
      <c r="C5304" s="64" t="s">
        <v>813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 x14ac:dyDescent="0.2">
      <c r="A5305" s="63">
        <v>44187</v>
      </c>
      <c r="B5305" s="64">
        <v>44187</v>
      </c>
      <c r="C5305" s="64" t="s">
        <v>761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 x14ac:dyDescent="0.2">
      <c r="A5306" s="63">
        <v>44187</v>
      </c>
      <c r="B5306" s="64">
        <v>44187</v>
      </c>
      <c r="C5306" s="64" t="s">
        <v>877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 x14ac:dyDescent="0.2">
      <c r="A5307" s="63">
        <v>44187</v>
      </c>
      <c r="B5307" s="64">
        <v>44187</v>
      </c>
      <c r="C5307" s="64" t="s">
        <v>875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 x14ac:dyDescent="0.2">
      <c r="A5308" s="63">
        <v>44187</v>
      </c>
      <c r="B5308" s="64">
        <v>44187</v>
      </c>
      <c r="C5308" s="64" t="s">
        <v>911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 x14ac:dyDescent="0.2">
      <c r="A5309" s="63">
        <v>44187</v>
      </c>
      <c r="B5309" s="64">
        <v>44187</v>
      </c>
      <c r="C5309" s="64" t="s">
        <v>912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 x14ac:dyDescent="0.2">
      <c r="A5310" s="63">
        <v>44187</v>
      </c>
      <c r="B5310" s="64">
        <v>44187</v>
      </c>
      <c r="C5310" s="64" t="s">
        <v>913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 x14ac:dyDescent="0.2">
      <c r="A5311" s="63">
        <v>44187</v>
      </c>
      <c r="B5311" s="64">
        <v>44187</v>
      </c>
      <c r="C5311" s="64" t="s">
        <v>887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 x14ac:dyDescent="0.2">
      <c r="A5312" s="63">
        <v>44187</v>
      </c>
      <c r="B5312" s="64">
        <v>44187</v>
      </c>
      <c r="C5312" s="64" t="s">
        <v>914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 x14ac:dyDescent="0.2">
      <c r="A5313" s="63">
        <v>44187</v>
      </c>
      <c r="B5313" s="64">
        <v>44187</v>
      </c>
      <c r="C5313" s="64" t="s">
        <v>870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 x14ac:dyDescent="0.2">
      <c r="A5314" s="63">
        <v>44187</v>
      </c>
      <c r="B5314" s="64">
        <v>44187</v>
      </c>
      <c r="C5314" s="64" t="s">
        <v>915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 x14ac:dyDescent="0.2">
      <c r="A5315" s="63">
        <v>44187</v>
      </c>
      <c r="B5315" s="64">
        <v>44187</v>
      </c>
      <c r="C5315" s="64" t="s">
        <v>866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 x14ac:dyDescent="0.2">
      <c r="A5316" s="63">
        <v>44187</v>
      </c>
      <c r="B5316" s="64">
        <v>44187</v>
      </c>
      <c r="C5316" s="64" t="s">
        <v>916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 x14ac:dyDescent="0.2">
      <c r="A5317" s="63">
        <v>44187</v>
      </c>
      <c r="B5317" s="64">
        <v>44187</v>
      </c>
      <c r="C5317" s="64" t="s">
        <v>891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 x14ac:dyDescent="0.2">
      <c r="A5318" s="63">
        <v>44187</v>
      </c>
      <c r="B5318" s="64">
        <v>44187</v>
      </c>
      <c r="C5318" s="64" t="s">
        <v>897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 x14ac:dyDescent="0.2">
      <c r="A5319" s="63">
        <v>44187</v>
      </c>
      <c r="B5319" s="64">
        <v>44187</v>
      </c>
      <c r="C5319" s="64" t="s">
        <v>917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 x14ac:dyDescent="0.2">
      <c r="A5320" s="63">
        <v>44187</v>
      </c>
      <c r="B5320" s="64">
        <v>44187</v>
      </c>
      <c r="C5320" s="64" t="s">
        <v>918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 x14ac:dyDescent="0.2">
      <c r="A5321" s="63">
        <v>44187</v>
      </c>
      <c r="B5321" s="64">
        <v>44187</v>
      </c>
      <c r="C5321" s="64" t="s">
        <v>880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 x14ac:dyDescent="0.2">
      <c r="A5322" s="63">
        <v>44187</v>
      </c>
      <c r="B5322" s="64">
        <v>44187</v>
      </c>
      <c r="C5322" s="64" t="s">
        <v>890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 x14ac:dyDescent="0.2">
      <c r="A5323" s="63">
        <v>44187</v>
      </c>
      <c r="B5323" s="64">
        <v>44187</v>
      </c>
      <c r="C5323" s="64" t="s">
        <v>919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 x14ac:dyDescent="0.2">
      <c r="A5324" s="63">
        <v>44187</v>
      </c>
      <c r="B5324" s="64">
        <v>44187</v>
      </c>
      <c r="C5324" s="64" t="s">
        <v>920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 x14ac:dyDescent="0.2">
      <c r="A5325" s="63">
        <v>44187</v>
      </c>
      <c r="B5325" s="64">
        <v>44187</v>
      </c>
      <c r="C5325" s="64" t="s">
        <v>878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 x14ac:dyDescent="0.2">
      <c r="A5326" s="63">
        <v>44187</v>
      </c>
      <c r="B5326" s="64">
        <v>44187</v>
      </c>
      <c r="C5326" s="64" t="s">
        <v>921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 x14ac:dyDescent="0.2">
      <c r="A5327" s="63">
        <v>44187</v>
      </c>
      <c r="B5327" s="64">
        <v>44187</v>
      </c>
      <c r="C5327" s="64" t="s">
        <v>889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 x14ac:dyDescent="0.2">
      <c r="A5328" s="63">
        <v>44187</v>
      </c>
      <c r="B5328" s="64">
        <v>44187</v>
      </c>
      <c r="C5328" s="64" t="s">
        <v>922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 x14ac:dyDescent="0.2">
      <c r="A5329" s="63">
        <v>44187</v>
      </c>
      <c r="B5329" s="64">
        <v>44187</v>
      </c>
      <c r="C5329" s="64" t="s">
        <v>923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 x14ac:dyDescent="0.2">
      <c r="A5330" s="63">
        <v>44187</v>
      </c>
      <c r="B5330" s="64">
        <v>44187</v>
      </c>
      <c r="C5330" s="64" t="s">
        <v>924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 x14ac:dyDescent="0.2">
      <c r="A5331" s="63">
        <v>44187</v>
      </c>
      <c r="B5331" s="64">
        <v>44187</v>
      </c>
      <c r="C5331" s="64" t="s">
        <v>925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 x14ac:dyDescent="0.2">
      <c r="A5332" s="63">
        <v>44187</v>
      </c>
      <c r="B5332" s="64">
        <v>44187</v>
      </c>
      <c r="C5332" s="64" t="s">
        <v>926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 x14ac:dyDescent="0.2">
      <c r="A5333" s="63">
        <v>44187</v>
      </c>
      <c r="B5333" s="64">
        <v>44187</v>
      </c>
      <c r="C5333" s="64" t="s">
        <v>927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 x14ac:dyDescent="0.2">
      <c r="A5334" s="63">
        <v>44187</v>
      </c>
      <c r="B5334" s="64">
        <v>44187</v>
      </c>
      <c r="C5334" s="64" t="s">
        <v>928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 x14ac:dyDescent="0.2">
      <c r="A5335" s="63">
        <v>44187</v>
      </c>
      <c r="B5335" s="64">
        <v>44187</v>
      </c>
      <c r="C5335" s="64" t="s">
        <v>871</v>
      </c>
      <c r="D5335" s="64">
        <v>40607</v>
      </c>
      <c r="E5335" s="64">
        <v>11</v>
      </c>
      <c r="F5335">
        <v>1</v>
      </c>
    </row>
    <row r="5336" spans="1:6" x14ac:dyDescent="0.2">
      <c r="A5336" s="63">
        <v>44187</v>
      </c>
      <c r="B5336" s="64">
        <v>44187</v>
      </c>
      <c r="C5336" s="64" t="s">
        <v>895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 x14ac:dyDescent="0.2">
      <c r="A5337" s="63">
        <v>44187</v>
      </c>
      <c r="B5337" s="64">
        <v>44187</v>
      </c>
      <c r="C5337" s="64" t="s">
        <v>929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 x14ac:dyDescent="0.2">
      <c r="A5338" s="63">
        <v>44187</v>
      </c>
      <c r="B5338" s="64">
        <v>44187</v>
      </c>
      <c r="C5338" s="64" t="s">
        <v>930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 x14ac:dyDescent="0.2">
      <c r="A5339" s="60">
        <v>44188</v>
      </c>
      <c r="B5339" s="61">
        <v>44188</v>
      </c>
      <c r="C5339" s="61" t="s">
        <v>614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 x14ac:dyDescent="0.2">
      <c r="A5340" s="60">
        <v>44188</v>
      </c>
      <c r="B5340" s="61">
        <v>44188</v>
      </c>
      <c r="C5340" s="61" t="s">
        <v>931</v>
      </c>
      <c r="D5340" s="62">
        <f>VLOOKUP(Pag_Inicio_Corr_mas_casos[[#This Row],[Corregimiento]],Hoja3!$A$2:$D$676,4,0)</f>
        <v>80809</v>
      </c>
      <c r="E5340" s="61">
        <v>92</v>
      </c>
    </row>
    <row r="5341" spans="1:6" x14ac:dyDescent="0.2">
      <c r="A5341" s="60">
        <v>44188</v>
      </c>
      <c r="B5341" s="61">
        <v>44188</v>
      </c>
      <c r="C5341" s="61" t="s">
        <v>932</v>
      </c>
      <c r="D5341" s="62">
        <f>VLOOKUP(Pag_Inicio_Corr_mas_casos[[#This Row],[Corregimiento]],Hoja3!$A$2:$D$676,4,0)</f>
        <v>80819</v>
      </c>
      <c r="E5341" s="61">
        <v>89</v>
      </c>
    </row>
    <row r="5342" spans="1:6" x14ac:dyDescent="0.2">
      <c r="A5342" s="60">
        <v>44188</v>
      </c>
      <c r="B5342" s="61">
        <v>44188</v>
      </c>
      <c r="C5342" s="61" t="s">
        <v>933</v>
      </c>
      <c r="D5342" s="62">
        <f>VLOOKUP(Pag_Inicio_Corr_mas_casos[[#This Row],[Corregimiento]],Hoja3!$A$2:$D$676,4,0)</f>
        <v>130106</v>
      </c>
      <c r="E5342" s="61">
        <v>82</v>
      </c>
    </row>
    <row r="5343" spans="1:6" x14ac:dyDescent="0.2">
      <c r="A5343" s="60">
        <v>44188</v>
      </c>
      <c r="B5343" s="61">
        <v>44188</v>
      </c>
      <c r="C5343" s="61" t="s">
        <v>934</v>
      </c>
      <c r="D5343" s="62">
        <f>VLOOKUP(Pag_Inicio_Corr_mas_casos[[#This Row],[Corregimiento]],Hoja3!$A$2:$D$676,4,0)</f>
        <v>130101</v>
      </c>
      <c r="E5343" s="61">
        <v>80</v>
      </c>
    </row>
    <row r="5344" spans="1:6" x14ac:dyDescent="0.2">
      <c r="A5344" s="60">
        <v>44188</v>
      </c>
      <c r="B5344" s="61">
        <v>44188</v>
      </c>
      <c r="C5344" s="61" t="s">
        <v>873</v>
      </c>
      <c r="D5344" s="62">
        <f>VLOOKUP(Pag_Inicio_Corr_mas_casos[[#This Row],[Corregimiento]],Hoja3!$A$2:$D$676,4,0)</f>
        <v>80817</v>
      </c>
      <c r="E5344" s="61">
        <v>78</v>
      </c>
    </row>
    <row r="5345" spans="1:5" x14ac:dyDescent="0.2">
      <c r="A5345" s="60">
        <v>44188</v>
      </c>
      <c r="B5345" s="61">
        <v>44188</v>
      </c>
      <c r="C5345" s="61" t="s">
        <v>692</v>
      </c>
      <c r="D5345" s="62">
        <f>VLOOKUP(Pag_Inicio_Corr_mas_casos[[#This Row],[Corregimiento]],Hoja3!$A$2:$D$676,4,0)</f>
        <v>80821</v>
      </c>
      <c r="E5345" s="61">
        <v>75</v>
      </c>
    </row>
    <row r="5346" spans="1:5" x14ac:dyDescent="0.2">
      <c r="A5346" s="60">
        <v>44188</v>
      </c>
      <c r="B5346" s="61">
        <v>44188</v>
      </c>
      <c r="C5346" s="61" t="s">
        <v>857</v>
      </c>
      <c r="D5346" s="62">
        <f>VLOOKUP(Pag_Inicio_Corr_mas_casos[[#This Row],[Corregimiento]],Hoja3!$A$2:$D$676,4,0)</f>
        <v>80810</v>
      </c>
      <c r="E5346" s="61">
        <v>69</v>
      </c>
    </row>
    <row r="5347" spans="1:5" x14ac:dyDescent="0.2">
      <c r="A5347" s="60">
        <v>44188</v>
      </c>
      <c r="B5347" s="61">
        <v>44188</v>
      </c>
      <c r="C5347" s="61" t="s">
        <v>874</v>
      </c>
      <c r="D5347" s="62">
        <f>VLOOKUP(Pag_Inicio_Corr_mas_casos[[#This Row],[Corregimiento]],Hoja3!$A$2:$D$676,4,0)</f>
        <v>80822</v>
      </c>
      <c r="E5347" s="61">
        <v>66</v>
      </c>
    </row>
    <row r="5348" spans="1:5" x14ac:dyDescent="0.2">
      <c r="A5348" s="60">
        <v>44188</v>
      </c>
      <c r="B5348" s="61">
        <v>44188</v>
      </c>
      <c r="C5348" s="61" t="s">
        <v>872</v>
      </c>
      <c r="D5348" s="62">
        <f>VLOOKUP(Pag_Inicio_Corr_mas_casos[[#This Row],[Corregimiento]],Hoja3!$A$2:$D$676,4,0)</f>
        <v>80820</v>
      </c>
      <c r="E5348" s="61">
        <v>64</v>
      </c>
    </row>
    <row r="5349" spans="1:5" x14ac:dyDescent="0.2">
      <c r="A5349" s="60">
        <v>44188</v>
      </c>
      <c r="B5349" s="61">
        <v>44188</v>
      </c>
      <c r="C5349" s="61" t="s">
        <v>868</v>
      </c>
      <c r="D5349" s="62">
        <f>VLOOKUP(Pag_Inicio_Corr_mas_casos[[#This Row],[Corregimiento]],Hoja3!$A$2:$D$676,4,0)</f>
        <v>80811</v>
      </c>
      <c r="E5349" s="61">
        <v>60</v>
      </c>
    </row>
    <row r="5350" spans="1:5" x14ac:dyDescent="0.2">
      <c r="A5350" s="60">
        <v>44188</v>
      </c>
      <c r="B5350" s="61">
        <v>44188</v>
      </c>
      <c r="C5350" s="61" t="s">
        <v>860</v>
      </c>
      <c r="D5350" s="62">
        <f>VLOOKUP(Pag_Inicio_Corr_mas_casos[[#This Row],[Corregimiento]],Hoja3!$A$2:$D$676,4,0)</f>
        <v>80806</v>
      </c>
      <c r="E5350" s="61">
        <v>57</v>
      </c>
    </row>
    <row r="5351" spans="1:5" x14ac:dyDescent="0.2">
      <c r="A5351" s="60">
        <v>44188</v>
      </c>
      <c r="B5351" s="61">
        <v>44188</v>
      </c>
      <c r="C5351" s="61" t="s">
        <v>935</v>
      </c>
      <c r="D5351" s="62">
        <f>VLOOKUP(Pag_Inicio_Corr_mas_casos[[#This Row],[Corregimiento]],Hoja3!$A$2:$D$676,4,0)</f>
        <v>130702</v>
      </c>
      <c r="E5351" s="61">
        <v>56</v>
      </c>
    </row>
    <row r="5352" spans="1:5" x14ac:dyDescent="0.2">
      <c r="A5352" s="60">
        <v>44188</v>
      </c>
      <c r="B5352" s="61">
        <v>44188</v>
      </c>
      <c r="C5352" s="61" t="s">
        <v>936</v>
      </c>
      <c r="D5352" s="62">
        <f>VLOOKUP(Pag_Inicio_Corr_mas_casos[[#This Row],[Corregimiento]],Hoja3!$A$2:$D$676,4,0)</f>
        <v>80807</v>
      </c>
      <c r="E5352" s="61">
        <v>55</v>
      </c>
    </row>
    <row r="5353" spans="1:5" x14ac:dyDescent="0.2">
      <c r="A5353" s="60">
        <v>44188</v>
      </c>
      <c r="B5353" s="61">
        <v>44188</v>
      </c>
      <c r="C5353" s="61" t="s">
        <v>866</v>
      </c>
      <c r="D5353" s="62">
        <f>VLOOKUP(Pag_Inicio_Corr_mas_casos[[#This Row],[Corregimiento]],Hoja3!$A$2:$D$676,4,0)</f>
        <v>80814</v>
      </c>
      <c r="E5353" s="61">
        <v>54</v>
      </c>
    </row>
    <row r="5354" spans="1:5" x14ac:dyDescent="0.2">
      <c r="A5354" s="60">
        <v>44188</v>
      </c>
      <c r="B5354" s="61">
        <v>44188</v>
      </c>
      <c r="C5354" s="61" t="s">
        <v>937</v>
      </c>
      <c r="D5354" s="62">
        <f>VLOOKUP(Pag_Inicio_Corr_mas_casos[[#This Row],[Corregimiento]],Hoja3!$A$2:$D$676,4,0)</f>
        <v>130102</v>
      </c>
      <c r="E5354" s="61">
        <v>53</v>
      </c>
    </row>
    <row r="5355" spans="1:5" x14ac:dyDescent="0.2">
      <c r="A5355" s="60">
        <v>44188</v>
      </c>
      <c r="B5355" s="61">
        <v>44188</v>
      </c>
      <c r="C5355" s="61" t="s">
        <v>938</v>
      </c>
      <c r="D5355" s="62">
        <f>VLOOKUP(Pag_Inicio_Corr_mas_casos[[#This Row],[Corregimiento]],Hoja3!$A$2:$D$676,4,0)</f>
        <v>81008</v>
      </c>
      <c r="E5355" s="61">
        <v>52</v>
      </c>
    </row>
    <row r="5356" spans="1:5" x14ac:dyDescent="0.2">
      <c r="A5356" s="60">
        <v>44188</v>
      </c>
      <c r="B5356" s="61">
        <v>44188</v>
      </c>
      <c r="C5356" s="61" t="s">
        <v>867</v>
      </c>
      <c r="D5356" s="62">
        <f>VLOOKUP(Pag_Inicio_Corr_mas_casos[[#This Row],[Corregimiento]],Hoja3!$A$2:$D$676,4,0)</f>
        <v>80826</v>
      </c>
      <c r="E5356" s="61">
        <v>52</v>
      </c>
    </row>
    <row r="5357" spans="1:5" x14ac:dyDescent="0.2">
      <c r="A5357" s="60">
        <v>44188</v>
      </c>
      <c r="B5357" s="61">
        <v>44188</v>
      </c>
      <c r="C5357" s="61" t="s">
        <v>876</v>
      </c>
      <c r="D5357" s="62">
        <f>VLOOKUP(Pag_Inicio_Corr_mas_casos[[#This Row],[Corregimiento]],Hoja3!$A$2:$D$676,4,0)</f>
        <v>80815</v>
      </c>
      <c r="E5357" s="61">
        <v>63</v>
      </c>
    </row>
    <row r="5358" spans="1:5" x14ac:dyDescent="0.2">
      <c r="A5358" s="60">
        <v>44188</v>
      </c>
      <c r="B5358" s="61">
        <v>44188</v>
      </c>
      <c r="C5358" s="61" t="s">
        <v>939</v>
      </c>
      <c r="D5358" s="62">
        <f>VLOOKUP(Pag_Inicio_Corr_mas_casos[[#This Row],[Corregimiento]],Hoja3!$A$2:$D$676,4,0)</f>
        <v>81001</v>
      </c>
      <c r="E5358" s="61">
        <v>49</v>
      </c>
    </row>
    <row r="5359" spans="1:5" x14ac:dyDescent="0.2">
      <c r="A5359" s="60">
        <v>44188</v>
      </c>
      <c r="B5359" s="61">
        <v>44188</v>
      </c>
      <c r="C5359" s="61" t="s">
        <v>861</v>
      </c>
      <c r="D5359" s="62">
        <f>VLOOKUP(Pag_Inicio_Corr_mas_casos[[#This Row],[Corregimiento]],Hoja3!$A$2:$D$676,4,0)</f>
        <v>80823</v>
      </c>
      <c r="E5359" s="61">
        <v>49</v>
      </c>
    </row>
    <row r="5360" spans="1:5" x14ac:dyDescent="0.2">
      <c r="A5360" s="60">
        <v>44188</v>
      </c>
      <c r="B5360" s="61">
        <v>44188</v>
      </c>
      <c r="C5360" s="61" t="s">
        <v>940</v>
      </c>
      <c r="D5360" s="62">
        <f>VLOOKUP(Pag_Inicio_Corr_mas_casos[[#This Row],[Corregimiento]],Hoja3!$A$2:$D$676,4,0)</f>
        <v>81002</v>
      </c>
      <c r="E5360" s="61">
        <v>46</v>
      </c>
    </row>
    <row r="5361" spans="1:5" x14ac:dyDescent="0.2">
      <c r="A5361" s="60">
        <v>44188</v>
      </c>
      <c r="B5361" s="61">
        <v>44188</v>
      </c>
      <c r="C5361" s="61" t="s">
        <v>863</v>
      </c>
      <c r="D5361" s="62">
        <f>VLOOKUP(Pag_Inicio_Corr_mas_casos[[#This Row],[Corregimiento]],Hoja3!$A$2:$D$676,4,0)</f>
        <v>80816</v>
      </c>
      <c r="E5361" s="61">
        <v>45</v>
      </c>
    </row>
    <row r="5362" spans="1:5" x14ac:dyDescent="0.2">
      <c r="A5362" s="60">
        <v>44188</v>
      </c>
      <c r="B5362" s="61">
        <v>44188</v>
      </c>
      <c r="C5362" s="61" t="s">
        <v>897</v>
      </c>
      <c r="D5362" s="62">
        <f>VLOOKUP(Pag_Inicio_Corr_mas_casos[[#This Row],[Corregimiento]],Hoja3!$A$2:$D$676,4,0)</f>
        <v>80803</v>
      </c>
      <c r="E5362" s="61">
        <v>43</v>
      </c>
    </row>
    <row r="5363" spans="1:5" x14ac:dyDescent="0.2">
      <c r="A5363" s="60">
        <v>44188</v>
      </c>
      <c r="B5363" s="61">
        <v>44188</v>
      </c>
      <c r="C5363" s="61" t="s">
        <v>865</v>
      </c>
      <c r="D5363" s="62">
        <f>VLOOKUP(Pag_Inicio_Corr_mas_casos[[#This Row],[Corregimiento]],Hoja3!$A$2:$D$676,4,0)</f>
        <v>81007</v>
      </c>
      <c r="E5363" s="61">
        <v>42</v>
      </c>
    </row>
    <row r="5364" spans="1:5" x14ac:dyDescent="0.2">
      <c r="A5364" s="60">
        <v>44188</v>
      </c>
      <c r="B5364" s="61">
        <v>44188</v>
      </c>
      <c r="C5364" s="61" t="s">
        <v>859</v>
      </c>
      <c r="D5364" s="62">
        <f>VLOOKUP(Pag_Inicio_Corr_mas_casos[[#This Row],[Corregimiento]],Hoja3!$A$2:$D$676,4,0)</f>
        <v>81009</v>
      </c>
      <c r="E5364" s="61">
        <v>41</v>
      </c>
    </row>
    <row r="5365" spans="1:5" x14ac:dyDescent="0.2">
      <c r="A5365" s="60">
        <v>44188</v>
      </c>
      <c r="B5365" s="61">
        <v>44188</v>
      </c>
      <c r="C5365" s="61" t="s">
        <v>864</v>
      </c>
      <c r="D5365" s="62">
        <f>VLOOKUP(Pag_Inicio_Corr_mas_casos[[#This Row],[Corregimiento]],Hoja3!$A$2:$D$676,4,0)</f>
        <v>130708</v>
      </c>
      <c r="E5365" s="61">
        <v>41</v>
      </c>
    </row>
    <row r="5366" spans="1:5" x14ac:dyDescent="0.2">
      <c r="A5366" s="60">
        <v>44188</v>
      </c>
      <c r="B5366" s="61">
        <v>44188</v>
      </c>
      <c r="C5366" s="61" t="s">
        <v>941</v>
      </c>
      <c r="D5366" s="62">
        <f>VLOOKUP(Pag_Inicio_Corr_mas_casos[[#This Row],[Corregimiento]],Hoja3!$A$2:$D$676,4,0)</f>
        <v>81003</v>
      </c>
      <c r="E5366" s="61">
        <v>40</v>
      </c>
    </row>
    <row r="5367" spans="1:5" x14ac:dyDescent="0.2">
      <c r="A5367" s="60">
        <v>44188</v>
      </c>
      <c r="B5367" s="61">
        <v>44188</v>
      </c>
      <c r="C5367" s="61" t="s">
        <v>871</v>
      </c>
      <c r="D5367" s="62">
        <f>VLOOKUP(Pag_Inicio_Corr_mas_casos[[#This Row],[Corregimiento]],Hoja3!$A$2:$D$676,4,0)</f>
        <v>80813</v>
      </c>
      <c r="E5367" s="61">
        <v>38</v>
      </c>
    </row>
    <row r="5368" spans="1:5" x14ac:dyDescent="0.2">
      <c r="A5368" s="60">
        <v>44188</v>
      </c>
      <c r="B5368" s="61">
        <v>44188</v>
      </c>
      <c r="C5368" s="61" t="s">
        <v>942</v>
      </c>
      <c r="D5368" s="62">
        <f>VLOOKUP(Pag_Inicio_Corr_mas_casos[[#This Row],[Corregimiento]],Hoja3!$A$2:$D$676,4,0)</f>
        <v>91001</v>
      </c>
      <c r="E5368" s="61">
        <v>36</v>
      </c>
    </row>
    <row r="5369" spans="1:5" x14ac:dyDescent="0.2">
      <c r="A5369" s="60">
        <v>44188</v>
      </c>
      <c r="B5369" s="61">
        <v>44188</v>
      </c>
      <c r="C5369" s="61" t="s">
        <v>913</v>
      </c>
      <c r="D5369" s="62">
        <f>VLOOKUP(Pag_Inicio_Corr_mas_casos[[#This Row],[Corregimiento]],Hoja3!$A$2:$D$676,4,0)</f>
        <v>130108</v>
      </c>
      <c r="E5369" s="61">
        <v>35</v>
      </c>
    </row>
    <row r="5370" spans="1:5" x14ac:dyDescent="0.2">
      <c r="A5370" s="60">
        <v>44188</v>
      </c>
      <c r="B5370" s="61">
        <v>44188</v>
      </c>
      <c r="C5370" s="61" t="s">
        <v>911</v>
      </c>
      <c r="D5370" s="62">
        <f>VLOOKUP(Pag_Inicio_Corr_mas_casos[[#This Row],[Corregimiento]],Hoja3!$A$2:$D$676,4,0)</f>
        <v>130706</v>
      </c>
      <c r="E5370" s="61">
        <v>33</v>
      </c>
    </row>
    <row r="5371" spans="1:5" x14ac:dyDescent="0.2">
      <c r="A5371" s="60">
        <v>44188</v>
      </c>
      <c r="B5371" s="61">
        <v>44188</v>
      </c>
      <c r="C5371" s="61" t="s">
        <v>916</v>
      </c>
      <c r="D5371" s="62">
        <f>VLOOKUP(Pag_Inicio_Corr_mas_casos[[#This Row],[Corregimiento]],Hoja3!$A$2:$D$676,4,0)</f>
        <v>80802</v>
      </c>
      <c r="E5371" s="61">
        <v>27</v>
      </c>
    </row>
    <row r="5372" spans="1:5" x14ac:dyDescent="0.2">
      <c r="A5372" s="60">
        <v>44188</v>
      </c>
      <c r="B5372" s="61">
        <v>44188</v>
      </c>
      <c r="C5372" s="61" t="s">
        <v>875</v>
      </c>
      <c r="D5372" s="62">
        <f>VLOOKUP(Pag_Inicio_Corr_mas_casos[[#This Row],[Corregimiento]],Hoja3!$A$2:$D$676,4,0)</f>
        <v>80501</v>
      </c>
      <c r="E5372" s="61">
        <v>27</v>
      </c>
    </row>
    <row r="5373" spans="1:5" x14ac:dyDescent="0.2">
      <c r="A5373" s="60">
        <v>44188</v>
      </c>
      <c r="B5373" s="61">
        <v>44188</v>
      </c>
      <c r="C5373" s="61" t="s">
        <v>889</v>
      </c>
      <c r="D5373" s="62">
        <f>VLOOKUP(Pag_Inicio_Corr_mas_casos[[#This Row],[Corregimiento]],Hoja3!$A$2:$D$676,4,0)</f>
        <v>130709</v>
      </c>
      <c r="E5373" s="61">
        <v>26</v>
      </c>
    </row>
    <row r="5374" spans="1:5" x14ac:dyDescent="0.2">
      <c r="A5374" s="60">
        <v>44188</v>
      </c>
      <c r="B5374" s="61">
        <v>44188</v>
      </c>
      <c r="C5374" s="61" t="s">
        <v>912</v>
      </c>
      <c r="D5374" s="62">
        <f>VLOOKUP(Pag_Inicio_Corr_mas_casos[[#This Row],[Corregimiento]],Hoja3!$A$2:$D$676,4,0)</f>
        <v>80808</v>
      </c>
      <c r="E5374" s="61">
        <v>25</v>
      </c>
    </row>
    <row r="5375" spans="1:5" x14ac:dyDescent="0.2">
      <c r="A5375" s="60">
        <v>44188</v>
      </c>
      <c r="B5375" s="61">
        <v>44188</v>
      </c>
      <c r="C5375" s="61" t="s">
        <v>921</v>
      </c>
      <c r="D5375" s="62">
        <f>VLOOKUP(Pag_Inicio_Corr_mas_casos[[#This Row],[Corregimiento]],Hoja3!$A$2:$D$676,4,0)</f>
        <v>40501</v>
      </c>
      <c r="E5375" s="61">
        <v>23</v>
      </c>
    </row>
    <row r="5376" spans="1:5" x14ac:dyDescent="0.2">
      <c r="A5376" s="60">
        <v>44188</v>
      </c>
      <c r="B5376" s="61">
        <v>44188</v>
      </c>
      <c r="C5376" s="61" t="s">
        <v>878</v>
      </c>
      <c r="D5376" s="62">
        <f>VLOOKUP(Pag_Inicio_Corr_mas_casos[[#This Row],[Corregimiento]],Hoja3!$A$2:$D$676,4,0)</f>
        <v>50208</v>
      </c>
      <c r="E5376" s="61">
        <v>23</v>
      </c>
    </row>
    <row r="5377" spans="1:5" x14ac:dyDescent="0.2">
      <c r="A5377" s="60">
        <v>44188</v>
      </c>
      <c r="B5377" s="61">
        <v>44188</v>
      </c>
      <c r="C5377" s="61" t="s">
        <v>943</v>
      </c>
      <c r="D5377" s="62">
        <f>VLOOKUP(Pag_Inicio_Corr_mas_casos[[#This Row],[Corregimiento]],Hoja3!$A$2:$D$676,4,0)</f>
        <v>30111</v>
      </c>
      <c r="E5377" s="61">
        <v>22</v>
      </c>
    </row>
    <row r="5378" spans="1:5" x14ac:dyDescent="0.2">
      <c r="A5378" s="60">
        <v>44188</v>
      </c>
      <c r="B5378" s="61">
        <v>44188</v>
      </c>
      <c r="C5378" s="61" t="s">
        <v>914</v>
      </c>
      <c r="D5378" s="62">
        <f>VLOOKUP(Pag_Inicio_Corr_mas_casos[[#This Row],[Corregimiento]],Hoja3!$A$2:$D$676,4,0)</f>
        <v>130105</v>
      </c>
      <c r="E5378" s="61">
        <v>22</v>
      </c>
    </row>
    <row r="5379" spans="1:5" x14ac:dyDescent="0.2">
      <c r="A5379" s="60">
        <v>44188</v>
      </c>
      <c r="B5379" s="61">
        <v>44188</v>
      </c>
      <c r="C5379" s="61" t="s">
        <v>870</v>
      </c>
      <c r="D5379" s="62">
        <f>VLOOKUP(Pag_Inicio_Corr_mas_casos[[#This Row],[Corregimiento]],Hoja3!$A$2:$D$676,4,0)</f>
        <v>130107</v>
      </c>
      <c r="E5379" s="61">
        <v>18</v>
      </c>
    </row>
    <row r="5380" spans="1:5" x14ac:dyDescent="0.2">
      <c r="A5380" s="60">
        <v>44188</v>
      </c>
      <c r="B5380" s="61">
        <v>44188</v>
      </c>
      <c r="C5380" s="61" t="s">
        <v>944</v>
      </c>
      <c r="D5380" s="62">
        <f>VLOOKUP(Pag_Inicio_Corr_mas_casos[[#This Row],[Corregimiento]],Hoja3!$A$2:$D$676,4,0)</f>
        <v>60704</v>
      </c>
      <c r="E5380" s="61">
        <v>18</v>
      </c>
    </row>
    <row r="5381" spans="1:5" x14ac:dyDescent="0.2">
      <c r="A5381" s="60">
        <v>44188</v>
      </c>
      <c r="B5381" s="61">
        <v>44188</v>
      </c>
      <c r="C5381" s="61" t="s">
        <v>879</v>
      </c>
      <c r="D5381" s="62">
        <f>VLOOKUP(Pag_Inicio_Corr_mas_casos[[#This Row],[Corregimiento]],Hoja3!$A$2:$D$676,4,0)</f>
        <v>130701</v>
      </c>
      <c r="E5381" s="61">
        <v>17</v>
      </c>
    </row>
    <row r="5382" spans="1:5" x14ac:dyDescent="0.2">
      <c r="A5382" s="60">
        <v>44188</v>
      </c>
      <c r="B5382" s="61">
        <v>44188</v>
      </c>
      <c r="C5382" s="61" t="s">
        <v>945</v>
      </c>
      <c r="D5382" s="62">
        <f>VLOOKUP(Pag_Inicio_Corr_mas_casos[[#This Row],[Corregimiento]],Hoja3!$A$2:$D$676,4,0)</f>
        <v>20601</v>
      </c>
      <c r="E5382" s="61">
        <v>17</v>
      </c>
    </row>
    <row r="5383" spans="1:5" x14ac:dyDescent="0.2">
      <c r="A5383" s="60">
        <v>44188</v>
      </c>
      <c r="B5383" s="61">
        <v>44188</v>
      </c>
      <c r="C5383" s="61" t="s">
        <v>613</v>
      </c>
      <c r="D5383" s="62">
        <f>VLOOKUP(Pag_Inicio_Corr_mas_casos[[#This Row],[Corregimiento]],Hoja3!$A$2:$D$676,4,0)</f>
        <v>81006</v>
      </c>
      <c r="E5383" s="61">
        <v>16</v>
      </c>
    </row>
    <row r="5384" spans="1:5" x14ac:dyDescent="0.2">
      <c r="A5384" s="60">
        <v>44188</v>
      </c>
      <c r="B5384" s="61">
        <v>44188</v>
      </c>
      <c r="C5384" s="61" t="s">
        <v>925</v>
      </c>
      <c r="D5384" s="62">
        <f>VLOOKUP(Pag_Inicio_Corr_mas_casos[[#This Row],[Corregimiento]],Hoja3!$A$2:$D$676,4,0)</f>
        <v>60103</v>
      </c>
      <c r="E5384" s="61">
        <v>16</v>
      </c>
    </row>
    <row r="5385" spans="1:5" x14ac:dyDescent="0.2">
      <c r="A5385" s="60">
        <v>44188</v>
      </c>
      <c r="B5385" s="61">
        <v>44188</v>
      </c>
      <c r="C5385" s="61" t="s">
        <v>946</v>
      </c>
      <c r="D5385" s="62">
        <f>VLOOKUP(Pag_Inicio_Corr_mas_casos[[#This Row],[Corregimiento]],Hoja3!$A$2:$D$676,4,0)</f>
        <v>91101</v>
      </c>
      <c r="E5385" s="61">
        <v>15</v>
      </c>
    </row>
    <row r="5386" spans="1:5" x14ac:dyDescent="0.2">
      <c r="A5386" s="60">
        <v>44188</v>
      </c>
      <c r="B5386" s="61">
        <v>44188</v>
      </c>
      <c r="C5386" s="61" t="s">
        <v>927</v>
      </c>
      <c r="D5386" s="62">
        <f>VLOOKUP(Pag_Inicio_Corr_mas_casos[[#This Row],[Corregimiento]],Hoja3!$A$2:$D$676,4,0)</f>
        <v>40612</v>
      </c>
      <c r="E5386" s="61">
        <v>15</v>
      </c>
    </row>
    <row r="5387" spans="1:5" x14ac:dyDescent="0.2">
      <c r="A5387" s="60">
        <v>44188</v>
      </c>
      <c r="B5387" s="61">
        <v>44188</v>
      </c>
      <c r="C5387" s="61" t="s">
        <v>926</v>
      </c>
      <c r="D5387" s="62">
        <f>VLOOKUP(Pag_Inicio_Corr_mas_casos[[#This Row],[Corregimiento]],Hoja3!$A$2:$D$676,4,0)</f>
        <v>60101</v>
      </c>
      <c r="E5387" s="61">
        <v>15</v>
      </c>
    </row>
    <row r="5388" spans="1:5" x14ac:dyDescent="0.2">
      <c r="A5388" s="60">
        <v>44188</v>
      </c>
      <c r="B5388" s="61">
        <v>44188</v>
      </c>
      <c r="C5388" s="61" t="s">
        <v>896</v>
      </c>
      <c r="D5388" s="62">
        <f>VLOOKUP(Pag_Inicio_Corr_mas_casos[[#This Row],[Corregimiento]],Hoja3!$A$2:$D$676,4,0)</f>
        <v>60105</v>
      </c>
      <c r="E5388" s="61">
        <v>14</v>
      </c>
    </row>
    <row r="5389" spans="1:5" x14ac:dyDescent="0.2">
      <c r="A5389" s="60">
        <v>44188</v>
      </c>
      <c r="B5389" s="61">
        <v>44188</v>
      </c>
      <c r="C5389" s="61" t="s">
        <v>915</v>
      </c>
      <c r="D5389" s="62">
        <f>VLOOKUP(Pag_Inicio_Corr_mas_casos[[#This Row],[Corregimiento]],Hoja3!$A$2:$D$676,4,0)</f>
        <v>81005</v>
      </c>
      <c r="E5389" s="61">
        <v>14</v>
      </c>
    </row>
    <row r="5390" spans="1:5" x14ac:dyDescent="0.2">
      <c r="A5390" s="60">
        <v>44188</v>
      </c>
      <c r="B5390" s="61">
        <v>44188</v>
      </c>
      <c r="C5390" s="61" t="s">
        <v>947</v>
      </c>
      <c r="D5390" s="62">
        <f>VLOOKUP(Pag_Inicio_Corr_mas_casos[[#This Row],[Corregimiento]],Hoja3!$A$2:$D$676,4,0)</f>
        <v>30103</v>
      </c>
      <c r="E5390" s="61">
        <v>13</v>
      </c>
    </row>
    <row r="5391" spans="1:5" x14ac:dyDescent="0.2">
      <c r="A5391" s="60">
        <v>44188</v>
      </c>
      <c r="B5391" s="61">
        <v>44188</v>
      </c>
      <c r="C5391" s="61" t="s">
        <v>948</v>
      </c>
      <c r="D5391" s="62">
        <f>VLOOKUP(Pag_Inicio_Corr_mas_casos[[#This Row],[Corregimiento]],Hoja3!$A$2:$D$676,4,0)</f>
        <v>20103</v>
      </c>
      <c r="E5391" s="61">
        <v>13</v>
      </c>
    </row>
    <row r="5392" spans="1:5" x14ac:dyDescent="0.2">
      <c r="A5392" s="60">
        <v>44188</v>
      </c>
      <c r="B5392" s="61">
        <v>44188</v>
      </c>
      <c r="C5392" s="61" t="s">
        <v>949</v>
      </c>
      <c r="D5392" s="62">
        <f>VLOOKUP(Pag_Inicio_Corr_mas_casos[[#This Row],[Corregimiento]],Hoja3!$A$2:$D$676,4,0)</f>
        <v>20609</v>
      </c>
      <c r="E5392" s="61">
        <v>13</v>
      </c>
    </row>
    <row r="5393" spans="1:6" x14ac:dyDescent="0.2">
      <c r="A5393" s="60">
        <v>44188</v>
      </c>
      <c r="B5393" s="61">
        <v>44188</v>
      </c>
      <c r="C5393" s="61" t="s">
        <v>950</v>
      </c>
      <c r="D5393" s="62">
        <f>VLOOKUP(Pag_Inicio_Corr_mas_casos[[#This Row],[Corregimiento]],Hoja3!$A$2:$D$676,4,0)</f>
        <v>70401</v>
      </c>
      <c r="E5393" s="61">
        <v>13</v>
      </c>
    </row>
    <row r="5394" spans="1:6" x14ac:dyDescent="0.2">
      <c r="A5394" s="60">
        <v>44188</v>
      </c>
      <c r="B5394" s="61">
        <v>44188</v>
      </c>
      <c r="C5394" s="61" t="s">
        <v>920</v>
      </c>
      <c r="D5394" s="62">
        <f>VLOOKUP(Pag_Inicio_Corr_mas_casos[[#This Row],[Corregimiento]],Hoja3!$A$2:$D$676,4,0)</f>
        <v>80805</v>
      </c>
      <c r="E5394" s="61">
        <v>13</v>
      </c>
    </row>
    <row r="5395" spans="1:6" x14ac:dyDescent="0.2">
      <c r="A5395" s="60">
        <v>44188</v>
      </c>
      <c r="B5395" s="61">
        <v>44188</v>
      </c>
      <c r="C5395" s="61" t="s">
        <v>951</v>
      </c>
      <c r="D5395" s="62">
        <f>VLOOKUP(Pag_Inicio_Corr_mas_casos[[#This Row],[Corregimiento]],Hoja3!$A$2:$D$676,4,0)</f>
        <v>60102</v>
      </c>
      <c r="E5395" s="61">
        <v>13</v>
      </c>
    </row>
    <row r="5396" spans="1:6" x14ac:dyDescent="0.2">
      <c r="A5396" s="60">
        <v>44188</v>
      </c>
      <c r="B5396" s="61">
        <v>44188</v>
      </c>
      <c r="C5396" s="61" t="s">
        <v>895</v>
      </c>
      <c r="D5396" s="62">
        <f>VLOOKUP(Pag_Inicio_Corr_mas_casos[[#This Row],[Corregimiento]],Hoja3!$A$2:$D$676,4,0)</f>
        <v>20207</v>
      </c>
      <c r="E5396" s="61">
        <v>12</v>
      </c>
    </row>
    <row r="5397" spans="1:6" x14ac:dyDescent="0.2">
      <c r="A5397" s="60">
        <v>44188</v>
      </c>
      <c r="B5397" s="61">
        <v>44188</v>
      </c>
      <c r="C5397" s="61" t="s">
        <v>928</v>
      </c>
      <c r="D5397" s="62">
        <f>VLOOKUP(Pag_Inicio_Corr_mas_casos[[#This Row],[Corregimiento]],Hoja3!$A$2:$D$676,4,0)</f>
        <v>60401</v>
      </c>
      <c r="E5397" s="61">
        <v>12</v>
      </c>
    </row>
    <row r="5398" spans="1:6" x14ac:dyDescent="0.2">
      <c r="A5398" s="60">
        <v>44188</v>
      </c>
      <c r="B5398" s="61">
        <v>44188</v>
      </c>
      <c r="C5398" s="61" t="s">
        <v>918</v>
      </c>
      <c r="D5398" s="62">
        <f>VLOOKUP(Pag_Inicio_Corr_mas_casos[[#This Row],[Corregimiento]],Hoja3!$A$2:$D$676,4,0)</f>
        <v>81004</v>
      </c>
      <c r="E5398" s="61">
        <v>12</v>
      </c>
    </row>
    <row r="5399" spans="1:6" x14ac:dyDescent="0.2">
      <c r="A5399" s="60">
        <v>44188</v>
      </c>
      <c r="B5399" s="61">
        <v>44188</v>
      </c>
      <c r="C5399" s="61" t="s">
        <v>877</v>
      </c>
      <c r="D5399" s="62">
        <f>VLOOKUP(Pag_Inicio_Corr_mas_casos[[#This Row],[Corregimiento]],Hoja3!$A$2:$D$676,4,0)</f>
        <v>130716</v>
      </c>
      <c r="E5399" s="61">
        <v>11</v>
      </c>
    </row>
    <row r="5400" spans="1:6" x14ac:dyDescent="0.2">
      <c r="A5400" s="60">
        <v>44188</v>
      </c>
      <c r="B5400" s="61">
        <v>44188</v>
      </c>
      <c r="C5400" s="61" t="s">
        <v>952</v>
      </c>
      <c r="D5400" s="62">
        <f>VLOOKUP(Pag_Inicio_Corr_mas_casos[[#This Row],[Corregimiento]],Hoja3!$A$2:$D$676,4,0)</f>
        <v>30104</v>
      </c>
      <c r="E5400" s="61">
        <v>11</v>
      </c>
    </row>
    <row r="5401" spans="1:6" x14ac:dyDescent="0.2">
      <c r="A5401" s="60">
        <v>44188</v>
      </c>
      <c r="B5401" s="61">
        <v>44188</v>
      </c>
      <c r="C5401" s="61" t="s">
        <v>890</v>
      </c>
      <c r="D5401" s="62">
        <f>VLOOKUP(Pag_Inicio_Corr_mas_casos[[#This Row],[Corregimiento]],Hoja3!$A$2:$D$676,4,0)</f>
        <v>40606</v>
      </c>
      <c r="E5401" s="61">
        <v>11</v>
      </c>
    </row>
    <row r="5402" spans="1:6" x14ac:dyDescent="0.2">
      <c r="A5402" s="60">
        <v>44188</v>
      </c>
      <c r="B5402" s="61">
        <v>44188</v>
      </c>
      <c r="C5402" s="61" t="s">
        <v>891</v>
      </c>
      <c r="D5402" s="62">
        <f>VLOOKUP(Pag_Inicio_Corr_mas_casos[[#This Row],[Corregimiento]],Hoja3!$A$2:$D$676,4,0)</f>
        <v>130103</v>
      </c>
      <c r="E5402" s="61">
        <v>11</v>
      </c>
    </row>
    <row r="5403" spans="1:6" x14ac:dyDescent="0.2">
      <c r="A5403" s="60">
        <v>44188</v>
      </c>
      <c r="B5403" s="61">
        <v>44188</v>
      </c>
      <c r="C5403" s="61" t="s">
        <v>953</v>
      </c>
      <c r="D5403" s="62">
        <f>VLOOKUP(Pag_Inicio_Corr_mas_casos[[#This Row],[Corregimiento]],Hoja3!$A$2:$D$676,4,0)</f>
        <v>91008</v>
      </c>
      <c r="E5403" s="61">
        <v>11</v>
      </c>
    </row>
    <row r="5404" spans="1:6" x14ac:dyDescent="0.2">
      <c r="A5404" s="78">
        <v>44189</v>
      </c>
      <c r="B5404" s="79">
        <v>44189</v>
      </c>
      <c r="C5404" s="79" t="s">
        <v>611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 x14ac:dyDescent="0.2">
      <c r="A5405" s="78">
        <v>44189</v>
      </c>
      <c r="B5405" s="79">
        <v>44189</v>
      </c>
      <c r="C5405" s="79" t="s">
        <v>614</v>
      </c>
      <c r="D5405" s="80">
        <f>VLOOKUP(Pag_Inicio_Corr_mas_casos[[#This Row],[Corregimiento]],Hoja3!$A$2:$D$676,4,0)</f>
        <v>80812</v>
      </c>
      <c r="E5405" s="79">
        <v>133</v>
      </c>
    </row>
    <row r="5406" spans="1:6" x14ac:dyDescent="0.2">
      <c r="A5406" s="78">
        <v>44189</v>
      </c>
      <c r="B5406" s="79">
        <v>44189</v>
      </c>
      <c r="C5406" s="79" t="s">
        <v>607</v>
      </c>
      <c r="D5406" s="80">
        <f>VLOOKUP(Pag_Inicio_Corr_mas_casos[[#This Row],[Corregimiento]],Hoja3!$A$2:$D$676,4,0)</f>
        <v>80817</v>
      </c>
      <c r="E5406" s="79">
        <v>114</v>
      </c>
    </row>
    <row r="5407" spans="1:6" x14ac:dyDescent="0.2">
      <c r="A5407" s="78">
        <v>44189</v>
      </c>
      <c r="B5407" s="79">
        <v>44189</v>
      </c>
      <c r="C5407" s="79" t="s">
        <v>639</v>
      </c>
      <c r="D5407" s="80">
        <f>VLOOKUP(Pag_Inicio_Corr_mas_casos[[#This Row],[Corregimiento]],Hoja3!$A$2:$D$676,4,0)</f>
        <v>80809</v>
      </c>
      <c r="E5407" s="79">
        <v>102</v>
      </c>
    </row>
    <row r="5408" spans="1:6" x14ac:dyDescent="0.2">
      <c r="A5408" s="78">
        <v>44189</v>
      </c>
      <c r="B5408" s="79">
        <v>44189</v>
      </c>
      <c r="C5408" s="79" t="s">
        <v>954</v>
      </c>
      <c r="D5408" s="80">
        <f>VLOOKUP(Pag_Inicio_Corr_mas_casos[[#This Row],[Corregimiento]],Hoja3!$A$2:$D$676,4,0)</f>
        <v>80822</v>
      </c>
      <c r="E5408" s="79">
        <v>93</v>
      </c>
    </row>
    <row r="5409" spans="1:5" x14ac:dyDescent="0.2">
      <c r="A5409" s="78">
        <v>44189</v>
      </c>
      <c r="B5409" s="79">
        <v>44189</v>
      </c>
      <c r="C5409" s="79" t="s">
        <v>692</v>
      </c>
      <c r="D5409" s="80">
        <f>VLOOKUP(Pag_Inicio_Corr_mas_casos[[#This Row],[Corregimiento]],Hoja3!$A$2:$D$676,4,0)</f>
        <v>80821</v>
      </c>
      <c r="E5409" s="79">
        <v>89</v>
      </c>
    </row>
    <row r="5410" spans="1:5" x14ac:dyDescent="0.2">
      <c r="A5410" s="78">
        <v>44189</v>
      </c>
      <c r="B5410" s="79">
        <v>44189</v>
      </c>
      <c r="C5410" s="79" t="s">
        <v>861</v>
      </c>
      <c r="D5410" s="80">
        <f>VLOOKUP(Pag_Inicio_Corr_mas_casos[[#This Row],[Corregimiento]],Hoja3!$A$2:$D$676,4,0)</f>
        <v>80823</v>
      </c>
      <c r="E5410" s="79">
        <v>86</v>
      </c>
    </row>
    <row r="5411" spans="1:5" x14ac:dyDescent="0.2">
      <c r="A5411" s="78">
        <v>44189</v>
      </c>
      <c r="B5411" s="79">
        <v>44189</v>
      </c>
      <c r="C5411" s="79" t="s">
        <v>871</v>
      </c>
      <c r="D5411" s="80">
        <f>VLOOKUP(Pag_Inicio_Corr_mas_casos[[#This Row],[Corregimiento]],Hoja3!$A$2:$D$676,4,0)</f>
        <v>80813</v>
      </c>
      <c r="E5411" s="79">
        <v>78</v>
      </c>
    </row>
    <row r="5412" spans="1:5" x14ac:dyDescent="0.2">
      <c r="A5412" s="78">
        <v>44189</v>
      </c>
      <c r="B5412" s="79">
        <v>44189</v>
      </c>
      <c r="C5412" s="79" t="s">
        <v>867</v>
      </c>
      <c r="D5412" s="80">
        <f>VLOOKUP(Pag_Inicio_Corr_mas_casos[[#This Row],[Corregimiento]],Hoja3!$A$2:$D$676,4,0)</f>
        <v>80826</v>
      </c>
      <c r="E5412" s="79">
        <v>74</v>
      </c>
    </row>
    <row r="5413" spans="1:5" x14ac:dyDescent="0.2">
      <c r="A5413" s="78">
        <v>44189</v>
      </c>
      <c r="B5413" s="79">
        <v>44189</v>
      </c>
      <c r="C5413" s="79" t="s">
        <v>955</v>
      </c>
      <c r="D5413" s="80">
        <f>VLOOKUP(Pag_Inicio_Corr_mas_casos[[#This Row],[Corregimiento]],Hoja3!$A$2:$D$676,4,0)</f>
        <v>130101</v>
      </c>
      <c r="E5413" s="79">
        <v>73</v>
      </c>
    </row>
    <row r="5414" spans="1:5" x14ac:dyDescent="0.2">
      <c r="A5414" s="78">
        <v>44189</v>
      </c>
      <c r="B5414" s="79">
        <v>44189</v>
      </c>
      <c r="C5414" s="79" t="s">
        <v>857</v>
      </c>
      <c r="D5414" s="80">
        <f>VLOOKUP(Pag_Inicio_Corr_mas_casos[[#This Row],[Corregimiento]],Hoja3!$A$2:$D$676,4,0)</f>
        <v>80810</v>
      </c>
      <c r="E5414" s="79">
        <v>71</v>
      </c>
    </row>
    <row r="5415" spans="1:5" x14ac:dyDescent="0.2">
      <c r="A5415" s="78">
        <v>44189</v>
      </c>
      <c r="B5415" s="79">
        <v>44189</v>
      </c>
      <c r="C5415" s="79" t="s">
        <v>936</v>
      </c>
      <c r="D5415" s="80">
        <f>VLOOKUP(Pag_Inicio_Corr_mas_casos[[#This Row],[Corregimiento]],Hoja3!$A$2:$D$676,4,0)</f>
        <v>80807</v>
      </c>
      <c r="E5415" s="79">
        <v>68</v>
      </c>
    </row>
    <row r="5416" spans="1:5" x14ac:dyDescent="0.2">
      <c r="A5416" s="78">
        <v>44189</v>
      </c>
      <c r="B5416" s="79">
        <v>44189</v>
      </c>
      <c r="C5416" s="79" t="s">
        <v>860</v>
      </c>
      <c r="D5416" s="80">
        <f>VLOOKUP(Pag_Inicio_Corr_mas_casos[[#This Row],[Corregimiento]],Hoja3!$A$2:$D$676,4,0)</f>
        <v>80806</v>
      </c>
      <c r="E5416" s="79">
        <v>68</v>
      </c>
    </row>
    <row r="5417" spans="1:5" x14ac:dyDescent="0.2">
      <c r="A5417" s="78">
        <v>44189</v>
      </c>
      <c r="B5417" s="79">
        <v>44189</v>
      </c>
      <c r="C5417" s="79" t="s">
        <v>865</v>
      </c>
      <c r="D5417" s="80">
        <f>VLOOKUP(Pag_Inicio_Corr_mas_casos[[#This Row],[Corregimiento]],Hoja3!$A$2:$D$676,4,0)</f>
        <v>81007</v>
      </c>
      <c r="E5417" s="79">
        <v>64</v>
      </c>
    </row>
    <row r="5418" spans="1:5" x14ac:dyDescent="0.2">
      <c r="A5418" s="78">
        <v>44189</v>
      </c>
      <c r="B5418" s="79">
        <v>44189</v>
      </c>
      <c r="C5418" s="79" t="s">
        <v>937</v>
      </c>
      <c r="D5418" s="80">
        <f>VLOOKUP(Pag_Inicio_Corr_mas_casos[[#This Row],[Corregimiento]],Hoja3!$A$2:$D$676,4,0)</f>
        <v>130102</v>
      </c>
      <c r="E5418" s="79">
        <v>61</v>
      </c>
    </row>
    <row r="5419" spans="1:5" x14ac:dyDescent="0.2">
      <c r="A5419" s="78">
        <v>44189</v>
      </c>
      <c r="B5419" s="79">
        <v>44189</v>
      </c>
      <c r="C5419" s="79" t="s">
        <v>876</v>
      </c>
      <c r="D5419" s="80">
        <f>VLOOKUP(Pag_Inicio_Corr_mas_casos[[#This Row],[Corregimiento]],Hoja3!$A$2:$D$676,4,0)</f>
        <v>80815</v>
      </c>
      <c r="E5419" s="79">
        <v>96</v>
      </c>
    </row>
    <row r="5420" spans="1:5" x14ac:dyDescent="0.2">
      <c r="A5420" s="78">
        <v>44189</v>
      </c>
      <c r="B5420" s="79">
        <v>44189</v>
      </c>
      <c r="C5420" s="79" t="s">
        <v>868</v>
      </c>
      <c r="D5420" s="80">
        <f>VLOOKUP(Pag_Inicio_Corr_mas_casos[[#This Row],[Corregimiento]],Hoja3!$A$2:$D$676,4,0)</f>
        <v>80811</v>
      </c>
      <c r="E5420" s="79">
        <v>58</v>
      </c>
    </row>
    <row r="5421" spans="1:5" x14ac:dyDescent="0.2">
      <c r="A5421" s="78">
        <v>44189</v>
      </c>
      <c r="B5421" s="79">
        <v>44189</v>
      </c>
      <c r="C5421" s="79" t="s">
        <v>859</v>
      </c>
      <c r="D5421" s="80">
        <f>VLOOKUP(Pag_Inicio_Corr_mas_casos[[#This Row],[Corregimiento]],Hoja3!$A$2:$D$676,4,0)</f>
        <v>81009</v>
      </c>
      <c r="E5421" s="79">
        <v>55</v>
      </c>
    </row>
    <row r="5422" spans="1:5" x14ac:dyDescent="0.2">
      <c r="A5422" s="78">
        <v>44189</v>
      </c>
      <c r="B5422" s="79">
        <v>44189</v>
      </c>
      <c r="C5422" s="79" t="s">
        <v>938</v>
      </c>
      <c r="D5422" s="80">
        <f>VLOOKUP(Pag_Inicio_Corr_mas_casos[[#This Row],[Corregimiento]],Hoja3!$A$2:$D$676,4,0)</f>
        <v>81008</v>
      </c>
      <c r="E5422" s="79">
        <v>53</v>
      </c>
    </row>
    <row r="5423" spans="1:5" x14ac:dyDescent="0.2">
      <c r="A5423" s="78">
        <v>44189</v>
      </c>
      <c r="B5423" s="79">
        <v>44189</v>
      </c>
      <c r="C5423" s="79" t="s">
        <v>858</v>
      </c>
      <c r="D5423" s="80">
        <f>VLOOKUP(Pag_Inicio_Corr_mas_casos[[#This Row],[Corregimiento]],Hoja3!$A$2:$D$676,4,0)</f>
        <v>130717</v>
      </c>
      <c r="E5423" s="79">
        <v>53</v>
      </c>
    </row>
    <row r="5424" spans="1:5" x14ac:dyDescent="0.2">
      <c r="A5424" s="78">
        <v>44189</v>
      </c>
      <c r="B5424" s="79">
        <v>44189</v>
      </c>
      <c r="C5424" s="79" t="s">
        <v>939</v>
      </c>
      <c r="D5424" s="80">
        <f>VLOOKUP(Pag_Inicio_Corr_mas_casos[[#This Row],[Corregimiento]],Hoja3!$A$2:$D$676,4,0)</f>
        <v>81001</v>
      </c>
      <c r="E5424" s="79">
        <v>52</v>
      </c>
    </row>
    <row r="5425" spans="1:5" x14ac:dyDescent="0.2">
      <c r="A5425" s="78">
        <v>44189</v>
      </c>
      <c r="B5425" s="79">
        <v>44189</v>
      </c>
      <c r="C5425" s="79" t="s">
        <v>940</v>
      </c>
      <c r="D5425" s="80">
        <f>VLOOKUP(Pag_Inicio_Corr_mas_casos[[#This Row],[Corregimiento]],Hoja3!$A$2:$D$676,4,0)</f>
        <v>81002</v>
      </c>
      <c r="E5425" s="79">
        <v>52</v>
      </c>
    </row>
    <row r="5426" spans="1:5" x14ac:dyDescent="0.2">
      <c r="A5426" s="78">
        <v>44189</v>
      </c>
      <c r="B5426" s="79">
        <v>44189</v>
      </c>
      <c r="C5426" s="79" t="s">
        <v>866</v>
      </c>
      <c r="D5426" s="80">
        <f>VLOOKUP(Pag_Inicio_Corr_mas_casos[[#This Row],[Corregimiento]],Hoja3!$A$2:$D$676,4,0)</f>
        <v>80814</v>
      </c>
      <c r="E5426" s="79">
        <v>50</v>
      </c>
    </row>
    <row r="5427" spans="1:5" x14ac:dyDescent="0.2">
      <c r="A5427" s="78">
        <v>44189</v>
      </c>
      <c r="B5427" s="79">
        <v>44189</v>
      </c>
      <c r="C5427" s="79" t="s">
        <v>872</v>
      </c>
      <c r="D5427" s="80">
        <f>VLOOKUP(Pag_Inicio_Corr_mas_casos[[#This Row],[Corregimiento]],Hoja3!$A$2:$D$676,4,0)</f>
        <v>80820</v>
      </c>
      <c r="E5427" s="79">
        <v>48</v>
      </c>
    </row>
    <row r="5428" spans="1:5" x14ac:dyDescent="0.2">
      <c r="A5428" s="78">
        <v>44189</v>
      </c>
      <c r="B5428" s="79">
        <v>44189</v>
      </c>
      <c r="C5428" s="79" t="s">
        <v>956</v>
      </c>
      <c r="D5428" s="80">
        <f>VLOOKUP(Pag_Inicio_Corr_mas_casos[[#This Row],[Corregimiento]],Hoja3!$A$2:$D$676,4,0)</f>
        <v>130106</v>
      </c>
      <c r="E5428" s="79">
        <v>47</v>
      </c>
    </row>
    <row r="5429" spans="1:5" x14ac:dyDescent="0.2">
      <c r="A5429" s="78">
        <v>44189</v>
      </c>
      <c r="B5429" s="79">
        <v>44189</v>
      </c>
      <c r="C5429" s="79" t="s">
        <v>957</v>
      </c>
      <c r="D5429" s="80">
        <f>VLOOKUP(Pag_Inicio_Corr_mas_casos[[#This Row],[Corregimiento]],Hoja3!$A$2:$D$676,4,0)</f>
        <v>40601</v>
      </c>
      <c r="E5429" s="79">
        <v>42</v>
      </c>
    </row>
    <row r="5430" spans="1:5" x14ac:dyDescent="0.2">
      <c r="A5430" s="78">
        <v>44189</v>
      </c>
      <c r="B5430" s="79">
        <v>44189</v>
      </c>
      <c r="C5430" s="79" t="s">
        <v>887</v>
      </c>
      <c r="D5430" s="80">
        <f>VLOOKUP(Pag_Inicio_Corr_mas_casos[[#This Row],[Corregimiento]],Hoja3!$A$2:$D$676,4,0)</f>
        <v>30107</v>
      </c>
      <c r="E5430" s="79">
        <v>40</v>
      </c>
    </row>
    <row r="5431" spans="1:5" x14ac:dyDescent="0.2">
      <c r="A5431" s="78">
        <v>44189</v>
      </c>
      <c r="B5431" s="79">
        <v>44189</v>
      </c>
      <c r="C5431" s="79" t="s">
        <v>864</v>
      </c>
      <c r="D5431" s="80">
        <f>VLOOKUP(Pag_Inicio_Corr_mas_casos[[#This Row],[Corregimiento]],Hoja3!$A$2:$D$676,4,0)</f>
        <v>130708</v>
      </c>
      <c r="E5431" s="79">
        <v>40</v>
      </c>
    </row>
    <row r="5432" spans="1:5" x14ac:dyDescent="0.2">
      <c r="A5432" s="78">
        <v>44189</v>
      </c>
      <c r="B5432" s="79">
        <v>44189</v>
      </c>
      <c r="C5432" s="79" t="s">
        <v>912</v>
      </c>
      <c r="D5432" s="80">
        <f>VLOOKUP(Pag_Inicio_Corr_mas_casos[[#This Row],[Corregimiento]],Hoja3!$A$2:$D$676,4,0)</f>
        <v>80808</v>
      </c>
      <c r="E5432" s="79">
        <v>38</v>
      </c>
    </row>
    <row r="5433" spans="1:5" x14ac:dyDescent="0.2">
      <c r="A5433" s="78">
        <v>44189</v>
      </c>
      <c r="B5433" s="79">
        <v>44189</v>
      </c>
      <c r="C5433" s="79" t="s">
        <v>935</v>
      </c>
      <c r="D5433" s="80">
        <f>VLOOKUP(Pag_Inicio_Corr_mas_casos[[#This Row],[Corregimiento]],Hoja3!$A$2:$D$676,4,0)</f>
        <v>130702</v>
      </c>
      <c r="E5433" s="79">
        <v>34</v>
      </c>
    </row>
    <row r="5434" spans="1:5" x14ac:dyDescent="0.2">
      <c r="A5434" s="78">
        <v>44189</v>
      </c>
      <c r="B5434" s="79">
        <v>44189</v>
      </c>
      <c r="C5434" s="79" t="s">
        <v>879</v>
      </c>
      <c r="D5434" s="80">
        <f>VLOOKUP(Pag_Inicio_Corr_mas_casos[[#This Row],[Corregimiento]],Hoja3!$A$2:$D$676,4,0)</f>
        <v>130701</v>
      </c>
      <c r="E5434" s="79">
        <v>32</v>
      </c>
    </row>
    <row r="5435" spans="1:5" x14ac:dyDescent="0.2">
      <c r="A5435" s="78">
        <v>44189</v>
      </c>
      <c r="B5435" s="79">
        <v>44189</v>
      </c>
      <c r="C5435" s="79" t="s">
        <v>942</v>
      </c>
      <c r="D5435" s="80">
        <f>VLOOKUP(Pag_Inicio_Corr_mas_casos[[#This Row],[Corregimiento]],Hoja3!$A$2:$D$676,4,0)</f>
        <v>91001</v>
      </c>
      <c r="E5435" s="79">
        <v>32</v>
      </c>
    </row>
    <row r="5436" spans="1:5" x14ac:dyDescent="0.2">
      <c r="A5436" s="78">
        <v>44189</v>
      </c>
      <c r="B5436" s="79">
        <v>44189</v>
      </c>
      <c r="C5436" s="79" t="s">
        <v>880</v>
      </c>
      <c r="D5436" s="80">
        <f>VLOOKUP(Pag_Inicio_Corr_mas_casos[[#This Row],[Corregimiento]],Hoja3!$A$2:$D$676,4,0)</f>
        <v>80804</v>
      </c>
      <c r="E5436" s="79">
        <v>31</v>
      </c>
    </row>
    <row r="5437" spans="1:5" x14ac:dyDescent="0.2">
      <c r="A5437" s="78">
        <v>44189</v>
      </c>
      <c r="B5437" s="79">
        <v>44189</v>
      </c>
      <c r="C5437" s="79" t="s">
        <v>875</v>
      </c>
      <c r="D5437" s="80">
        <f>VLOOKUP(Pag_Inicio_Corr_mas_casos[[#This Row],[Corregimiento]],Hoja3!$A$2:$D$676,4,0)</f>
        <v>80501</v>
      </c>
      <c r="E5437" s="79">
        <v>31</v>
      </c>
    </row>
    <row r="5438" spans="1:5" x14ac:dyDescent="0.2">
      <c r="A5438" s="78">
        <v>44189</v>
      </c>
      <c r="B5438" s="79">
        <v>44189</v>
      </c>
      <c r="C5438" s="79" t="s">
        <v>897</v>
      </c>
      <c r="D5438" s="80">
        <f>VLOOKUP(Pag_Inicio_Corr_mas_casos[[#This Row],[Corregimiento]],Hoja3!$A$2:$D$676,4,0)</f>
        <v>80803</v>
      </c>
      <c r="E5438" s="79">
        <v>28</v>
      </c>
    </row>
    <row r="5439" spans="1:5" x14ac:dyDescent="0.2">
      <c r="A5439" s="78">
        <v>44189</v>
      </c>
      <c r="B5439" s="79">
        <v>44189</v>
      </c>
      <c r="C5439" s="79" t="s">
        <v>870</v>
      </c>
      <c r="D5439" s="80">
        <f>VLOOKUP(Pag_Inicio_Corr_mas_casos[[#This Row],[Corregimiento]],Hoja3!$A$2:$D$676,4,0)</f>
        <v>130107</v>
      </c>
      <c r="E5439" s="79">
        <v>27</v>
      </c>
    </row>
    <row r="5440" spans="1:5" x14ac:dyDescent="0.2">
      <c r="A5440" s="78">
        <v>44189</v>
      </c>
      <c r="B5440" s="79">
        <v>44189</v>
      </c>
      <c r="C5440" s="79" t="s">
        <v>878</v>
      </c>
      <c r="D5440" s="80">
        <f>VLOOKUP(Pag_Inicio_Corr_mas_casos[[#This Row],[Corregimiento]],Hoja3!$A$2:$D$676,4,0)</f>
        <v>50208</v>
      </c>
      <c r="E5440" s="79">
        <v>27</v>
      </c>
    </row>
    <row r="5441" spans="1:5" x14ac:dyDescent="0.2">
      <c r="A5441" s="78">
        <v>44189</v>
      </c>
      <c r="B5441" s="79">
        <v>44189</v>
      </c>
      <c r="C5441" s="79" t="s">
        <v>914</v>
      </c>
      <c r="D5441" s="80">
        <f>VLOOKUP(Pag_Inicio_Corr_mas_casos[[#This Row],[Corregimiento]],Hoja3!$A$2:$D$676,4,0)</f>
        <v>130105</v>
      </c>
      <c r="E5441" s="79">
        <v>23</v>
      </c>
    </row>
    <row r="5442" spans="1:5" x14ac:dyDescent="0.2">
      <c r="A5442" s="78">
        <v>44189</v>
      </c>
      <c r="B5442" s="79">
        <v>44189</v>
      </c>
      <c r="C5442" s="79" t="s">
        <v>613</v>
      </c>
      <c r="D5442" s="80">
        <f>VLOOKUP(Pag_Inicio_Corr_mas_casos[[#This Row],[Corregimiento]],Hoja3!$A$2:$D$676,4,0)</f>
        <v>81006</v>
      </c>
      <c r="E5442" s="79">
        <v>21</v>
      </c>
    </row>
    <row r="5443" spans="1:5" x14ac:dyDescent="0.2">
      <c r="A5443" s="78">
        <v>44189</v>
      </c>
      <c r="B5443" s="79">
        <v>44189</v>
      </c>
      <c r="C5443" s="79" t="s">
        <v>947</v>
      </c>
      <c r="D5443" s="80">
        <f>VLOOKUP(Pag_Inicio_Corr_mas_casos[[#This Row],[Corregimiento]],Hoja3!$A$2:$D$676,4,0)</f>
        <v>30103</v>
      </c>
      <c r="E5443" s="79">
        <v>19</v>
      </c>
    </row>
    <row r="5444" spans="1:5" x14ac:dyDescent="0.2">
      <c r="A5444" s="78">
        <v>44189</v>
      </c>
      <c r="B5444" s="79">
        <v>44189</v>
      </c>
      <c r="C5444" s="79" t="s">
        <v>952</v>
      </c>
      <c r="D5444" s="80">
        <f>VLOOKUP(Pag_Inicio_Corr_mas_casos[[#This Row],[Corregimiento]],Hoja3!$A$2:$D$676,4,0)</f>
        <v>30104</v>
      </c>
      <c r="E5444" s="79">
        <v>18</v>
      </c>
    </row>
    <row r="5445" spans="1:5" x14ac:dyDescent="0.2">
      <c r="A5445" s="78">
        <v>44189</v>
      </c>
      <c r="B5445" s="79">
        <v>44189</v>
      </c>
      <c r="C5445" s="79" t="s">
        <v>911</v>
      </c>
      <c r="D5445" s="80">
        <f>VLOOKUP(Pag_Inicio_Corr_mas_casos[[#This Row],[Corregimiento]],Hoja3!$A$2:$D$676,4,0)</f>
        <v>130706</v>
      </c>
      <c r="E5445" s="79">
        <v>17</v>
      </c>
    </row>
    <row r="5446" spans="1:5" x14ac:dyDescent="0.2">
      <c r="A5446" s="78">
        <v>44189</v>
      </c>
      <c r="B5446" s="79">
        <v>44189</v>
      </c>
      <c r="C5446" s="79" t="s">
        <v>877</v>
      </c>
      <c r="D5446" s="80">
        <f>VLOOKUP(Pag_Inicio_Corr_mas_casos[[#This Row],[Corregimiento]],Hoja3!$A$2:$D$676,4,0)</f>
        <v>130716</v>
      </c>
      <c r="E5446" s="79">
        <v>17</v>
      </c>
    </row>
    <row r="5447" spans="1:5" x14ac:dyDescent="0.2">
      <c r="A5447" s="78">
        <v>44189</v>
      </c>
      <c r="B5447" s="79">
        <v>44189</v>
      </c>
      <c r="C5447" s="79" t="s">
        <v>958</v>
      </c>
      <c r="D5447" s="80">
        <f>VLOOKUP(Pag_Inicio_Corr_mas_casos[[#This Row],[Corregimiento]],Hoja3!$A$2:$D$676,4,0)</f>
        <v>130108</v>
      </c>
      <c r="E5447" s="79">
        <v>16</v>
      </c>
    </row>
    <row r="5448" spans="1:5" x14ac:dyDescent="0.2">
      <c r="A5448" s="78">
        <v>44189</v>
      </c>
      <c r="B5448" s="79">
        <v>44189</v>
      </c>
      <c r="C5448" s="79" t="s">
        <v>959</v>
      </c>
      <c r="D5448" s="80">
        <f>VLOOKUP(Pag_Inicio_Corr_mas_casos[[#This Row],[Corregimiento]],Hoja3!$A$2:$D$676,4,0)</f>
        <v>60101</v>
      </c>
      <c r="E5448" s="79">
        <v>16</v>
      </c>
    </row>
    <row r="5449" spans="1:5" x14ac:dyDescent="0.2">
      <c r="A5449" s="78">
        <v>44189</v>
      </c>
      <c r="B5449" s="79">
        <v>44189</v>
      </c>
      <c r="C5449" s="79" t="s">
        <v>896</v>
      </c>
      <c r="D5449" s="80">
        <f>VLOOKUP(Pag_Inicio_Corr_mas_casos[[#This Row],[Corregimiento]],Hoja3!$A$2:$D$676,4,0)</f>
        <v>60105</v>
      </c>
      <c r="E5449" s="79">
        <v>16</v>
      </c>
    </row>
    <row r="5450" spans="1:5" x14ac:dyDescent="0.2">
      <c r="A5450" s="78">
        <v>44189</v>
      </c>
      <c r="B5450" s="79">
        <v>44189</v>
      </c>
      <c r="C5450" s="79" t="s">
        <v>915</v>
      </c>
      <c r="D5450" s="80">
        <f>VLOOKUP(Pag_Inicio_Corr_mas_casos[[#This Row],[Corregimiento]],Hoja3!$A$2:$D$676,4,0)</f>
        <v>81005</v>
      </c>
      <c r="E5450" s="79">
        <v>16</v>
      </c>
    </row>
    <row r="5451" spans="1:5" x14ac:dyDescent="0.2">
      <c r="A5451" s="78">
        <v>44189</v>
      </c>
      <c r="B5451" s="79">
        <v>44189</v>
      </c>
      <c r="C5451" s="79" t="s">
        <v>960</v>
      </c>
      <c r="D5451" s="80">
        <f>VLOOKUP(Pag_Inicio_Corr_mas_casos[[#This Row],[Corregimiento]],Hoja3!$A$2:$D$676,4,0)</f>
        <v>50316</v>
      </c>
      <c r="E5451" s="79">
        <v>16</v>
      </c>
    </row>
    <row r="5452" spans="1:5" x14ac:dyDescent="0.2">
      <c r="A5452" s="78">
        <v>44189</v>
      </c>
      <c r="B5452" s="79">
        <v>44189</v>
      </c>
      <c r="C5452" s="79" t="s">
        <v>928</v>
      </c>
      <c r="D5452" s="80">
        <f>VLOOKUP(Pag_Inicio_Corr_mas_casos[[#This Row],[Corregimiento]],Hoja3!$A$2:$D$676,4,0)</f>
        <v>60401</v>
      </c>
      <c r="E5452" s="79">
        <v>15</v>
      </c>
    </row>
    <row r="5453" spans="1:5" x14ac:dyDescent="0.2">
      <c r="A5453" s="78">
        <v>44189</v>
      </c>
      <c r="B5453" s="79">
        <v>44189</v>
      </c>
      <c r="C5453" s="79" t="s">
        <v>945</v>
      </c>
      <c r="D5453" s="80">
        <f>VLOOKUP(Pag_Inicio_Corr_mas_casos[[#This Row],[Corregimiento]],Hoja3!$A$2:$D$676,4,0)</f>
        <v>20601</v>
      </c>
      <c r="E5453" s="79">
        <v>15</v>
      </c>
    </row>
    <row r="5454" spans="1:5" x14ac:dyDescent="0.2">
      <c r="A5454" s="78">
        <v>44189</v>
      </c>
      <c r="B5454" s="79">
        <v>44189</v>
      </c>
      <c r="C5454" s="79" t="s">
        <v>961</v>
      </c>
      <c r="D5454" s="80">
        <f>VLOOKUP(Pag_Inicio_Corr_mas_casos[[#This Row],[Corregimiento]],Hoja3!$A$2:$D$676,4,0)</f>
        <v>70301</v>
      </c>
      <c r="E5454" s="79">
        <v>14</v>
      </c>
    </row>
    <row r="5455" spans="1:5" x14ac:dyDescent="0.2">
      <c r="A5455" s="78">
        <v>44189</v>
      </c>
      <c r="B5455" s="79">
        <v>44189</v>
      </c>
      <c r="C5455" s="79" t="s">
        <v>920</v>
      </c>
      <c r="D5455" s="80">
        <f>VLOOKUP(Pag_Inicio_Corr_mas_casos[[#This Row],[Corregimiento]],Hoja3!$A$2:$D$676,4,0)</f>
        <v>80805</v>
      </c>
      <c r="E5455" s="79">
        <v>13</v>
      </c>
    </row>
    <row r="5456" spans="1:5" x14ac:dyDescent="0.2">
      <c r="A5456" s="78">
        <v>44189</v>
      </c>
      <c r="B5456" s="79">
        <v>44189</v>
      </c>
      <c r="C5456" s="79" t="s">
        <v>916</v>
      </c>
      <c r="D5456" s="80">
        <f>VLOOKUP(Pag_Inicio_Corr_mas_casos[[#This Row],[Corregimiento]],Hoja3!$A$2:$D$676,4,0)</f>
        <v>80802</v>
      </c>
      <c r="E5456" s="79">
        <v>13</v>
      </c>
    </row>
    <row r="5457" spans="1:6" x14ac:dyDescent="0.2">
      <c r="A5457" s="78">
        <v>44189</v>
      </c>
      <c r="B5457" s="79">
        <v>44189</v>
      </c>
      <c r="C5457" s="79" t="s">
        <v>925</v>
      </c>
      <c r="D5457" s="80">
        <f>VLOOKUP(Pag_Inicio_Corr_mas_casos[[#This Row],[Corregimiento]],Hoja3!$A$2:$D$676,4,0)</f>
        <v>60103</v>
      </c>
      <c r="E5457" s="79">
        <v>13</v>
      </c>
    </row>
    <row r="5458" spans="1:6" x14ac:dyDescent="0.2">
      <c r="A5458" s="78">
        <v>44189</v>
      </c>
      <c r="B5458" s="79">
        <v>44189</v>
      </c>
      <c r="C5458" s="79" t="s">
        <v>943</v>
      </c>
      <c r="D5458" s="80">
        <f>VLOOKUP(Pag_Inicio_Corr_mas_casos[[#This Row],[Corregimiento]],Hoja3!$A$2:$D$676,4,0)</f>
        <v>30111</v>
      </c>
      <c r="E5458" s="79">
        <v>13</v>
      </c>
    </row>
    <row r="5459" spans="1:6" x14ac:dyDescent="0.2">
      <c r="A5459" s="78">
        <v>44189</v>
      </c>
      <c r="B5459" s="79">
        <v>44189</v>
      </c>
      <c r="C5459" s="79" t="s">
        <v>889</v>
      </c>
      <c r="D5459" s="80">
        <f>VLOOKUP(Pag_Inicio_Corr_mas_casos[[#This Row],[Corregimiento]],Hoja3!$A$2:$D$676,4,0)</f>
        <v>130709</v>
      </c>
      <c r="E5459" s="79">
        <v>12</v>
      </c>
    </row>
    <row r="5460" spans="1:6" x14ac:dyDescent="0.2">
      <c r="A5460" s="78">
        <v>44189</v>
      </c>
      <c r="B5460" s="79">
        <v>44189</v>
      </c>
      <c r="C5460" s="79" t="s">
        <v>962</v>
      </c>
      <c r="D5460" s="80">
        <f>VLOOKUP(Pag_Inicio_Corr_mas_casos[[#This Row],[Corregimiento]],Hoja3!$A$2:$D$676,4,0)</f>
        <v>20401</v>
      </c>
      <c r="E5460" s="79">
        <v>12</v>
      </c>
    </row>
    <row r="5461" spans="1:6" x14ac:dyDescent="0.2">
      <c r="A5461" s="78">
        <v>44189</v>
      </c>
      <c r="B5461" s="79">
        <v>44189</v>
      </c>
      <c r="C5461" s="79" t="s">
        <v>884</v>
      </c>
      <c r="D5461" s="80">
        <f>VLOOKUP(Pag_Inicio_Corr_mas_casos[[#This Row],[Corregimiento]],Hoja3!$A$2:$D$676,4,0)</f>
        <v>30113</v>
      </c>
      <c r="E5461" s="79">
        <v>12</v>
      </c>
    </row>
    <row r="5462" spans="1:6" x14ac:dyDescent="0.2">
      <c r="A5462" s="78">
        <v>44189</v>
      </c>
      <c r="B5462" s="79">
        <v>44189</v>
      </c>
      <c r="C5462" s="79" t="s">
        <v>963</v>
      </c>
      <c r="D5462" s="80">
        <f>VLOOKUP(Pag_Inicio_Corr_mas_casos[[#This Row],[Corregimiento]],Hoja3!$A$2:$D$676,4,0)</f>
        <v>20602</v>
      </c>
      <c r="E5462" s="79">
        <v>11</v>
      </c>
    </row>
    <row r="5463" spans="1:6" x14ac:dyDescent="0.2">
      <c r="A5463" s="78">
        <v>44189</v>
      </c>
      <c r="B5463" s="79">
        <v>44189</v>
      </c>
      <c r="C5463" s="79" t="s">
        <v>964</v>
      </c>
      <c r="D5463" s="80">
        <f>VLOOKUP(Pag_Inicio_Corr_mas_casos[[#This Row],[Corregimiento]],Hoja3!$A$2:$D$676,4,0)</f>
        <v>90301</v>
      </c>
      <c r="E5463" s="79">
        <v>11</v>
      </c>
    </row>
    <row r="5464" spans="1:6" x14ac:dyDescent="0.2">
      <c r="A5464" s="78">
        <v>44189</v>
      </c>
      <c r="B5464" s="79">
        <v>44189</v>
      </c>
      <c r="C5464" s="79" t="s">
        <v>923</v>
      </c>
      <c r="D5464" s="80">
        <f>VLOOKUP(Pag_Inicio_Corr_mas_casos[[#This Row],[Corregimiento]],Hoja3!$A$2:$D$676,4,0)</f>
        <v>40611</v>
      </c>
      <c r="E5464" s="79">
        <v>11</v>
      </c>
    </row>
    <row r="5465" spans="1:6" x14ac:dyDescent="0.2">
      <c r="A5465" s="78">
        <v>44189</v>
      </c>
      <c r="B5465" s="79">
        <v>44189</v>
      </c>
      <c r="C5465" s="79" t="s">
        <v>965</v>
      </c>
      <c r="D5465" s="80">
        <f>VLOOKUP(Pag_Inicio_Corr_mas_casos[[#This Row],[Corregimiento]],Hoja3!$A$2:$D$676,4,0)</f>
        <v>40508</v>
      </c>
      <c r="E5465" s="79">
        <v>11</v>
      </c>
    </row>
    <row r="5466" spans="1:6" x14ac:dyDescent="0.2">
      <c r="A5466" s="51">
        <v>44190</v>
      </c>
      <c r="B5466" s="52">
        <v>44190</v>
      </c>
      <c r="C5466" s="52" t="s">
        <v>956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 x14ac:dyDescent="0.2">
      <c r="A5467" s="51">
        <v>44190</v>
      </c>
      <c r="B5467" s="52">
        <v>44190</v>
      </c>
      <c r="C5467" s="52" t="s">
        <v>966</v>
      </c>
      <c r="D5467" s="53">
        <f>VLOOKUP(Pag_Inicio_Corr_mas_casos[[#This Row],[Corregimiento]],Hoja3!$A$2:$D$676,4,0)</f>
        <v>80812</v>
      </c>
      <c r="E5467" s="52">
        <v>90</v>
      </c>
    </row>
    <row r="5468" spans="1:6" x14ac:dyDescent="0.2">
      <c r="A5468" s="51">
        <v>44190</v>
      </c>
      <c r="B5468" s="52">
        <v>44190</v>
      </c>
      <c r="C5468" s="52" t="s">
        <v>932</v>
      </c>
      <c r="D5468" s="53">
        <f>VLOOKUP(Pag_Inicio_Corr_mas_casos[[#This Row],[Corregimiento]],Hoja3!$A$2:$D$676,4,0)</f>
        <v>80819</v>
      </c>
      <c r="E5468" s="52">
        <v>88</v>
      </c>
    </row>
    <row r="5469" spans="1:6" x14ac:dyDescent="0.2">
      <c r="A5469" s="51">
        <v>44190</v>
      </c>
      <c r="B5469" s="52">
        <v>44190</v>
      </c>
      <c r="C5469" s="52" t="s">
        <v>955</v>
      </c>
      <c r="D5469" s="53">
        <f>VLOOKUP(Pag_Inicio_Corr_mas_casos[[#This Row],[Corregimiento]],Hoja3!$A$2:$D$676,4,0)</f>
        <v>130101</v>
      </c>
      <c r="E5469" s="52">
        <v>84</v>
      </c>
    </row>
    <row r="5470" spans="1:6" x14ac:dyDescent="0.2">
      <c r="A5470" s="51">
        <v>44190</v>
      </c>
      <c r="B5470" s="52">
        <v>44190</v>
      </c>
      <c r="C5470" s="52" t="s">
        <v>937</v>
      </c>
      <c r="D5470" s="53">
        <f>VLOOKUP(Pag_Inicio_Corr_mas_casos[[#This Row],[Corregimiento]],Hoja3!$A$2:$D$676,4,0)</f>
        <v>130102</v>
      </c>
      <c r="E5470" s="52">
        <v>74</v>
      </c>
    </row>
    <row r="5471" spans="1:6" x14ac:dyDescent="0.2">
      <c r="A5471" s="51">
        <v>44190</v>
      </c>
      <c r="B5471" s="52">
        <v>44190</v>
      </c>
      <c r="C5471" s="52" t="s">
        <v>868</v>
      </c>
      <c r="D5471" s="53">
        <f>VLOOKUP(Pag_Inicio_Corr_mas_casos[[#This Row],[Corregimiento]],Hoja3!$A$2:$D$676,4,0)</f>
        <v>80811</v>
      </c>
      <c r="E5471" s="52">
        <v>69</v>
      </c>
    </row>
    <row r="5472" spans="1:6" x14ac:dyDescent="0.2">
      <c r="A5472" s="51">
        <v>44190</v>
      </c>
      <c r="B5472" s="52">
        <v>44190</v>
      </c>
      <c r="C5472" s="52" t="s">
        <v>861</v>
      </c>
      <c r="D5472" s="53">
        <f>VLOOKUP(Pag_Inicio_Corr_mas_casos[[#This Row],[Corregimiento]],Hoja3!$A$2:$D$676,4,0)</f>
        <v>80823</v>
      </c>
      <c r="E5472" s="52">
        <v>68</v>
      </c>
    </row>
    <row r="5473" spans="1:5" x14ac:dyDescent="0.2">
      <c r="A5473" s="51">
        <v>44190</v>
      </c>
      <c r="B5473" s="52">
        <v>44190</v>
      </c>
      <c r="C5473" s="52" t="s">
        <v>692</v>
      </c>
      <c r="D5473" s="53">
        <f>VLOOKUP(Pag_Inicio_Corr_mas_casos[[#This Row],[Corregimiento]],Hoja3!$A$2:$D$676,4,0)</f>
        <v>80821</v>
      </c>
      <c r="E5473" s="52">
        <v>67</v>
      </c>
    </row>
    <row r="5474" spans="1:5" x14ac:dyDescent="0.2">
      <c r="A5474" s="51">
        <v>44190</v>
      </c>
      <c r="B5474" s="52">
        <v>44190</v>
      </c>
      <c r="C5474" s="52" t="s">
        <v>871</v>
      </c>
      <c r="D5474" s="53">
        <f>VLOOKUP(Pag_Inicio_Corr_mas_casos[[#This Row],[Corregimiento]],Hoja3!$A$2:$D$676,4,0)</f>
        <v>80813</v>
      </c>
      <c r="E5474" s="52">
        <v>65</v>
      </c>
    </row>
    <row r="5475" spans="1:5" x14ac:dyDescent="0.2">
      <c r="A5475" s="51">
        <v>44190</v>
      </c>
      <c r="B5475" s="52">
        <v>44190</v>
      </c>
      <c r="C5475" s="52" t="s">
        <v>938</v>
      </c>
      <c r="D5475" s="53">
        <f>VLOOKUP(Pag_Inicio_Corr_mas_casos[[#This Row],[Corregimiento]],Hoja3!$A$2:$D$676,4,0)</f>
        <v>81008</v>
      </c>
      <c r="E5475" s="52">
        <v>64</v>
      </c>
    </row>
    <row r="5476" spans="1:5" x14ac:dyDescent="0.2">
      <c r="A5476" s="51">
        <v>44190</v>
      </c>
      <c r="B5476" s="52">
        <v>44190</v>
      </c>
      <c r="C5476" s="52" t="s">
        <v>864</v>
      </c>
      <c r="D5476" s="53">
        <f>VLOOKUP(Pag_Inicio_Corr_mas_casos[[#This Row],[Corregimiento]],Hoja3!$A$2:$D$676,4,0)</f>
        <v>130708</v>
      </c>
      <c r="E5476" s="52">
        <v>62</v>
      </c>
    </row>
    <row r="5477" spans="1:5" x14ac:dyDescent="0.2">
      <c r="A5477" s="51">
        <v>44190</v>
      </c>
      <c r="B5477" s="52">
        <v>44190</v>
      </c>
      <c r="C5477" s="52" t="s">
        <v>857</v>
      </c>
      <c r="D5477" s="53">
        <f>VLOOKUP(Pag_Inicio_Corr_mas_casos[[#This Row],[Corregimiento]],Hoja3!$A$2:$D$676,4,0)</f>
        <v>80810</v>
      </c>
      <c r="E5477" s="52">
        <v>62</v>
      </c>
    </row>
    <row r="5478" spans="1:5" x14ac:dyDescent="0.2">
      <c r="A5478" s="51">
        <v>44190</v>
      </c>
      <c r="B5478" s="52">
        <v>44190</v>
      </c>
      <c r="C5478" s="52" t="s">
        <v>862</v>
      </c>
      <c r="D5478" s="53">
        <f>VLOOKUP(Pag_Inicio_Corr_mas_casos[[#This Row],[Corregimiento]],Hoja3!$A$2:$D$676,4,0)</f>
        <v>80807</v>
      </c>
      <c r="E5478" s="52">
        <v>61</v>
      </c>
    </row>
    <row r="5479" spans="1:5" x14ac:dyDescent="0.2">
      <c r="A5479" s="51">
        <v>44190</v>
      </c>
      <c r="B5479" s="52">
        <v>44190</v>
      </c>
      <c r="C5479" s="52" t="s">
        <v>863</v>
      </c>
      <c r="D5479" s="53">
        <f>VLOOKUP(Pag_Inicio_Corr_mas_casos[[#This Row],[Corregimiento]],Hoja3!$A$2:$D$676,4,0)</f>
        <v>80816</v>
      </c>
      <c r="E5479" s="52">
        <v>61</v>
      </c>
    </row>
    <row r="5480" spans="1:5" x14ac:dyDescent="0.2">
      <c r="A5480" s="51">
        <v>44190</v>
      </c>
      <c r="B5480" s="52">
        <v>44190</v>
      </c>
      <c r="C5480" s="52" t="s">
        <v>607</v>
      </c>
      <c r="D5480" s="53">
        <f>VLOOKUP(Pag_Inicio_Corr_mas_casos[[#This Row],[Corregimiento]],Hoja3!$A$2:$D$676,4,0)</f>
        <v>80817</v>
      </c>
      <c r="E5480" s="52">
        <v>60</v>
      </c>
    </row>
    <row r="5481" spans="1:5" x14ac:dyDescent="0.2">
      <c r="A5481" s="51">
        <v>44190</v>
      </c>
      <c r="B5481" s="52">
        <v>44190</v>
      </c>
      <c r="C5481" s="52" t="s">
        <v>940</v>
      </c>
      <c r="D5481" s="53">
        <f>VLOOKUP(Pag_Inicio_Corr_mas_casos[[#This Row],[Corregimiento]],Hoja3!$A$2:$D$676,4,0)</f>
        <v>81002</v>
      </c>
      <c r="E5481" s="52">
        <v>58</v>
      </c>
    </row>
    <row r="5482" spans="1:5" x14ac:dyDescent="0.2">
      <c r="A5482" s="51">
        <v>44190</v>
      </c>
      <c r="B5482" s="52">
        <v>44190</v>
      </c>
      <c r="C5482" s="52" t="s">
        <v>639</v>
      </c>
      <c r="D5482" s="53">
        <f>VLOOKUP(Pag_Inicio_Corr_mas_casos[[#This Row],[Corregimiento]],Hoja3!$A$2:$D$676,4,0)</f>
        <v>80809</v>
      </c>
      <c r="E5482" s="52">
        <v>57</v>
      </c>
    </row>
    <row r="5483" spans="1:5" x14ac:dyDescent="0.2">
      <c r="A5483" s="51">
        <v>44190</v>
      </c>
      <c r="B5483" s="52">
        <v>44190</v>
      </c>
      <c r="C5483" s="52" t="s">
        <v>860</v>
      </c>
      <c r="D5483" s="53">
        <f>VLOOKUP(Pag_Inicio_Corr_mas_casos[[#This Row],[Corregimiento]],Hoja3!$A$2:$D$676,4,0)</f>
        <v>80806</v>
      </c>
      <c r="E5483" s="52">
        <v>52</v>
      </c>
    </row>
    <row r="5484" spans="1:5" x14ac:dyDescent="0.2">
      <c r="A5484" s="51">
        <v>44190</v>
      </c>
      <c r="B5484" s="52">
        <v>44190</v>
      </c>
      <c r="C5484" s="52" t="s">
        <v>858</v>
      </c>
      <c r="D5484" s="53">
        <f>VLOOKUP(Pag_Inicio_Corr_mas_casos[[#This Row],[Corregimiento]],Hoja3!$A$2:$D$676,4,0)</f>
        <v>130717</v>
      </c>
      <c r="E5484" s="52">
        <v>52</v>
      </c>
    </row>
    <row r="5485" spans="1:5" x14ac:dyDescent="0.2">
      <c r="A5485" s="51">
        <v>44190</v>
      </c>
      <c r="B5485" s="52">
        <v>44190</v>
      </c>
      <c r="C5485" s="52" t="s">
        <v>865</v>
      </c>
      <c r="D5485" s="53">
        <f>VLOOKUP(Pag_Inicio_Corr_mas_casos[[#This Row],[Corregimiento]],Hoja3!$A$2:$D$676,4,0)</f>
        <v>81007</v>
      </c>
      <c r="E5485" s="52">
        <v>51</v>
      </c>
    </row>
    <row r="5486" spans="1:5" x14ac:dyDescent="0.2">
      <c r="A5486" s="51">
        <v>44190</v>
      </c>
      <c r="B5486" s="52">
        <v>44190</v>
      </c>
      <c r="C5486" s="52" t="s">
        <v>859</v>
      </c>
      <c r="D5486" s="53">
        <f>VLOOKUP(Pag_Inicio_Corr_mas_casos[[#This Row],[Corregimiento]],Hoja3!$A$2:$D$676,4,0)</f>
        <v>81009</v>
      </c>
      <c r="E5486" s="52">
        <v>51</v>
      </c>
    </row>
    <row r="5487" spans="1:5" x14ac:dyDescent="0.2">
      <c r="A5487" s="51">
        <v>44190</v>
      </c>
      <c r="B5487" s="52">
        <v>44190</v>
      </c>
      <c r="C5487" s="52" t="s">
        <v>941</v>
      </c>
      <c r="D5487" s="53">
        <f>VLOOKUP(Pag_Inicio_Corr_mas_casos[[#This Row],[Corregimiento]],Hoja3!$A$2:$D$676,4,0)</f>
        <v>81003</v>
      </c>
      <c r="E5487" s="52">
        <v>47</v>
      </c>
    </row>
    <row r="5488" spans="1:5" x14ac:dyDescent="0.2">
      <c r="A5488" s="51">
        <v>44190</v>
      </c>
      <c r="B5488" s="52">
        <v>44190</v>
      </c>
      <c r="C5488" s="52" t="s">
        <v>939</v>
      </c>
      <c r="D5488" s="53">
        <f>VLOOKUP(Pag_Inicio_Corr_mas_casos[[#This Row],[Corregimiento]],Hoja3!$A$2:$D$676,4,0)</f>
        <v>81001</v>
      </c>
      <c r="E5488" s="52">
        <v>46</v>
      </c>
    </row>
    <row r="5489" spans="1:5" x14ac:dyDescent="0.2">
      <c r="A5489" s="51">
        <v>44190</v>
      </c>
      <c r="B5489" s="52">
        <v>44190</v>
      </c>
      <c r="C5489" s="52" t="s">
        <v>867</v>
      </c>
      <c r="D5489" s="53">
        <f>VLOOKUP(Pag_Inicio_Corr_mas_casos[[#This Row],[Corregimiento]],Hoja3!$A$2:$D$676,4,0)</f>
        <v>80826</v>
      </c>
      <c r="E5489" s="52">
        <v>44</v>
      </c>
    </row>
    <row r="5490" spans="1:5" x14ac:dyDescent="0.2">
      <c r="A5490" s="51">
        <v>44190</v>
      </c>
      <c r="B5490" s="52">
        <v>44190</v>
      </c>
      <c r="C5490" s="52" t="s">
        <v>914</v>
      </c>
      <c r="D5490" s="53">
        <f>VLOOKUP(Pag_Inicio_Corr_mas_casos[[#This Row],[Corregimiento]],Hoja3!$A$2:$D$676,4,0)</f>
        <v>130105</v>
      </c>
      <c r="E5490" s="52">
        <v>44</v>
      </c>
    </row>
    <row r="5491" spans="1:5" x14ac:dyDescent="0.2">
      <c r="A5491" s="51">
        <v>44190</v>
      </c>
      <c r="B5491" s="52">
        <v>44190</v>
      </c>
      <c r="C5491" s="52" t="s">
        <v>870</v>
      </c>
      <c r="D5491" s="53">
        <f>VLOOKUP(Pag_Inicio_Corr_mas_casos[[#This Row],[Corregimiento]],Hoja3!$A$2:$D$676,4,0)</f>
        <v>130107</v>
      </c>
      <c r="E5491" s="52">
        <v>41</v>
      </c>
    </row>
    <row r="5492" spans="1:5" x14ac:dyDescent="0.2">
      <c r="A5492" s="51">
        <v>44190</v>
      </c>
      <c r="B5492" s="52">
        <v>44190</v>
      </c>
      <c r="C5492" s="52" t="s">
        <v>876</v>
      </c>
      <c r="D5492" s="53">
        <f>VLOOKUP(Pag_Inicio_Corr_mas_casos[[#This Row],[Corregimiento]],Hoja3!$A$2:$D$676,4,0)</f>
        <v>80815</v>
      </c>
      <c r="E5492" s="52">
        <v>57</v>
      </c>
    </row>
    <row r="5493" spans="1:5" x14ac:dyDescent="0.2">
      <c r="A5493" s="51">
        <v>44190</v>
      </c>
      <c r="B5493" s="52">
        <v>44190</v>
      </c>
      <c r="C5493" s="52" t="s">
        <v>942</v>
      </c>
      <c r="D5493" s="53">
        <f>VLOOKUP(Pag_Inicio_Corr_mas_casos[[#This Row],[Corregimiento]],Hoja3!$A$2:$D$676,4,0)</f>
        <v>91001</v>
      </c>
      <c r="E5493" s="52">
        <v>39</v>
      </c>
    </row>
    <row r="5494" spans="1:5" x14ac:dyDescent="0.2">
      <c r="A5494" s="51">
        <v>44190</v>
      </c>
      <c r="B5494" s="52">
        <v>44190</v>
      </c>
      <c r="C5494" s="52" t="s">
        <v>872</v>
      </c>
      <c r="D5494" s="53">
        <f>VLOOKUP(Pag_Inicio_Corr_mas_casos[[#This Row],[Corregimiento]],Hoja3!$A$2:$D$676,4,0)</f>
        <v>80820</v>
      </c>
      <c r="E5494" s="52">
        <v>37</v>
      </c>
    </row>
    <row r="5495" spans="1:5" x14ac:dyDescent="0.2">
      <c r="A5495" s="51">
        <v>44190</v>
      </c>
      <c r="B5495" s="52">
        <v>44190</v>
      </c>
      <c r="C5495" s="52" t="s">
        <v>935</v>
      </c>
      <c r="D5495" s="53">
        <f>VLOOKUP(Pag_Inicio_Corr_mas_casos[[#This Row],[Corregimiento]],Hoja3!$A$2:$D$676,4,0)</f>
        <v>130702</v>
      </c>
      <c r="E5495" s="52">
        <v>36</v>
      </c>
    </row>
    <row r="5496" spans="1:5" x14ac:dyDescent="0.2">
      <c r="A5496" s="51">
        <v>44190</v>
      </c>
      <c r="B5496" s="52">
        <v>44190</v>
      </c>
      <c r="C5496" s="52" t="s">
        <v>879</v>
      </c>
      <c r="D5496" s="53">
        <f>VLOOKUP(Pag_Inicio_Corr_mas_casos[[#This Row],[Corregimiento]],Hoja3!$A$2:$D$676,4,0)</f>
        <v>130701</v>
      </c>
      <c r="E5496" s="52">
        <v>35</v>
      </c>
    </row>
    <row r="5497" spans="1:5" x14ac:dyDescent="0.2">
      <c r="A5497" s="51">
        <v>44190</v>
      </c>
      <c r="B5497" s="52">
        <v>44190</v>
      </c>
      <c r="C5497" s="52" t="s">
        <v>952</v>
      </c>
      <c r="D5497" s="53">
        <f>VLOOKUP(Pag_Inicio_Corr_mas_casos[[#This Row],[Corregimiento]],Hoja3!$A$2:$D$676,4,0)</f>
        <v>30104</v>
      </c>
      <c r="E5497" s="52">
        <v>35</v>
      </c>
    </row>
    <row r="5498" spans="1:5" x14ac:dyDescent="0.2">
      <c r="A5498" s="51">
        <v>44190</v>
      </c>
      <c r="B5498" s="52">
        <v>44190</v>
      </c>
      <c r="C5498" s="52" t="s">
        <v>877</v>
      </c>
      <c r="D5498" s="53">
        <f>VLOOKUP(Pag_Inicio_Corr_mas_casos[[#This Row],[Corregimiento]],Hoja3!$A$2:$D$676,4,0)</f>
        <v>130716</v>
      </c>
      <c r="E5498" s="52">
        <v>33</v>
      </c>
    </row>
    <row r="5499" spans="1:5" x14ac:dyDescent="0.2">
      <c r="A5499" s="51">
        <v>44190</v>
      </c>
      <c r="B5499" s="52">
        <v>44190</v>
      </c>
      <c r="C5499" s="52" t="s">
        <v>954</v>
      </c>
      <c r="D5499" s="53">
        <f>VLOOKUP(Pag_Inicio_Corr_mas_casos[[#This Row],[Corregimiento]],Hoja3!$A$2:$D$676,4,0)</f>
        <v>80822</v>
      </c>
      <c r="E5499" s="52">
        <v>32</v>
      </c>
    </row>
    <row r="5500" spans="1:5" x14ac:dyDescent="0.2">
      <c r="A5500" s="51">
        <v>44190</v>
      </c>
      <c r="B5500" s="52">
        <v>44190</v>
      </c>
      <c r="C5500" s="52" t="s">
        <v>889</v>
      </c>
      <c r="D5500" s="53">
        <f>VLOOKUP(Pag_Inicio_Corr_mas_casos[[#This Row],[Corregimiento]],Hoja3!$A$2:$D$676,4,0)</f>
        <v>130709</v>
      </c>
      <c r="E5500" s="52">
        <v>32</v>
      </c>
    </row>
    <row r="5501" spans="1:5" x14ac:dyDescent="0.2">
      <c r="A5501" s="51">
        <v>44190</v>
      </c>
      <c r="B5501" s="52">
        <v>44190</v>
      </c>
      <c r="C5501" s="52" t="s">
        <v>911</v>
      </c>
      <c r="D5501" s="53">
        <f>VLOOKUP(Pag_Inicio_Corr_mas_casos[[#This Row],[Corregimiento]],Hoja3!$A$2:$D$676,4,0)</f>
        <v>130706</v>
      </c>
      <c r="E5501" s="52">
        <v>31</v>
      </c>
    </row>
    <row r="5502" spans="1:5" x14ac:dyDescent="0.2">
      <c r="A5502" s="51">
        <v>44190</v>
      </c>
      <c r="B5502" s="52">
        <v>44190</v>
      </c>
      <c r="C5502" s="52" t="s">
        <v>912</v>
      </c>
      <c r="D5502" s="53">
        <f>VLOOKUP(Pag_Inicio_Corr_mas_casos[[#This Row],[Corregimiento]],Hoja3!$A$2:$D$676,4,0)</f>
        <v>80808</v>
      </c>
      <c r="E5502" s="52">
        <v>28</v>
      </c>
    </row>
    <row r="5503" spans="1:5" x14ac:dyDescent="0.2">
      <c r="A5503" s="51">
        <v>44190</v>
      </c>
      <c r="B5503" s="52">
        <v>44190</v>
      </c>
      <c r="C5503" s="52" t="s">
        <v>866</v>
      </c>
      <c r="D5503" s="53">
        <f>VLOOKUP(Pag_Inicio_Corr_mas_casos[[#This Row],[Corregimiento]],Hoja3!$A$2:$D$676,4,0)</f>
        <v>80814</v>
      </c>
      <c r="E5503" s="52">
        <v>27</v>
      </c>
    </row>
    <row r="5504" spans="1:5" x14ac:dyDescent="0.2">
      <c r="A5504" s="51">
        <v>44190</v>
      </c>
      <c r="B5504" s="52">
        <v>44190</v>
      </c>
      <c r="C5504" s="52" t="s">
        <v>918</v>
      </c>
      <c r="D5504" s="53">
        <f>VLOOKUP(Pag_Inicio_Corr_mas_casos[[#This Row],[Corregimiento]],Hoja3!$A$2:$D$676,4,0)</f>
        <v>81004</v>
      </c>
      <c r="E5504" s="52">
        <v>27</v>
      </c>
    </row>
    <row r="5505" spans="1:5" x14ac:dyDescent="0.2">
      <c r="A5505" s="51">
        <v>44190</v>
      </c>
      <c r="B5505" s="52">
        <v>44190</v>
      </c>
      <c r="C5505" s="52" t="s">
        <v>875</v>
      </c>
      <c r="D5505" s="53">
        <f>VLOOKUP(Pag_Inicio_Corr_mas_casos[[#This Row],[Corregimiento]],Hoja3!$A$2:$D$676,4,0)</f>
        <v>80501</v>
      </c>
      <c r="E5505" s="52">
        <v>25</v>
      </c>
    </row>
    <row r="5506" spans="1:5" x14ac:dyDescent="0.2">
      <c r="A5506" s="51">
        <v>44190</v>
      </c>
      <c r="B5506" s="52">
        <v>44190</v>
      </c>
      <c r="C5506" s="52" t="s">
        <v>887</v>
      </c>
      <c r="D5506" s="53">
        <f>VLOOKUP(Pag_Inicio_Corr_mas_casos[[#This Row],[Corregimiento]],Hoja3!$A$2:$D$676,4,0)</f>
        <v>30107</v>
      </c>
      <c r="E5506" s="52">
        <v>22</v>
      </c>
    </row>
    <row r="5507" spans="1:5" x14ac:dyDescent="0.2">
      <c r="A5507" s="51">
        <v>44190</v>
      </c>
      <c r="B5507" s="52">
        <v>44190</v>
      </c>
      <c r="C5507" s="52" t="s">
        <v>880</v>
      </c>
      <c r="D5507" s="53">
        <f>VLOOKUP(Pag_Inicio_Corr_mas_casos[[#This Row],[Corregimiento]],Hoja3!$A$2:$D$676,4,0)</f>
        <v>80804</v>
      </c>
      <c r="E5507" s="52">
        <v>21</v>
      </c>
    </row>
    <row r="5508" spans="1:5" x14ac:dyDescent="0.2">
      <c r="A5508" s="51">
        <v>44190</v>
      </c>
      <c r="B5508" s="52">
        <v>44190</v>
      </c>
      <c r="C5508" s="52" t="s">
        <v>916</v>
      </c>
      <c r="D5508" s="53">
        <f>VLOOKUP(Pag_Inicio_Corr_mas_casos[[#This Row],[Corregimiento]],Hoja3!$A$2:$D$676,4,0)</f>
        <v>80802</v>
      </c>
      <c r="E5508" s="52">
        <v>21</v>
      </c>
    </row>
    <row r="5509" spans="1:5" x14ac:dyDescent="0.2">
      <c r="A5509" s="51">
        <v>44190</v>
      </c>
      <c r="B5509" s="52">
        <v>44190</v>
      </c>
      <c r="C5509" s="52" t="s">
        <v>925</v>
      </c>
      <c r="D5509" s="53">
        <f>VLOOKUP(Pag_Inicio_Corr_mas_casos[[#This Row],[Corregimiento]],Hoja3!$A$2:$D$676,4,0)</f>
        <v>60103</v>
      </c>
      <c r="E5509" s="52">
        <v>21</v>
      </c>
    </row>
    <row r="5510" spans="1:5" x14ac:dyDescent="0.2">
      <c r="A5510" s="51">
        <v>44190</v>
      </c>
      <c r="B5510" s="52">
        <v>44190</v>
      </c>
      <c r="C5510" s="52" t="s">
        <v>895</v>
      </c>
      <c r="D5510" s="53">
        <f>VLOOKUP(Pag_Inicio_Corr_mas_casos[[#This Row],[Corregimiento]],Hoja3!$A$2:$D$676,4,0)</f>
        <v>20207</v>
      </c>
      <c r="E5510" s="52">
        <v>21</v>
      </c>
    </row>
    <row r="5511" spans="1:5" x14ac:dyDescent="0.2">
      <c r="A5511" s="51">
        <v>44190</v>
      </c>
      <c r="B5511" s="52">
        <v>44190</v>
      </c>
      <c r="C5511" s="52" t="s">
        <v>915</v>
      </c>
      <c r="D5511" s="53">
        <f>VLOOKUP(Pag_Inicio_Corr_mas_casos[[#This Row],[Corregimiento]],Hoja3!$A$2:$D$676,4,0)</f>
        <v>81005</v>
      </c>
      <c r="E5511" s="52">
        <v>20</v>
      </c>
    </row>
    <row r="5512" spans="1:5" x14ac:dyDescent="0.2">
      <c r="A5512" s="51">
        <v>44190</v>
      </c>
      <c r="B5512" s="52">
        <v>44190</v>
      </c>
      <c r="C5512" s="52" t="s">
        <v>882</v>
      </c>
      <c r="D5512" s="53">
        <f>VLOOKUP(Pag_Inicio_Corr_mas_casos[[#This Row],[Corregimiento]],Hoja3!$A$2:$D$676,4,0)</f>
        <v>81006</v>
      </c>
      <c r="E5512" s="52">
        <v>19</v>
      </c>
    </row>
    <row r="5513" spans="1:5" x14ac:dyDescent="0.2">
      <c r="A5513" s="51">
        <v>44190</v>
      </c>
      <c r="B5513" s="52">
        <v>44190</v>
      </c>
      <c r="C5513" s="52" t="s">
        <v>958</v>
      </c>
      <c r="D5513" s="53">
        <f>VLOOKUP(Pag_Inicio_Corr_mas_casos[[#This Row],[Corregimiento]],Hoja3!$A$2:$D$676,4,0)</f>
        <v>130108</v>
      </c>
      <c r="E5513" s="52">
        <v>19</v>
      </c>
    </row>
    <row r="5514" spans="1:5" x14ac:dyDescent="0.2">
      <c r="A5514" s="51">
        <v>44190</v>
      </c>
      <c r="B5514" s="52">
        <v>44190</v>
      </c>
      <c r="C5514" s="52" t="s">
        <v>919</v>
      </c>
      <c r="D5514" s="53">
        <f>VLOOKUP(Pag_Inicio_Corr_mas_casos[[#This Row],[Corregimiento]],Hoja3!$A$2:$D$676,4,0)</f>
        <v>60104</v>
      </c>
      <c r="E5514" s="52">
        <v>17</v>
      </c>
    </row>
    <row r="5515" spans="1:5" x14ac:dyDescent="0.2">
      <c r="A5515" s="51">
        <v>44190</v>
      </c>
      <c r="B5515" s="52">
        <v>44190</v>
      </c>
      <c r="C5515" s="52" t="s">
        <v>891</v>
      </c>
      <c r="D5515" s="53">
        <f>VLOOKUP(Pag_Inicio_Corr_mas_casos[[#This Row],[Corregimiento]],Hoja3!$A$2:$D$676,4,0)</f>
        <v>130103</v>
      </c>
      <c r="E5515" s="52">
        <v>17</v>
      </c>
    </row>
    <row r="5516" spans="1:5" x14ac:dyDescent="0.2">
      <c r="A5516" s="51">
        <v>44190</v>
      </c>
      <c r="B5516" s="52">
        <v>44190</v>
      </c>
      <c r="C5516" s="52" t="s">
        <v>967</v>
      </c>
      <c r="D5516" s="53">
        <f>VLOOKUP(Pag_Inicio_Corr_mas_casos[[#This Row],[Corregimiento]],Hoja3!$A$2:$D$676,4,0)</f>
        <v>40601</v>
      </c>
      <c r="E5516" s="52">
        <v>16</v>
      </c>
    </row>
    <row r="5517" spans="1:5" x14ac:dyDescent="0.2">
      <c r="A5517" s="51">
        <v>44190</v>
      </c>
      <c r="B5517" s="52">
        <v>44190</v>
      </c>
      <c r="C5517" s="52" t="s">
        <v>883</v>
      </c>
      <c r="D5517" s="53">
        <f>VLOOKUP(Pag_Inicio_Corr_mas_casos[[#This Row],[Corregimiento]],Hoja3!$A$2:$D$676,4,0)</f>
        <v>130908</v>
      </c>
      <c r="E5517" s="52">
        <v>16</v>
      </c>
    </row>
    <row r="5518" spans="1:5" x14ac:dyDescent="0.2">
      <c r="A5518" s="51">
        <v>44190</v>
      </c>
      <c r="B5518" s="52">
        <v>44190</v>
      </c>
      <c r="C5518" s="52" t="s">
        <v>897</v>
      </c>
      <c r="D5518" s="53">
        <f>VLOOKUP(Pag_Inicio_Corr_mas_casos[[#This Row],[Corregimiento]],Hoja3!$A$2:$D$676,4,0)</f>
        <v>80803</v>
      </c>
      <c r="E5518" s="52">
        <v>16</v>
      </c>
    </row>
    <row r="5519" spans="1:5" x14ac:dyDescent="0.2">
      <c r="A5519" s="51">
        <v>44190</v>
      </c>
      <c r="B5519" s="52">
        <v>44190</v>
      </c>
      <c r="C5519" s="52" t="s">
        <v>953</v>
      </c>
      <c r="D5519" s="53">
        <f>VLOOKUP(Pag_Inicio_Corr_mas_casos[[#This Row],[Corregimiento]],Hoja3!$A$2:$D$676,4,0)</f>
        <v>91008</v>
      </c>
      <c r="E5519" s="52">
        <v>15</v>
      </c>
    </row>
    <row r="5520" spans="1:5" x14ac:dyDescent="0.2">
      <c r="A5520" s="51">
        <v>44190</v>
      </c>
      <c r="B5520" s="52">
        <v>44190</v>
      </c>
      <c r="C5520" s="52" t="s">
        <v>878</v>
      </c>
      <c r="D5520" s="53">
        <f>VLOOKUP(Pag_Inicio_Corr_mas_casos[[#This Row],[Corregimiento]],Hoja3!$A$2:$D$676,4,0)</f>
        <v>50208</v>
      </c>
      <c r="E5520" s="52">
        <v>15</v>
      </c>
    </row>
    <row r="5521" spans="1:9" x14ac:dyDescent="0.2">
      <c r="A5521" s="51">
        <v>44190</v>
      </c>
      <c r="B5521" s="52">
        <v>44190</v>
      </c>
      <c r="C5521" s="52" t="s">
        <v>959</v>
      </c>
      <c r="D5521" s="53">
        <f>VLOOKUP(Pag_Inicio_Corr_mas_casos[[#This Row],[Corregimiento]],Hoja3!$A$2:$D$676,4,0)</f>
        <v>60101</v>
      </c>
      <c r="E5521" s="52">
        <v>14</v>
      </c>
    </row>
    <row r="5522" spans="1:9" x14ac:dyDescent="0.2">
      <c r="A5522" s="51">
        <v>44190</v>
      </c>
      <c r="B5522" s="52">
        <v>44190</v>
      </c>
      <c r="C5522" s="52" t="s">
        <v>896</v>
      </c>
      <c r="D5522" s="53">
        <f>VLOOKUP(Pag_Inicio_Corr_mas_casos[[#This Row],[Corregimiento]],Hoja3!$A$2:$D$676,4,0)</f>
        <v>60105</v>
      </c>
      <c r="E5522" s="52">
        <v>14</v>
      </c>
    </row>
    <row r="5523" spans="1:9" x14ac:dyDescent="0.2">
      <c r="A5523" s="51">
        <v>44190</v>
      </c>
      <c r="B5523" s="52">
        <v>44190</v>
      </c>
      <c r="C5523" s="52" t="s">
        <v>890</v>
      </c>
      <c r="D5523" s="53">
        <f>VLOOKUP(Pag_Inicio_Corr_mas_casos[[#This Row],[Corregimiento]],Hoja3!$A$2:$D$676,4,0)</f>
        <v>40606</v>
      </c>
      <c r="E5523" s="52">
        <v>13</v>
      </c>
    </row>
    <row r="5524" spans="1:9" x14ac:dyDescent="0.2">
      <c r="A5524" s="51">
        <v>44190</v>
      </c>
      <c r="B5524" s="52">
        <v>44190</v>
      </c>
      <c r="C5524" s="52" t="s">
        <v>881</v>
      </c>
      <c r="D5524" s="53">
        <f>VLOOKUP(Pag_Inicio_Corr_mas_casos[[#This Row],[Corregimiento]],Hoja3!$A$2:$D$676,4,0)</f>
        <v>20601</v>
      </c>
      <c r="E5524" s="52">
        <v>12</v>
      </c>
    </row>
    <row r="5525" spans="1:9" x14ac:dyDescent="0.2">
      <c r="A5525" s="51">
        <v>44190</v>
      </c>
      <c r="B5525" s="52">
        <v>44190</v>
      </c>
      <c r="C5525" s="52" t="s">
        <v>923</v>
      </c>
      <c r="D5525" s="53">
        <f>VLOOKUP(Pag_Inicio_Corr_mas_casos[[#This Row],[Corregimiento]],Hoja3!$A$2:$D$676,4,0)</f>
        <v>40611</v>
      </c>
      <c r="E5525" s="52">
        <v>11</v>
      </c>
    </row>
    <row r="5526" spans="1:9" x14ac:dyDescent="0.2">
      <c r="A5526" s="51">
        <v>44190</v>
      </c>
      <c r="B5526" s="52">
        <v>44190</v>
      </c>
      <c r="C5526" s="52" t="s">
        <v>927</v>
      </c>
      <c r="D5526" s="53">
        <f>VLOOKUP(Pag_Inicio_Corr_mas_casos[[#This Row],[Corregimiento]],Hoja3!$A$2:$D$676,4,0)</f>
        <v>40612</v>
      </c>
      <c r="E5526" s="52">
        <v>11</v>
      </c>
    </row>
    <row r="5527" spans="1:9" x14ac:dyDescent="0.2">
      <c r="A5527" s="51">
        <v>44190</v>
      </c>
      <c r="B5527" s="52">
        <v>44190</v>
      </c>
      <c r="C5527" s="52" t="s">
        <v>871</v>
      </c>
      <c r="D5527" s="52">
        <v>40607</v>
      </c>
      <c r="E5527" s="52">
        <v>11</v>
      </c>
      <c r="F5527" s="4" t="s">
        <v>968</v>
      </c>
    </row>
    <row r="5528" spans="1:9" x14ac:dyDescent="0.2">
      <c r="A5528" s="51">
        <v>44190</v>
      </c>
      <c r="B5528" s="52">
        <v>44190</v>
      </c>
      <c r="C5528" s="52" t="s">
        <v>969</v>
      </c>
      <c r="D5528" s="53">
        <f>VLOOKUP(Pag_Inicio_Corr_mas_casos[[#This Row],[Corregimiento]],Hoja3!$A$2:$D$676,4,0)</f>
        <v>50316</v>
      </c>
      <c r="E5528" s="52">
        <v>11</v>
      </c>
    </row>
    <row r="5529" spans="1:9" x14ac:dyDescent="0.2">
      <c r="A5529" s="54">
        <v>44191</v>
      </c>
      <c r="B5529" s="55">
        <v>44191</v>
      </c>
      <c r="C5529" s="55" t="s">
        <v>956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 x14ac:dyDescent="0.2">
      <c r="A5530" s="54">
        <v>44191</v>
      </c>
      <c r="B5530" s="55">
        <v>44191</v>
      </c>
      <c r="C5530" s="55" t="s">
        <v>955</v>
      </c>
      <c r="D5530" s="56">
        <f>VLOOKUP(Pag_Inicio_Corr_mas_casos[[#This Row],[Corregimiento]],Hoja3!$A$2:$D$676,4,0)</f>
        <v>130101</v>
      </c>
      <c r="E5530" s="55">
        <v>69</v>
      </c>
    </row>
    <row r="5531" spans="1:9" x14ac:dyDescent="0.2">
      <c r="A5531" s="54">
        <v>44191</v>
      </c>
      <c r="B5531" s="55">
        <v>44191</v>
      </c>
      <c r="C5531" s="55" t="s">
        <v>937</v>
      </c>
      <c r="D5531" s="56">
        <f>VLOOKUP(Pag_Inicio_Corr_mas_casos[[#This Row],[Corregimiento]],Hoja3!$A$2:$D$676,4,0)</f>
        <v>130102</v>
      </c>
      <c r="E5531" s="55">
        <v>58</v>
      </c>
    </row>
    <row r="5532" spans="1:9" x14ac:dyDescent="0.2">
      <c r="A5532" s="54">
        <v>44191</v>
      </c>
      <c r="B5532" s="55">
        <v>44191</v>
      </c>
      <c r="C5532" s="55" t="s">
        <v>871</v>
      </c>
      <c r="D5532" s="56">
        <f>VLOOKUP(Pag_Inicio_Corr_mas_casos[[#This Row],[Corregimiento]],Hoja3!$A$2:$D$676,4,0)</f>
        <v>80813</v>
      </c>
      <c r="E5532" s="55">
        <v>58</v>
      </c>
    </row>
    <row r="5533" spans="1:9" x14ac:dyDescent="0.2">
      <c r="A5533" s="54">
        <v>44191</v>
      </c>
      <c r="B5533" s="55">
        <v>44191</v>
      </c>
      <c r="C5533" s="55" t="s">
        <v>861</v>
      </c>
      <c r="D5533" s="56">
        <f>VLOOKUP(Pag_Inicio_Corr_mas_casos[[#This Row],[Corregimiento]],Hoja3!$A$2:$D$676,4,0)</f>
        <v>80823</v>
      </c>
      <c r="E5533" s="55">
        <v>54</v>
      </c>
    </row>
    <row r="5534" spans="1:9" x14ac:dyDescent="0.2">
      <c r="A5534" s="54">
        <v>44191</v>
      </c>
      <c r="B5534" s="55">
        <v>44191</v>
      </c>
      <c r="C5534" s="55" t="s">
        <v>867</v>
      </c>
      <c r="D5534" s="56">
        <f>VLOOKUP(Pag_Inicio_Corr_mas_casos[[#This Row],[Corregimiento]],Hoja3!$A$2:$D$676,4,0)</f>
        <v>80826</v>
      </c>
      <c r="E5534" s="55">
        <v>46</v>
      </c>
    </row>
    <row r="5535" spans="1:9" x14ac:dyDescent="0.2">
      <c r="A5535" s="54">
        <v>44191</v>
      </c>
      <c r="B5535" s="55">
        <v>44191</v>
      </c>
      <c r="C5535" s="55" t="s">
        <v>966</v>
      </c>
      <c r="D5535" s="56">
        <f>VLOOKUP(Pag_Inicio_Corr_mas_casos[[#This Row],[Corregimiento]],Hoja3!$A$2:$D$676,4,0)</f>
        <v>80812</v>
      </c>
      <c r="E5535" s="55">
        <v>46</v>
      </c>
    </row>
    <row r="5536" spans="1:9" x14ac:dyDescent="0.2">
      <c r="A5536" s="54">
        <v>44191</v>
      </c>
      <c r="B5536" s="55">
        <v>44191</v>
      </c>
      <c r="C5536" s="55" t="s">
        <v>932</v>
      </c>
      <c r="D5536" s="56">
        <f>VLOOKUP(Pag_Inicio_Corr_mas_casos[[#This Row],[Corregimiento]],Hoja3!$A$2:$D$676,4,0)</f>
        <v>80819</v>
      </c>
      <c r="E5536" s="55">
        <v>46</v>
      </c>
    </row>
    <row r="5537" spans="1:5" x14ac:dyDescent="0.2">
      <c r="A5537" s="54">
        <v>44191</v>
      </c>
      <c r="B5537" s="55">
        <v>44191</v>
      </c>
      <c r="C5537" s="55" t="s">
        <v>876</v>
      </c>
      <c r="D5537" s="56">
        <f>VLOOKUP(Pag_Inicio_Corr_mas_casos[[#This Row],[Corregimiento]],Hoja3!$A$2:$D$676,4,0)</f>
        <v>80815</v>
      </c>
      <c r="E5537" s="55">
        <v>38</v>
      </c>
    </row>
    <row r="5538" spans="1:5" x14ac:dyDescent="0.2">
      <c r="A5538" s="54">
        <v>44191</v>
      </c>
      <c r="B5538" s="55">
        <v>44191</v>
      </c>
      <c r="C5538" s="55" t="s">
        <v>692</v>
      </c>
      <c r="D5538" s="56">
        <f>VLOOKUP(Pag_Inicio_Corr_mas_casos[[#This Row],[Corregimiento]],Hoja3!$A$2:$D$676,4,0)</f>
        <v>80821</v>
      </c>
      <c r="E5538" s="55">
        <v>37</v>
      </c>
    </row>
    <row r="5539" spans="1:5" x14ac:dyDescent="0.2">
      <c r="A5539" s="54">
        <v>44191</v>
      </c>
      <c r="B5539" s="55">
        <v>44191</v>
      </c>
      <c r="C5539" s="55" t="s">
        <v>939</v>
      </c>
      <c r="D5539" s="56">
        <f>VLOOKUP(Pag_Inicio_Corr_mas_casos[[#This Row],[Corregimiento]],Hoja3!$A$2:$D$676,4,0)</f>
        <v>81001</v>
      </c>
      <c r="E5539" s="55">
        <v>35</v>
      </c>
    </row>
    <row r="5540" spans="1:5" x14ac:dyDescent="0.2">
      <c r="A5540" s="54">
        <v>44191</v>
      </c>
      <c r="B5540" s="55">
        <v>44191</v>
      </c>
      <c r="C5540" s="55" t="s">
        <v>935</v>
      </c>
      <c r="D5540" s="56">
        <f>VLOOKUP(Pag_Inicio_Corr_mas_casos[[#This Row],[Corregimiento]],Hoja3!$A$2:$D$676,4,0)</f>
        <v>130702</v>
      </c>
      <c r="E5540" s="55">
        <v>35</v>
      </c>
    </row>
    <row r="5541" spans="1:5" x14ac:dyDescent="0.2">
      <c r="A5541" s="54">
        <v>44191</v>
      </c>
      <c r="B5541" s="55">
        <v>44191</v>
      </c>
      <c r="C5541" s="55" t="s">
        <v>865</v>
      </c>
      <c r="D5541" s="56">
        <f>VLOOKUP(Pag_Inicio_Corr_mas_casos[[#This Row],[Corregimiento]],Hoja3!$A$2:$D$676,4,0)</f>
        <v>81007</v>
      </c>
      <c r="E5541" s="55">
        <v>34</v>
      </c>
    </row>
    <row r="5542" spans="1:5" x14ac:dyDescent="0.2">
      <c r="A5542" s="54">
        <v>44191</v>
      </c>
      <c r="B5542" s="55">
        <v>44191</v>
      </c>
      <c r="C5542" s="55" t="s">
        <v>958</v>
      </c>
      <c r="D5542" s="56">
        <f>VLOOKUP(Pag_Inicio_Corr_mas_casos[[#This Row],[Corregimiento]],Hoja3!$A$2:$D$676,4,0)</f>
        <v>130108</v>
      </c>
      <c r="E5542" s="55">
        <v>34</v>
      </c>
    </row>
    <row r="5543" spans="1:5" x14ac:dyDescent="0.2">
      <c r="A5543" s="54">
        <v>44191</v>
      </c>
      <c r="B5543" s="55">
        <v>44191</v>
      </c>
      <c r="C5543" s="55" t="s">
        <v>941</v>
      </c>
      <c r="D5543" s="56">
        <f>VLOOKUP(Pag_Inicio_Corr_mas_casos[[#This Row],[Corregimiento]],Hoja3!$A$2:$D$676,4,0)</f>
        <v>81003</v>
      </c>
      <c r="E5543" s="55">
        <v>34</v>
      </c>
    </row>
    <row r="5544" spans="1:5" x14ac:dyDescent="0.2">
      <c r="A5544" s="54">
        <v>44191</v>
      </c>
      <c r="B5544" s="55">
        <v>44191</v>
      </c>
      <c r="C5544" s="55" t="s">
        <v>864</v>
      </c>
      <c r="D5544" s="56">
        <f>VLOOKUP(Pag_Inicio_Corr_mas_casos[[#This Row],[Corregimiento]],Hoja3!$A$2:$D$676,4,0)</f>
        <v>130708</v>
      </c>
      <c r="E5544" s="55">
        <v>31</v>
      </c>
    </row>
    <row r="5545" spans="1:5" x14ac:dyDescent="0.2">
      <c r="A5545" s="54">
        <v>44191</v>
      </c>
      <c r="B5545" s="55">
        <v>44191</v>
      </c>
      <c r="C5545" s="55" t="s">
        <v>860</v>
      </c>
      <c r="D5545" s="56">
        <f>VLOOKUP(Pag_Inicio_Corr_mas_casos[[#This Row],[Corregimiento]],Hoja3!$A$2:$D$676,4,0)</f>
        <v>80806</v>
      </c>
      <c r="E5545" s="55">
        <v>30</v>
      </c>
    </row>
    <row r="5546" spans="1:5" x14ac:dyDescent="0.2">
      <c r="A5546" s="54">
        <v>44191</v>
      </c>
      <c r="B5546" s="55">
        <v>44191</v>
      </c>
      <c r="C5546" s="55" t="s">
        <v>938</v>
      </c>
      <c r="D5546" s="56">
        <f>VLOOKUP(Pag_Inicio_Corr_mas_casos[[#This Row],[Corregimiento]],Hoja3!$A$2:$D$676,4,0)</f>
        <v>81008</v>
      </c>
      <c r="E5546" s="55">
        <v>30</v>
      </c>
    </row>
    <row r="5547" spans="1:5" x14ac:dyDescent="0.2">
      <c r="A5547" s="54">
        <v>44191</v>
      </c>
      <c r="B5547" s="55">
        <v>44191</v>
      </c>
      <c r="C5547" s="55" t="s">
        <v>857</v>
      </c>
      <c r="D5547" s="56">
        <f>VLOOKUP(Pag_Inicio_Corr_mas_casos[[#This Row],[Corregimiento]],Hoja3!$A$2:$D$676,4,0)</f>
        <v>80810</v>
      </c>
      <c r="E5547" s="55">
        <v>30</v>
      </c>
    </row>
    <row r="5548" spans="1:5" x14ac:dyDescent="0.2">
      <c r="A5548" s="54">
        <v>44191</v>
      </c>
      <c r="B5548" s="55">
        <v>44191</v>
      </c>
      <c r="C5548" s="55" t="s">
        <v>859</v>
      </c>
      <c r="D5548" s="56">
        <f>VLOOKUP(Pag_Inicio_Corr_mas_casos[[#This Row],[Corregimiento]],Hoja3!$A$2:$D$676,4,0)</f>
        <v>81009</v>
      </c>
      <c r="E5548" s="55">
        <v>30</v>
      </c>
    </row>
    <row r="5549" spans="1:5" x14ac:dyDescent="0.2">
      <c r="A5549" s="54">
        <v>44191</v>
      </c>
      <c r="B5549" s="55">
        <v>44191</v>
      </c>
      <c r="C5549" s="55" t="s">
        <v>877</v>
      </c>
      <c r="D5549" s="56">
        <f>VLOOKUP(Pag_Inicio_Corr_mas_casos[[#This Row],[Corregimiento]],Hoja3!$A$2:$D$676,4,0)</f>
        <v>130716</v>
      </c>
      <c r="E5549" s="55">
        <v>29</v>
      </c>
    </row>
    <row r="5550" spans="1:5" x14ac:dyDescent="0.2">
      <c r="A5550" s="54">
        <v>44191</v>
      </c>
      <c r="B5550" s="55">
        <v>44191</v>
      </c>
      <c r="C5550" s="55" t="s">
        <v>858</v>
      </c>
      <c r="D5550" s="56">
        <f>VLOOKUP(Pag_Inicio_Corr_mas_casos[[#This Row],[Corregimiento]],Hoja3!$A$2:$D$676,4,0)</f>
        <v>130717</v>
      </c>
      <c r="E5550" s="55">
        <v>29</v>
      </c>
    </row>
    <row r="5551" spans="1:5" x14ac:dyDescent="0.2">
      <c r="A5551" s="54">
        <v>44191</v>
      </c>
      <c r="B5551" s="55">
        <v>44191</v>
      </c>
      <c r="C5551" s="55" t="s">
        <v>868</v>
      </c>
      <c r="D5551" s="56">
        <f>VLOOKUP(Pag_Inicio_Corr_mas_casos[[#This Row],[Corregimiento]],Hoja3!$A$2:$D$676,4,0)</f>
        <v>80811</v>
      </c>
      <c r="E5551" s="55">
        <v>29</v>
      </c>
    </row>
    <row r="5552" spans="1:5" x14ac:dyDescent="0.2">
      <c r="A5552" s="54">
        <v>44191</v>
      </c>
      <c r="B5552" s="55">
        <v>44191</v>
      </c>
      <c r="C5552" s="55" t="s">
        <v>639</v>
      </c>
      <c r="D5552" s="56">
        <f>VLOOKUP(Pag_Inicio_Corr_mas_casos[[#This Row],[Corregimiento]],Hoja3!$A$2:$D$676,4,0)</f>
        <v>80809</v>
      </c>
      <c r="E5552" s="55">
        <v>29</v>
      </c>
    </row>
    <row r="5553" spans="1:5" x14ac:dyDescent="0.2">
      <c r="A5553" s="54">
        <v>44191</v>
      </c>
      <c r="B5553" s="55">
        <v>44191</v>
      </c>
      <c r="C5553" s="55" t="s">
        <v>870</v>
      </c>
      <c r="D5553" s="56">
        <f>VLOOKUP(Pag_Inicio_Corr_mas_casos[[#This Row],[Corregimiento]],Hoja3!$A$2:$D$676,4,0)</f>
        <v>130107</v>
      </c>
      <c r="E5553" s="55">
        <v>28</v>
      </c>
    </row>
    <row r="5554" spans="1:5" x14ac:dyDescent="0.2">
      <c r="A5554" s="54">
        <v>44191</v>
      </c>
      <c r="B5554" s="55">
        <v>44191</v>
      </c>
      <c r="C5554" s="55" t="s">
        <v>946</v>
      </c>
      <c r="D5554" s="56">
        <f>VLOOKUP(Pag_Inicio_Corr_mas_casos[[#This Row],[Corregimiento]],Hoja3!$A$2:$D$676,4,0)</f>
        <v>91101</v>
      </c>
      <c r="E5554" s="55">
        <v>27</v>
      </c>
    </row>
    <row r="5555" spans="1:5" x14ac:dyDescent="0.2">
      <c r="A5555" s="54">
        <v>44191</v>
      </c>
      <c r="B5555" s="55">
        <v>44191</v>
      </c>
      <c r="C5555" s="55" t="s">
        <v>863</v>
      </c>
      <c r="D5555" s="56">
        <f>VLOOKUP(Pag_Inicio_Corr_mas_casos[[#This Row],[Corregimiento]],Hoja3!$A$2:$D$676,4,0)</f>
        <v>80816</v>
      </c>
      <c r="E5555" s="55">
        <v>26</v>
      </c>
    </row>
    <row r="5556" spans="1:5" x14ac:dyDescent="0.2">
      <c r="A5556" s="54">
        <v>44191</v>
      </c>
      <c r="B5556" s="55">
        <v>44191</v>
      </c>
      <c r="C5556" s="55" t="s">
        <v>887</v>
      </c>
      <c r="D5556" s="56">
        <f>VLOOKUP(Pag_Inicio_Corr_mas_casos[[#This Row],[Corregimiento]],Hoja3!$A$2:$D$676,4,0)</f>
        <v>30107</v>
      </c>
      <c r="E5556" s="55">
        <v>25</v>
      </c>
    </row>
    <row r="5557" spans="1:5" x14ac:dyDescent="0.2">
      <c r="A5557" s="54">
        <v>44191</v>
      </c>
      <c r="B5557" s="55">
        <v>44191</v>
      </c>
      <c r="C5557" s="55" t="s">
        <v>884</v>
      </c>
      <c r="D5557" s="56">
        <f>VLOOKUP(Pag_Inicio_Corr_mas_casos[[#This Row],[Corregimiento]],Hoja3!$A$2:$D$676,4,0)</f>
        <v>30113</v>
      </c>
      <c r="E5557" s="55">
        <v>25</v>
      </c>
    </row>
    <row r="5558" spans="1:5" x14ac:dyDescent="0.2">
      <c r="A5558" s="54">
        <v>44191</v>
      </c>
      <c r="B5558" s="55">
        <v>44191</v>
      </c>
      <c r="C5558" s="55" t="s">
        <v>862</v>
      </c>
      <c r="D5558" s="56">
        <f>VLOOKUP(Pag_Inicio_Corr_mas_casos[[#This Row],[Corregimiento]],Hoja3!$A$2:$D$676,4,0)</f>
        <v>80807</v>
      </c>
      <c r="E5558" s="55">
        <v>24</v>
      </c>
    </row>
    <row r="5559" spans="1:5" x14ac:dyDescent="0.2">
      <c r="A5559" s="54">
        <v>44191</v>
      </c>
      <c r="B5559" s="55">
        <v>44191</v>
      </c>
      <c r="C5559" s="55" t="s">
        <v>921</v>
      </c>
      <c r="D5559" s="56">
        <f>VLOOKUP(Pag_Inicio_Corr_mas_casos[[#This Row],[Corregimiento]],Hoja3!$A$2:$D$676,4,0)</f>
        <v>40501</v>
      </c>
      <c r="E5559" s="55">
        <v>24</v>
      </c>
    </row>
    <row r="5560" spans="1:5" x14ac:dyDescent="0.2">
      <c r="A5560" s="54">
        <v>44191</v>
      </c>
      <c r="B5560" s="55">
        <v>44191</v>
      </c>
      <c r="C5560" s="55" t="s">
        <v>952</v>
      </c>
      <c r="D5560" s="56">
        <f>VLOOKUP(Pag_Inicio_Corr_mas_casos[[#This Row],[Corregimiento]],Hoja3!$A$2:$D$676,4,0)</f>
        <v>30104</v>
      </c>
      <c r="E5560" s="55">
        <v>22</v>
      </c>
    </row>
    <row r="5561" spans="1:5" x14ac:dyDescent="0.2">
      <c r="A5561" s="54">
        <v>44191</v>
      </c>
      <c r="B5561" s="55">
        <v>44191</v>
      </c>
      <c r="C5561" s="55" t="s">
        <v>962</v>
      </c>
      <c r="D5561" s="56">
        <f>VLOOKUP(Pag_Inicio_Corr_mas_casos[[#This Row],[Corregimiento]],Hoja3!$A$2:$D$676,4,0)</f>
        <v>20401</v>
      </c>
      <c r="E5561" s="55">
        <v>22</v>
      </c>
    </row>
    <row r="5562" spans="1:5" x14ac:dyDescent="0.2">
      <c r="A5562" s="54">
        <v>44191</v>
      </c>
      <c r="B5562" s="55">
        <v>44191</v>
      </c>
      <c r="C5562" s="55" t="s">
        <v>954</v>
      </c>
      <c r="D5562" s="56">
        <f>VLOOKUP(Pag_Inicio_Corr_mas_casos[[#This Row],[Corregimiento]],Hoja3!$A$2:$D$676,4,0)</f>
        <v>80822</v>
      </c>
      <c r="E5562" s="55">
        <v>21</v>
      </c>
    </row>
    <row r="5563" spans="1:5" x14ac:dyDescent="0.2">
      <c r="A5563" s="54">
        <v>44191</v>
      </c>
      <c r="B5563" s="55">
        <v>44191</v>
      </c>
      <c r="C5563" s="55" t="s">
        <v>879</v>
      </c>
      <c r="D5563" s="56">
        <f>VLOOKUP(Pag_Inicio_Corr_mas_casos[[#This Row],[Corregimiento]],Hoja3!$A$2:$D$676,4,0)</f>
        <v>130701</v>
      </c>
      <c r="E5563" s="55">
        <v>19</v>
      </c>
    </row>
    <row r="5564" spans="1:5" x14ac:dyDescent="0.2">
      <c r="A5564" s="54">
        <v>44191</v>
      </c>
      <c r="B5564" s="55">
        <v>44191</v>
      </c>
      <c r="C5564" s="55" t="s">
        <v>873</v>
      </c>
      <c r="D5564" s="56">
        <f>VLOOKUP(Pag_Inicio_Corr_mas_casos[[#This Row],[Corregimiento]],Hoja3!$A$2:$D$676,4,0)</f>
        <v>80817</v>
      </c>
      <c r="E5564" s="55">
        <v>19</v>
      </c>
    </row>
    <row r="5565" spans="1:5" x14ac:dyDescent="0.2">
      <c r="A5565" s="54">
        <v>44191</v>
      </c>
      <c r="B5565" s="55">
        <v>44191</v>
      </c>
      <c r="C5565" s="55" t="s">
        <v>896</v>
      </c>
      <c r="D5565" s="56">
        <f>VLOOKUP(Pag_Inicio_Corr_mas_casos[[#This Row],[Corregimiento]],Hoja3!$A$2:$D$676,4,0)</f>
        <v>60105</v>
      </c>
      <c r="E5565" s="55">
        <v>18</v>
      </c>
    </row>
    <row r="5566" spans="1:5" x14ac:dyDescent="0.2">
      <c r="A5566" s="54">
        <v>44191</v>
      </c>
      <c r="B5566" s="55">
        <v>44191</v>
      </c>
      <c r="C5566" s="55" t="s">
        <v>967</v>
      </c>
      <c r="D5566" s="56">
        <f>VLOOKUP(Pag_Inicio_Corr_mas_casos[[#This Row],[Corregimiento]],Hoja3!$A$2:$D$676,4,0)</f>
        <v>40601</v>
      </c>
      <c r="E5566" s="55">
        <v>17</v>
      </c>
    </row>
    <row r="5567" spans="1:5" x14ac:dyDescent="0.2">
      <c r="A5567" s="54">
        <v>44191</v>
      </c>
      <c r="B5567" s="55">
        <v>44191</v>
      </c>
      <c r="C5567" s="55" t="s">
        <v>943</v>
      </c>
      <c r="D5567" s="56">
        <f>VLOOKUP(Pag_Inicio_Corr_mas_casos[[#This Row],[Corregimiento]],Hoja3!$A$2:$D$676,4,0)</f>
        <v>30111</v>
      </c>
      <c r="E5567" s="55">
        <v>17</v>
      </c>
    </row>
    <row r="5568" spans="1:5" x14ac:dyDescent="0.2">
      <c r="A5568" s="54">
        <v>44191</v>
      </c>
      <c r="B5568" s="55">
        <v>44191</v>
      </c>
      <c r="C5568" s="55" t="s">
        <v>880</v>
      </c>
      <c r="D5568" s="56">
        <f>VLOOKUP(Pag_Inicio_Corr_mas_casos[[#This Row],[Corregimiento]],Hoja3!$A$2:$D$676,4,0)</f>
        <v>80804</v>
      </c>
      <c r="E5568" s="55">
        <v>16</v>
      </c>
    </row>
    <row r="5569" spans="1:6" x14ac:dyDescent="0.2">
      <c r="A5569" s="54">
        <v>44191</v>
      </c>
      <c r="B5569" s="55">
        <v>44191</v>
      </c>
      <c r="C5569" s="55" t="s">
        <v>872</v>
      </c>
      <c r="D5569" s="56">
        <f>VLOOKUP(Pag_Inicio_Corr_mas_casos[[#This Row],[Corregimiento]],Hoja3!$A$2:$D$676,4,0)</f>
        <v>80820</v>
      </c>
      <c r="E5569" s="55">
        <v>16</v>
      </c>
    </row>
    <row r="5570" spans="1:6" x14ac:dyDescent="0.2">
      <c r="A5570" s="54">
        <v>44191</v>
      </c>
      <c r="B5570" s="55">
        <v>44191</v>
      </c>
      <c r="C5570" s="55" t="s">
        <v>866</v>
      </c>
      <c r="D5570" s="56">
        <f>VLOOKUP(Pag_Inicio_Corr_mas_casos[[#This Row],[Corregimiento]],Hoja3!$A$2:$D$676,4,0)</f>
        <v>80814</v>
      </c>
      <c r="E5570" s="55">
        <v>15</v>
      </c>
    </row>
    <row r="5571" spans="1:6" x14ac:dyDescent="0.2">
      <c r="A5571" s="54">
        <v>44191</v>
      </c>
      <c r="B5571" s="55">
        <v>44191</v>
      </c>
      <c r="C5571" s="55" t="s">
        <v>912</v>
      </c>
      <c r="D5571" s="56">
        <f>VLOOKUP(Pag_Inicio_Corr_mas_casos[[#This Row],[Corregimiento]],Hoja3!$A$2:$D$676,4,0)</f>
        <v>80808</v>
      </c>
      <c r="E5571" s="55">
        <v>15</v>
      </c>
    </row>
    <row r="5572" spans="1:6" x14ac:dyDescent="0.2">
      <c r="A5572" s="54">
        <v>44191</v>
      </c>
      <c r="B5572" s="55">
        <v>44191</v>
      </c>
      <c r="C5572" s="55" t="s">
        <v>915</v>
      </c>
      <c r="D5572" s="56">
        <f>VLOOKUP(Pag_Inicio_Corr_mas_casos[[#This Row],[Corregimiento]],Hoja3!$A$2:$D$676,4,0)</f>
        <v>81005</v>
      </c>
      <c r="E5572" s="55">
        <v>15</v>
      </c>
    </row>
    <row r="5573" spans="1:6" x14ac:dyDescent="0.2">
      <c r="A5573" s="54">
        <v>44191</v>
      </c>
      <c r="B5573" s="55">
        <v>44191</v>
      </c>
      <c r="C5573" s="55" t="s">
        <v>940</v>
      </c>
      <c r="D5573" s="56">
        <f>VLOOKUP(Pag_Inicio_Corr_mas_casos[[#This Row],[Corregimiento]],Hoja3!$A$2:$D$676,4,0)</f>
        <v>81002</v>
      </c>
      <c r="E5573" s="55">
        <v>14</v>
      </c>
    </row>
    <row r="5574" spans="1:6" x14ac:dyDescent="0.2">
      <c r="A5574" s="54">
        <v>44191</v>
      </c>
      <c r="B5574" s="55">
        <v>44191</v>
      </c>
      <c r="C5574" s="55" t="s">
        <v>970</v>
      </c>
      <c r="D5574" s="56">
        <f>VLOOKUP(Pag_Inicio_Corr_mas_casos[[#This Row],[Corregimiento]],Hoja3!$A$2:$D$676,4,0)</f>
        <v>80501</v>
      </c>
      <c r="E5574" s="55">
        <v>14</v>
      </c>
    </row>
    <row r="5575" spans="1:6" x14ac:dyDescent="0.2">
      <c r="A5575" s="54">
        <v>44191</v>
      </c>
      <c r="B5575" s="55">
        <v>44191</v>
      </c>
      <c r="C5575" s="55" t="s">
        <v>971</v>
      </c>
      <c r="D5575" s="56">
        <f>VLOOKUP(Pag_Inicio_Corr_mas_casos[[#This Row],[Corregimiento]],Hoja3!$A$2:$D$676,4,0)</f>
        <v>20105</v>
      </c>
      <c r="E5575" s="55">
        <v>13</v>
      </c>
    </row>
    <row r="5576" spans="1:6" x14ac:dyDescent="0.2">
      <c r="A5576" s="54">
        <v>44191</v>
      </c>
      <c r="B5576" s="55">
        <v>44191</v>
      </c>
      <c r="C5576" s="55" t="s">
        <v>948</v>
      </c>
      <c r="D5576" s="56">
        <f>VLOOKUP(Pag_Inicio_Corr_mas_casos[[#This Row],[Corregimiento]],Hoja3!$A$2:$D$676,4,0)</f>
        <v>20103</v>
      </c>
      <c r="E5576" s="55">
        <v>13</v>
      </c>
    </row>
    <row r="5577" spans="1:6" x14ac:dyDescent="0.2">
      <c r="A5577" s="54">
        <v>44191</v>
      </c>
      <c r="B5577" s="55">
        <v>44191</v>
      </c>
      <c r="C5577" s="55" t="s">
        <v>889</v>
      </c>
      <c r="D5577" s="56">
        <f>VLOOKUP(Pag_Inicio_Corr_mas_casos[[#This Row],[Corregimiento]],Hoja3!$A$2:$D$676,4,0)</f>
        <v>130709</v>
      </c>
      <c r="E5577" s="55">
        <v>13</v>
      </c>
    </row>
    <row r="5578" spans="1:6" x14ac:dyDescent="0.2">
      <c r="A5578" s="54">
        <v>44191</v>
      </c>
      <c r="B5578" s="55">
        <v>44191</v>
      </c>
      <c r="C5578" s="55" t="s">
        <v>881</v>
      </c>
      <c r="D5578" s="56">
        <f>VLOOKUP(Pag_Inicio_Corr_mas_casos[[#This Row],[Corregimiento]],Hoja3!$A$2:$D$676,4,0)</f>
        <v>20601</v>
      </c>
      <c r="E5578" s="55">
        <v>13</v>
      </c>
    </row>
    <row r="5579" spans="1:6" x14ac:dyDescent="0.2">
      <c r="A5579" s="54">
        <v>44191</v>
      </c>
      <c r="B5579" s="55">
        <v>44191</v>
      </c>
      <c r="C5579" s="55" t="s">
        <v>972</v>
      </c>
      <c r="D5579" s="56">
        <f>VLOOKUP(Pag_Inicio_Corr_mas_casos[[#This Row],[Corregimiento]],Hoja3!$A$2:$D$676,4,0)</f>
        <v>40201</v>
      </c>
      <c r="E5579" s="55">
        <v>13</v>
      </c>
    </row>
    <row r="5580" spans="1:6" x14ac:dyDescent="0.2">
      <c r="A5580" s="54">
        <v>44191</v>
      </c>
      <c r="B5580" s="55">
        <v>44191</v>
      </c>
      <c r="C5580" s="55" t="s">
        <v>973</v>
      </c>
      <c r="D5580" s="56">
        <f>VLOOKUP(Pag_Inicio_Corr_mas_casos[[#This Row],[Corregimiento]],Hoja3!$A$2:$D$676,4,0)</f>
        <v>130301</v>
      </c>
      <c r="E5580" s="55">
        <v>12</v>
      </c>
    </row>
    <row r="5581" spans="1:6" x14ac:dyDescent="0.2">
      <c r="A5581" s="54">
        <v>44191</v>
      </c>
      <c r="B5581" s="55">
        <v>44191</v>
      </c>
      <c r="C5581" s="55" t="s">
        <v>890</v>
      </c>
      <c r="D5581" s="56">
        <f>VLOOKUP(Pag_Inicio_Corr_mas_casos[[#This Row],[Corregimiento]],Hoja3!$A$2:$D$676,4,0)</f>
        <v>40606</v>
      </c>
      <c r="E5581" s="55">
        <v>12</v>
      </c>
    </row>
    <row r="5582" spans="1:6" x14ac:dyDescent="0.2">
      <c r="A5582" s="54">
        <v>44191</v>
      </c>
      <c r="B5582" s="55">
        <v>44191</v>
      </c>
      <c r="C5582" s="55" t="s">
        <v>871</v>
      </c>
      <c r="D5582" s="55">
        <v>40607</v>
      </c>
      <c r="E5582" s="55">
        <v>12</v>
      </c>
      <c r="F5582" s="4" t="s">
        <v>968</v>
      </c>
    </row>
    <row r="5583" spans="1:6" x14ac:dyDescent="0.2">
      <c r="A5583" s="54">
        <v>44191</v>
      </c>
      <c r="B5583" s="55">
        <v>44191</v>
      </c>
      <c r="C5583" s="55" t="s">
        <v>911</v>
      </c>
      <c r="D5583" s="56">
        <f>VLOOKUP(Pag_Inicio_Corr_mas_casos[[#This Row],[Corregimiento]],Hoja3!$A$2:$D$676,4,0)</f>
        <v>130706</v>
      </c>
      <c r="E5583" s="55">
        <v>11</v>
      </c>
    </row>
    <row r="5584" spans="1:6" x14ac:dyDescent="0.2">
      <c r="A5584" s="63">
        <v>44192</v>
      </c>
      <c r="B5584" s="64">
        <v>44192</v>
      </c>
      <c r="C5584" s="64" t="s">
        <v>639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 x14ac:dyDescent="0.2">
      <c r="A5585" s="63">
        <v>44192</v>
      </c>
      <c r="B5585" s="64">
        <v>44192</v>
      </c>
      <c r="C5585" s="64" t="s">
        <v>966</v>
      </c>
      <c r="D5585" s="65">
        <f>VLOOKUP(Pag_Inicio_Corr_mas_casos[[#This Row],[Corregimiento]],Hoja3!$A$2:$D$676,4,0)</f>
        <v>80812</v>
      </c>
      <c r="E5585" s="64">
        <v>82</v>
      </c>
    </row>
    <row r="5586" spans="1:5" x14ac:dyDescent="0.2">
      <c r="A5586" s="63">
        <v>44192</v>
      </c>
      <c r="B5586" s="64">
        <v>44192</v>
      </c>
      <c r="C5586" s="64" t="s">
        <v>932</v>
      </c>
      <c r="D5586" s="65">
        <f>VLOOKUP(Pag_Inicio_Corr_mas_casos[[#This Row],[Corregimiento]],Hoja3!$A$2:$D$676,4,0)</f>
        <v>80819</v>
      </c>
      <c r="E5586" s="64">
        <v>75</v>
      </c>
    </row>
    <row r="5587" spans="1:5" x14ac:dyDescent="0.2">
      <c r="A5587" s="63">
        <v>44192</v>
      </c>
      <c r="B5587" s="64">
        <v>44192</v>
      </c>
      <c r="C5587" s="64" t="s">
        <v>860</v>
      </c>
      <c r="D5587" s="65">
        <f>VLOOKUP(Pag_Inicio_Corr_mas_casos[[#This Row],[Corregimiento]],Hoja3!$A$2:$D$676,4,0)</f>
        <v>80806</v>
      </c>
      <c r="E5587" s="64">
        <v>65</v>
      </c>
    </row>
    <row r="5588" spans="1:5" x14ac:dyDescent="0.2">
      <c r="A5588" s="63">
        <v>44192</v>
      </c>
      <c r="B5588" s="64">
        <v>44192</v>
      </c>
      <c r="C5588" s="64" t="s">
        <v>974</v>
      </c>
      <c r="D5588" s="65">
        <f>VLOOKUP(Pag_Inicio_Corr_mas_casos[[#This Row],[Corregimiento]],Hoja3!$A$2:$D$676,4,0)</f>
        <v>130102</v>
      </c>
      <c r="E5588" s="64">
        <v>63</v>
      </c>
    </row>
    <row r="5589" spans="1:5" x14ac:dyDescent="0.2">
      <c r="A5589" s="63">
        <v>44192</v>
      </c>
      <c r="B5589" s="64">
        <v>44192</v>
      </c>
      <c r="C5589" s="64" t="s">
        <v>863</v>
      </c>
      <c r="D5589" s="65">
        <f>VLOOKUP(Pag_Inicio_Corr_mas_casos[[#This Row],[Corregimiento]],Hoja3!$A$2:$D$676,4,0)</f>
        <v>80816</v>
      </c>
      <c r="E5589" s="64">
        <v>60</v>
      </c>
    </row>
    <row r="5590" spans="1:5" x14ac:dyDescent="0.2">
      <c r="A5590" s="63">
        <v>44192</v>
      </c>
      <c r="B5590" s="64">
        <v>44192</v>
      </c>
      <c r="C5590" s="64" t="s">
        <v>872</v>
      </c>
      <c r="D5590" s="65">
        <f>VLOOKUP(Pag_Inicio_Corr_mas_casos[[#This Row],[Corregimiento]],Hoja3!$A$2:$D$676,4,0)</f>
        <v>80820</v>
      </c>
      <c r="E5590" s="64">
        <v>59</v>
      </c>
    </row>
    <row r="5591" spans="1:5" x14ac:dyDescent="0.2">
      <c r="A5591" s="63">
        <v>44192</v>
      </c>
      <c r="B5591" s="64">
        <v>44192</v>
      </c>
      <c r="C5591" s="64" t="s">
        <v>861</v>
      </c>
      <c r="D5591" s="65">
        <f>VLOOKUP(Pag_Inicio_Corr_mas_casos[[#This Row],[Corregimiento]],Hoja3!$A$2:$D$676,4,0)</f>
        <v>80823</v>
      </c>
      <c r="E5591" s="64">
        <v>55</v>
      </c>
    </row>
    <row r="5592" spans="1:5" x14ac:dyDescent="0.2">
      <c r="A5592" s="63">
        <v>44192</v>
      </c>
      <c r="B5592" s="64">
        <v>44192</v>
      </c>
      <c r="C5592" s="64" t="s">
        <v>956</v>
      </c>
      <c r="D5592" s="65">
        <f>VLOOKUP(Pag_Inicio_Corr_mas_casos[[#This Row],[Corregimiento]],Hoja3!$A$2:$D$676,4,0)</f>
        <v>130106</v>
      </c>
      <c r="E5592" s="64">
        <v>55</v>
      </c>
    </row>
    <row r="5593" spans="1:5" x14ac:dyDescent="0.2">
      <c r="A5593" s="63">
        <v>44192</v>
      </c>
      <c r="B5593" s="64">
        <v>44192</v>
      </c>
      <c r="C5593" s="64" t="s">
        <v>876</v>
      </c>
      <c r="D5593" s="65">
        <f>VLOOKUP(Pag_Inicio_Corr_mas_casos[[#This Row],[Corregimiento]],Hoja3!$A$2:$D$676,4,0)</f>
        <v>80815</v>
      </c>
      <c r="E5593" s="64">
        <v>53</v>
      </c>
    </row>
    <row r="5594" spans="1:5" x14ac:dyDescent="0.2">
      <c r="A5594" s="63">
        <v>44192</v>
      </c>
      <c r="B5594" s="64">
        <v>44192</v>
      </c>
      <c r="C5594" s="64" t="s">
        <v>941</v>
      </c>
      <c r="D5594" s="65">
        <f>VLOOKUP(Pag_Inicio_Corr_mas_casos[[#This Row],[Corregimiento]],Hoja3!$A$2:$D$676,4,0)</f>
        <v>81003</v>
      </c>
      <c r="E5594" s="64">
        <v>51</v>
      </c>
    </row>
    <row r="5595" spans="1:5" x14ac:dyDescent="0.2">
      <c r="A5595" s="63">
        <v>44192</v>
      </c>
      <c r="B5595" s="64">
        <v>44192</v>
      </c>
      <c r="C5595" s="64" t="s">
        <v>865</v>
      </c>
      <c r="D5595" s="65">
        <f>VLOOKUP(Pag_Inicio_Corr_mas_casos[[#This Row],[Corregimiento]],Hoja3!$A$2:$D$676,4,0)</f>
        <v>81007</v>
      </c>
      <c r="E5595" s="64">
        <v>50</v>
      </c>
    </row>
    <row r="5596" spans="1:5" x14ac:dyDescent="0.2">
      <c r="A5596" s="63">
        <v>44192</v>
      </c>
      <c r="B5596" s="64">
        <v>44192</v>
      </c>
      <c r="C5596" s="64" t="s">
        <v>939</v>
      </c>
      <c r="D5596" s="65">
        <f>VLOOKUP(Pag_Inicio_Corr_mas_casos[[#This Row],[Corregimiento]],Hoja3!$A$2:$D$676,4,0)</f>
        <v>81001</v>
      </c>
      <c r="E5596" s="64">
        <v>49</v>
      </c>
    </row>
    <row r="5597" spans="1:5" x14ac:dyDescent="0.2">
      <c r="A5597" s="63">
        <v>44192</v>
      </c>
      <c r="B5597" s="64">
        <v>44192</v>
      </c>
      <c r="C5597" s="64" t="s">
        <v>938</v>
      </c>
      <c r="D5597" s="65">
        <f>VLOOKUP(Pag_Inicio_Corr_mas_casos[[#This Row],[Corregimiento]],Hoja3!$A$2:$D$676,4,0)</f>
        <v>81008</v>
      </c>
      <c r="E5597" s="64">
        <v>49</v>
      </c>
    </row>
    <row r="5598" spans="1:5" x14ac:dyDescent="0.2">
      <c r="A5598" s="63">
        <v>44192</v>
      </c>
      <c r="B5598" s="64">
        <v>44192</v>
      </c>
      <c r="C5598" s="64" t="s">
        <v>862</v>
      </c>
      <c r="D5598" s="65">
        <f>VLOOKUP(Pag_Inicio_Corr_mas_casos[[#This Row],[Corregimiento]],Hoja3!$A$2:$D$676,4,0)</f>
        <v>80807</v>
      </c>
      <c r="E5598" s="64">
        <v>46</v>
      </c>
    </row>
    <row r="5599" spans="1:5" x14ac:dyDescent="0.2">
      <c r="A5599" s="63">
        <v>44192</v>
      </c>
      <c r="B5599" s="64">
        <v>44192</v>
      </c>
      <c r="C5599" s="64" t="s">
        <v>940</v>
      </c>
      <c r="D5599" s="65">
        <f>VLOOKUP(Pag_Inicio_Corr_mas_casos[[#This Row],[Corregimiento]],Hoja3!$A$2:$D$676,4,0)</f>
        <v>81002</v>
      </c>
      <c r="E5599" s="64">
        <v>45</v>
      </c>
    </row>
    <row r="5600" spans="1:5" x14ac:dyDescent="0.2">
      <c r="A5600" s="63">
        <v>44192</v>
      </c>
      <c r="B5600" s="64">
        <v>44192</v>
      </c>
      <c r="C5600" s="64" t="s">
        <v>859</v>
      </c>
      <c r="D5600" s="65">
        <f>VLOOKUP(Pag_Inicio_Corr_mas_casos[[#This Row],[Corregimiento]],Hoja3!$A$2:$D$676,4,0)</f>
        <v>81009</v>
      </c>
      <c r="E5600" s="64">
        <v>45</v>
      </c>
    </row>
    <row r="5601" spans="1:5" x14ac:dyDescent="0.2">
      <c r="A5601" s="63">
        <v>44192</v>
      </c>
      <c r="B5601" s="64">
        <v>44192</v>
      </c>
      <c r="C5601" s="64" t="s">
        <v>692</v>
      </c>
      <c r="D5601" s="65">
        <f>VLOOKUP(Pag_Inicio_Corr_mas_casos[[#This Row],[Corregimiento]],Hoja3!$A$2:$D$676,4,0)</f>
        <v>80821</v>
      </c>
      <c r="E5601" s="64">
        <v>44</v>
      </c>
    </row>
    <row r="5602" spans="1:5" x14ac:dyDescent="0.2">
      <c r="A5602" s="63">
        <v>44192</v>
      </c>
      <c r="B5602" s="64">
        <v>44192</v>
      </c>
      <c r="C5602" s="64" t="s">
        <v>870</v>
      </c>
      <c r="D5602" s="65">
        <f>VLOOKUP(Pag_Inicio_Corr_mas_casos[[#This Row],[Corregimiento]],Hoja3!$A$2:$D$676,4,0)</f>
        <v>130107</v>
      </c>
      <c r="E5602" s="64">
        <v>44</v>
      </c>
    </row>
    <row r="5603" spans="1:5" x14ac:dyDescent="0.2">
      <c r="A5603" s="63">
        <v>44192</v>
      </c>
      <c r="B5603" s="64">
        <v>44192</v>
      </c>
      <c r="C5603" s="64" t="s">
        <v>867</v>
      </c>
      <c r="D5603" s="65">
        <f>VLOOKUP(Pag_Inicio_Corr_mas_casos[[#This Row],[Corregimiento]],Hoja3!$A$2:$D$676,4,0)</f>
        <v>80826</v>
      </c>
      <c r="E5603" s="64">
        <v>43</v>
      </c>
    </row>
    <row r="5604" spans="1:5" x14ac:dyDescent="0.2">
      <c r="A5604" s="63">
        <v>44192</v>
      </c>
      <c r="B5604" s="64">
        <v>44192</v>
      </c>
      <c r="C5604" s="64" t="s">
        <v>873</v>
      </c>
      <c r="D5604" s="65">
        <f>VLOOKUP(Pag_Inicio_Corr_mas_casos[[#This Row],[Corregimiento]],Hoja3!$A$2:$D$676,4,0)</f>
        <v>80817</v>
      </c>
      <c r="E5604" s="64">
        <v>42</v>
      </c>
    </row>
    <row r="5605" spans="1:5" x14ac:dyDescent="0.2">
      <c r="A5605" s="63">
        <v>44192</v>
      </c>
      <c r="B5605" s="64">
        <v>44192</v>
      </c>
      <c r="C5605" s="64" t="s">
        <v>955</v>
      </c>
      <c r="D5605" s="65">
        <f>VLOOKUP(Pag_Inicio_Corr_mas_casos[[#This Row],[Corregimiento]],Hoja3!$A$2:$D$676,4,0)</f>
        <v>130101</v>
      </c>
      <c r="E5605" s="64">
        <v>41</v>
      </c>
    </row>
    <row r="5606" spans="1:5" x14ac:dyDescent="0.2">
      <c r="A5606" s="63">
        <v>44192</v>
      </c>
      <c r="B5606" s="64">
        <v>44192</v>
      </c>
      <c r="C5606" s="64" t="s">
        <v>954</v>
      </c>
      <c r="D5606" s="65">
        <f>VLOOKUP(Pag_Inicio_Corr_mas_casos[[#This Row],[Corregimiento]],Hoja3!$A$2:$D$676,4,0)</f>
        <v>80822</v>
      </c>
      <c r="E5606" s="64">
        <v>38</v>
      </c>
    </row>
    <row r="5607" spans="1:5" x14ac:dyDescent="0.2">
      <c r="A5607" s="63">
        <v>44192</v>
      </c>
      <c r="B5607" s="64">
        <v>44192</v>
      </c>
      <c r="C5607" s="64" t="s">
        <v>866</v>
      </c>
      <c r="D5607" s="65">
        <f>VLOOKUP(Pag_Inicio_Corr_mas_casos[[#This Row],[Corregimiento]],Hoja3!$A$2:$D$676,4,0)</f>
        <v>80814</v>
      </c>
      <c r="E5607" s="64">
        <v>37</v>
      </c>
    </row>
    <row r="5608" spans="1:5" x14ac:dyDescent="0.2">
      <c r="A5608" s="63">
        <v>44192</v>
      </c>
      <c r="B5608" s="64">
        <v>44192</v>
      </c>
      <c r="C5608" s="64" t="s">
        <v>857</v>
      </c>
      <c r="D5608" s="65">
        <f>VLOOKUP(Pag_Inicio_Corr_mas_casos[[#This Row],[Corregimiento]],Hoja3!$A$2:$D$676,4,0)</f>
        <v>80810</v>
      </c>
      <c r="E5608" s="64">
        <v>37</v>
      </c>
    </row>
    <row r="5609" spans="1:5" x14ac:dyDescent="0.2">
      <c r="A5609" s="63">
        <v>44192</v>
      </c>
      <c r="B5609" s="64">
        <v>44192</v>
      </c>
      <c r="C5609" s="64" t="s">
        <v>871</v>
      </c>
      <c r="D5609" s="65">
        <f>VLOOKUP(Pag_Inicio_Corr_mas_casos[[#This Row],[Corregimiento]],Hoja3!$A$2:$D$676,4,0)</f>
        <v>80813</v>
      </c>
      <c r="E5609" s="64">
        <v>34</v>
      </c>
    </row>
    <row r="5610" spans="1:5" x14ac:dyDescent="0.2">
      <c r="A5610" s="63">
        <v>44192</v>
      </c>
      <c r="B5610" s="64">
        <v>44192</v>
      </c>
      <c r="C5610" s="64" t="s">
        <v>881</v>
      </c>
      <c r="D5610" s="65">
        <f>VLOOKUP(Pag_Inicio_Corr_mas_casos[[#This Row],[Corregimiento]],Hoja3!$A$2:$D$676,4,0)</f>
        <v>20601</v>
      </c>
      <c r="E5610" s="64">
        <v>33</v>
      </c>
    </row>
    <row r="5611" spans="1:5" x14ac:dyDescent="0.2">
      <c r="A5611" s="63">
        <v>44192</v>
      </c>
      <c r="B5611" s="64">
        <v>44192</v>
      </c>
      <c r="C5611" s="64" t="s">
        <v>935</v>
      </c>
      <c r="D5611" s="65">
        <f>VLOOKUP(Pag_Inicio_Corr_mas_casos[[#This Row],[Corregimiento]],Hoja3!$A$2:$D$676,4,0)</f>
        <v>130702</v>
      </c>
      <c r="E5611" s="64">
        <v>32</v>
      </c>
    </row>
    <row r="5612" spans="1:5" x14ac:dyDescent="0.2">
      <c r="A5612" s="63">
        <v>44192</v>
      </c>
      <c r="B5612" s="64">
        <v>44192</v>
      </c>
      <c r="C5612" s="64" t="s">
        <v>912</v>
      </c>
      <c r="D5612" s="65">
        <f>VLOOKUP(Pag_Inicio_Corr_mas_casos[[#This Row],[Corregimiento]],Hoja3!$A$2:$D$676,4,0)</f>
        <v>80808</v>
      </c>
      <c r="E5612" s="64">
        <v>31</v>
      </c>
    </row>
    <row r="5613" spans="1:5" x14ac:dyDescent="0.2">
      <c r="A5613" s="63">
        <v>44192</v>
      </c>
      <c r="B5613" s="64">
        <v>44192</v>
      </c>
      <c r="C5613" s="64" t="s">
        <v>893</v>
      </c>
      <c r="D5613" s="65">
        <f>VLOOKUP(Pag_Inicio_Corr_mas_casos[[#This Row],[Corregimiento]],Hoja3!$A$2:$D$676,4,0)</f>
        <v>20606</v>
      </c>
      <c r="E5613" s="64">
        <v>29</v>
      </c>
    </row>
    <row r="5614" spans="1:5" x14ac:dyDescent="0.2">
      <c r="A5614" s="63">
        <v>44192</v>
      </c>
      <c r="B5614" s="64">
        <v>44192</v>
      </c>
      <c r="C5614" s="64" t="s">
        <v>958</v>
      </c>
      <c r="D5614" s="65">
        <f>VLOOKUP(Pag_Inicio_Corr_mas_casos[[#This Row],[Corregimiento]],Hoja3!$A$2:$D$676,4,0)</f>
        <v>130108</v>
      </c>
      <c r="E5614" s="64">
        <v>28</v>
      </c>
    </row>
    <row r="5615" spans="1:5" x14ac:dyDescent="0.2">
      <c r="A5615" s="63">
        <v>44192</v>
      </c>
      <c r="B5615" s="64">
        <v>44192</v>
      </c>
      <c r="C5615" s="64" t="s">
        <v>864</v>
      </c>
      <c r="D5615" s="65">
        <f>VLOOKUP(Pag_Inicio_Corr_mas_casos[[#This Row],[Corregimiento]],Hoja3!$A$2:$D$676,4,0)</f>
        <v>130708</v>
      </c>
      <c r="E5615" s="64">
        <v>28</v>
      </c>
    </row>
    <row r="5616" spans="1:5" x14ac:dyDescent="0.2">
      <c r="A5616" s="63">
        <v>44192</v>
      </c>
      <c r="B5616" s="64">
        <v>44192</v>
      </c>
      <c r="C5616" s="64" t="s">
        <v>878</v>
      </c>
      <c r="D5616" s="65">
        <f>VLOOKUP(Pag_Inicio_Corr_mas_casos[[#This Row],[Corregimiento]],Hoja3!$A$2:$D$676,4,0)</f>
        <v>50208</v>
      </c>
      <c r="E5616" s="64">
        <v>28</v>
      </c>
    </row>
    <row r="5617" spans="1:5" x14ac:dyDescent="0.2">
      <c r="A5617" s="63">
        <v>44192</v>
      </c>
      <c r="B5617" s="64">
        <v>44192</v>
      </c>
      <c r="C5617" s="64" t="s">
        <v>949</v>
      </c>
      <c r="D5617" s="65">
        <f>VLOOKUP(Pag_Inicio_Corr_mas_casos[[#This Row],[Corregimiento]],Hoja3!$A$2:$D$676,4,0)</f>
        <v>20609</v>
      </c>
      <c r="E5617" s="64">
        <v>23</v>
      </c>
    </row>
    <row r="5618" spans="1:5" x14ac:dyDescent="0.2">
      <c r="A5618" s="63">
        <v>44192</v>
      </c>
      <c r="B5618" s="64">
        <v>44192</v>
      </c>
      <c r="C5618" s="64" t="s">
        <v>972</v>
      </c>
      <c r="D5618" s="65">
        <f>VLOOKUP(Pag_Inicio_Corr_mas_casos[[#This Row],[Corregimiento]],Hoja3!$A$2:$D$676,4,0)</f>
        <v>40201</v>
      </c>
      <c r="E5618" s="64">
        <v>22</v>
      </c>
    </row>
    <row r="5619" spans="1:5" x14ac:dyDescent="0.2">
      <c r="A5619" s="63">
        <v>44192</v>
      </c>
      <c r="B5619" s="64">
        <v>44192</v>
      </c>
      <c r="C5619" s="64" t="s">
        <v>858</v>
      </c>
      <c r="D5619" s="65">
        <f>VLOOKUP(Pag_Inicio_Corr_mas_casos[[#This Row],[Corregimiento]],Hoja3!$A$2:$D$676,4,0)</f>
        <v>130717</v>
      </c>
      <c r="E5619" s="64">
        <v>22</v>
      </c>
    </row>
    <row r="5620" spans="1:5" x14ac:dyDescent="0.2">
      <c r="A5620" s="63">
        <v>44192</v>
      </c>
      <c r="B5620" s="64">
        <v>44192</v>
      </c>
      <c r="C5620" s="64" t="s">
        <v>942</v>
      </c>
      <c r="D5620" s="65">
        <f>VLOOKUP(Pag_Inicio_Corr_mas_casos[[#This Row],[Corregimiento]],Hoja3!$A$2:$D$676,4,0)</f>
        <v>91001</v>
      </c>
      <c r="E5620" s="64">
        <v>22</v>
      </c>
    </row>
    <row r="5621" spans="1:5" x14ac:dyDescent="0.2">
      <c r="A5621" s="63">
        <v>44192</v>
      </c>
      <c r="B5621" s="64">
        <v>44192</v>
      </c>
      <c r="C5621" s="64" t="s">
        <v>970</v>
      </c>
      <c r="D5621" s="65">
        <f>VLOOKUP(Pag_Inicio_Corr_mas_casos[[#This Row],[Corregimiento]],Hoja3!$A$2:$D$676,4,0)</f>
        <v>80501</v>
      </c>
      <c r="E5621" s="64">
        <v>21</v>
      </c>
    </row>
    <row r="5622" spans="1:5" x14ac:dyDescent="0.2">
      <c r="A5622" s="63">
        <v>44192</v>
      </c>
      <c r="B5622" s="64">
        <v>44192</v>
      </c>
      <c r="C5622" s="64" t="s">
        <v>887</v>
      </c>
      <c r="D5622" s="65">
        <f>VLOOKUP(Pag_Inicio_Corr_mas_casos[[#This Row],[Corregimiento]],Hoja3!$A$2:$D$676,4,0)</f>
        <v>30107</v>
      </c>
      <c r="E5622" s="64">
        <v>21</v>
      </c>
    </row>
    <row r="5623" spans="1:5" x14ac:dyDescent="0.2">
      <c r="A5623" s="63">
        <v>44192</v>
      </c>
      <c r="B5623" s="64">
        <v>44192</v>
      </c>
      <c r="C5623" s="64" t="s">
        <v>971</v>
      </c>
      <c r="D5623" s="65">
        <f>VLOOKUP(Pag_Inicio_Corr_mas_casos[[#This Row],[Corregimiento]],Hoja3!$A$2:$D$676,4,0)</f>
        <v>20105</v>
      </c>
      <c r="E5623" s="64">
        <v>20</v>
      </c>
    </row>
    <row r="5624" spans="1:5" x14ac:dyDescent="0.2">
      <c r="A5624" s="63">
        <v>44192</v>
      </c>
      <c r="B5624" s="64">
        <v>44192</v>
      </c>
      <c r="C5624" s="64" t="s">
        <v>926</v>
      </c>
      <c r="D5624" s="65">
        <f>VLOOKUP(Pag_Inicio_Corr_mas_casos[[#This Row],[Corregimiento]],Hoja3!$A$2:$D$676,4,0)</f>
        <v>60101</v>
      </c>
      <c r="E5624" s="64">
        <v>20</v>
      </c>
    </row>
    <row r="5625" spans="1:5" x14ac:dyDescent="0.2">
      <c r="A5625" s="63">
        <v>44192</v>
      </c>
      <c r="B5625" s="64">
        <v>44192</v>
      </c>
      <c r="C5625" s="64" t="s">
        <v>880</v>
      </c>
      <c r="D5625" s="65">
        <f>VLOOKUP(Pag_Inicio_Corr_mas_casos[[#This Row],[Corregimiento]],Hoja3!$A$2:$D$676,4,0)</f>
        <v>80804</v>
      </c>
      <c r="E5625" s="64">
        <v>19</v>
      </c>
    </row>
    <row r="5626" spans="1:5" x14ac:dyDescent="0.2">
      <c r="A5626" s="63">
        <v>44192</v>
      </c>
      <c r="B5626" s="64">
        <v>44192</v>
      </c>
      <c r="C5626" s="64" t="s">
        <v>868</v>
      </c>
      <c r="D5626" s="65">
        <f>VLOOKUP(Pag_Inicio_Corr_mas_casos[[#This Row],[Corregimiento]],Hoja3!$A$2:$D$676,4,0)</f>
        <v>80811</v>
      </c>
      <c r="E5626" s="64">
        <v>19</v>
      </c>
    </row>
    <row r="5627" spans="1:5" x14ac:dyDescent="0.2">
      <c r="A5627" s="63">
        <v>44192</v>
      </c>
      <c r="B5627" s="64">
        <v>44192</v>
      </c>
      <c r="C5627" s="64" t="s">
        <v>963</v>
      </c>
      <c r="D5627" s="65">
        <f>VLOOKUP(Pag_Inicio_Corr_mas_casos[[#This Row],[Corregimiento]],Hoja3!$A$2:$D$676,4,0)</f>
        <v>20602</v>
      </c>
      <c r="E5627" s="64">
        <v>18</v>
      </c>
    </row>
    <row r="5628" spans="1:5" x14ac:dyDescent="0.2">
      <c r="A5628" s="63">
        <v>44192</v>
      </c>
      <c r="B5628" s="64">
        <v>44192</v>
      </c>
      <c r="C5628" s="104" t="s">
        <v>891</v>
      </c>
      <c r="D5628" s="65">
        <f>VLOOKUP(Pag_Inicio_Corr_mas_casos[[#This Row],[Corregimiento]],Hoja3!$A$2:$D$676,4,0)</f>
        <v>130103</v>
      </c>
      <c r="E5628" s="64">
        <v>18</v>
      </c>
    </row>
    <row r="5629" spans="1:5" x14ac:dyDescent="0.2">
      <c r="A5629" s="63">
        <v>44192</v>
      </c>
      <c r="B5629" s="64">
        <v>44192</v>
      </c>
      <c r="C5629" s="64" t="s">
        <v>879</v>
      </c>
      <c r="D5629" s="65">
        <f>VLOOKUP(Pag_Inicio_Corr_mas_casos[[#This Row],[Corregimiento]],Hoja3!$A$2:$D$676,4,0)</f>
        <v>130701</v>
      </c>
      <c r="E5629" s="64">
        <v>17</v>
      </c>
    </row>
    <row r="5630" spans="1:5" x14ac:dyDescent="0.2">
      <c r="A5630" s="63">
        <v>44192</v>
      </c>
      <c r="B5630" s="64">
        <v>44192</v>
      </c>
      <c r="C5630" s="64" t="s">
        <v>911</v>
      </c>
      <c r="D5630" s="65">
        <f>VLOOKUP(Pag_Inicio_Corr_mas_casos[[#This Row],[Corregimiento]],Hoja3!$A$2:$D$676,4,0)</f>
        <v>130706</v>
      </c>
      <c r="E5630" s="64">
        <v>17</v>
      </c>
    </row>
    <row r="5631" spans="1:5" x14ac:dyDescent="0.2">
      <c r="A5631" s="63">
        <v>44192</v>
      </c>
      <c r="B5631" s="64">
        <v>44192</v>
      </c>
      <c r="C5631" s="64" t="s">
        <v>882</v>
      </c>
      <c r="D5631" s="65">
        <f>VLOOKUP(Pag_Inicio_Corr_mas_casos[[#This Row],[Corregimiento]],Hoja3!$A$2:$D$676,4,0)</f>
        <v>81006</v>
      </c>
      <c r="E5631" s="64">
        <v>16</v>
      </c>
    </row>
    <row r="5632" spans="1:5" x14ac:dyDescent="0.2">
      <c r="A5632" s="63">
        <v>44192</v>
      </c>
      <c r="B5632" s="64">
        <v>44192</v>
      </c>
      <c r="C5632" s="64" t="s">
        <v>927</v>
      </c>
      <c r="D5632" s="65">
        <f>VLOOKUP(Pag_Inicio_Corr_mas_casos[[#This Row],[Corregimiento]],Hoja3!$A$2:$D$676,4,0)</f>
        <v>40612</v>
      </c>
      <c r="E5632" s="64">
        <v>16</v>
      </c>
    </row>
    <row r="5633" spans="1:5" x14ac:dyDescent="0.2">
      <c r="A5633" s="63">
        <v>44192</v>
      </c>
      <c r="B5633" s="64">
        <v>44192</v>
      </c>
      <c r="C5633" s="64" t="s">
        <v>877</v>
      </c>
      <c r="D5633" s="65">
        <f>VLOOKUP(Pag_Inicio_Corr_mas_casos[[#This Row],[Corregimiento]],Hoja3!$A$2:$D$676,4,0)</f>
        <v>130716</v>
      </c>
      <c r="E5633" s="64">
        <v>16</v>
      </c>
    </row>
    <row r="5634" spans="1:5" x14ac:dyDescent="0.2">
      <c r="A5634" s="63">
        <v>44192</v>
      </c>
      <c r="B5634" s="64">
        <v>44192</v>
      </c>
      <c r="C5634" s="64" t="s">
        <v>975</v>
      </c>
      <c r="D5634" s="65">
        <f>VLOOKUP(Pag_Inicio_Corr_mas_casos[[#This Row],[Corregimiento]],Hoja3!$A$2:$D$676,4,0)</f>
        <v>90301</v>
      </c>
      <c r="E5634" s="64">
        <v>115</v>
      </c>
    </row>
    <row r="5635" spans="1:5" x14ac:dyDescent="0.2">
      <c r="A5635" s="63">
        <v>44192</v>
      </c>
      <c r="B5635" s="64">
        <v>44192</v>
      </c>
      <c r="C5635" s="64" t="s">
        <v>952</v>
      </c>
      <c r="D5635" s="65">
        <f>VLOOKUP(Pag_Inicio_Corr_mas_casos[[#This Row],[Corregimiento]],Hoja3!$A$2:$D$676,4,0)</f>
        <v>30104</v>
      </c>
      <c r="E5635" s="64">
        <v>15</v>
      </c>
    </row>
    <row r="5636" spans="1:5" x14ac:dyDescent="0.2">
      <c r="A5636" s="63">
        <v>44192</v>
      </c>
      <c r="B5636" s="64">
        <v>44192</v>
      </c>
      <c r="C5636" s="64" t="s">
        <v>925</v>
      </c>
      <c r="D5636" s="65">
        <f>VLOOKUP(Pag_Inicio_Corr_mas_casos[[#This Row],[Corregimiento]],Hoja3!$A$2:$D$676,4,0)</f>
        <v>60103</v>
      </c>
      <c r="E5636" s="64">
        <v>15</v>
      </c>
    </row>
    <row r="5637" spans="1:5" x14ac:dyDescent="0.2">
      <c r="A5637" s="63">
        <v>44192</v>
      </c>
      <c r="B5637" s="64">
        <v>44192</v>
      </c>
      <c r="C5637" s="64" t="s">
        <v>976</v>
      </c>
      <c r="D5637" s="65">
        <f>VLOOKUP(Pag_Inicio_Corr_mas_casos[[#This Row],[Corregimiento]],Hoja3!$A$2:$D$676,4,0)</f>
        <v>90605</v>
      </c>
      <c r="E5637" s="64">
        <v>15</v>
      </c>
    </row>
    <row r="5638" spans="1:5" x14ac:dyDescent="0.2">
      <c r="A5638" s="63">
        <v>44192</v>
      </c>
      <c r="B5638" s="64">
        <v>44192</v>
      </c>
      <c r="C5638" s="64" t="s">
        <v>977</v>
      </c>
      <c r="D5638" s="65">
        <f>VLOOKUP(Pag_Inicio_Corr_mas_casos[[#This Row],[Corregimiento]],Hoja3!$A$2:$D$676,4,0)</f>
        <v>20101</v>
      </c>
      <c r="E5638" s="64">
        <v>13</v>
      </c>
    </row>
    <row r="5639" spans="1:5" x14ac:dyDescent="0.2">
      <c r="A5639" s="63">
        <v>44192</v>
      </c>
      <c r="B5639" s="64">
        <v>44192</v>
      </c>
      <c r="C5639" s="64" t="s">
        <v>916</v>
      </c>
      <c r="D5639" s="65">
        <f>VLOOKUP(Pag_Inicio_Corr_mas_casos[[#This Row],[Corregimiento]],Hoja3!$A$2:$D$676,4,0)</f>
        <v>80802</v>
      </c>
      <c r="E5639" s="64">
        <v>13</v>
      </c>
    </row>
    <row r="5640" spans="1:5" x14ac:dyDescent="0.2">
      <c r="A5640" s="63">
        <v>44192</v>
      </c>
      <c r="B5640" s="64">
        <v>44192</v>
      </c>
      <c r="C5640" s="64" t="s">
        <v>978</v>
      </c>
      <c r="D5640" s="65">
        <f>VLOOKUP(Pag_Inicio_Corr_mas_casos[[#This Row],[Corregimiento]],Hoja3!$A$2:$D$676,4,0)</f>
        <v>40501</v>
      </c>
      <c r="E5640" s="64">
        <v>13</v>
      </c>
    </row>
    <row r="5641" spans="1:5" x14ac:dyDescent="0.2">
      <c r="A5641" s="63">
        <v>44192</v>
      </c>
      <c r="B5641" s="64">
        <v>44192</v>
      </c>
      <c r="C5641" s="64" t="s">
        <v>884</v>
      </c>
      <c r="D5641" s="65">
        <f>VLOOKUP(Pag_Inicio_Corr_mas_casos[[#This Row],[Corregimiento]],Hoja3!$A$2:$D$676,4,0)</f>
        <v>30113</v>
      </c>
      <c r="E5641" s="64">
        <v>13</v>
      </c>
    </row>
    <row r="5642" spans="1:5" x14ac:dyDescent="0.2">
      <c r="A5642" s="63">
        <v>44192</v>
      </c>
      <c r="B5642" s="64">
        <v>44192</v>
      </c>
      <c r="C5642" s="64" t="s">
        <v>979</v>
      </c>
      <c r="D5642" s="65">
        <f>VLOOKUP(Pag_Inicio_Corr_mas_casos[[#This Row],[Corregimiento]],Hoja3!$A$2:$D$676,4,0)</f>
        <v>91007</v>
      </c>
      <c r="E5642" s="64">
        <v>12</v>
      </c>
    </row>
    <row r="5643" spans="1:5" x14ac:dyDescent="0.2">
      <c r="A5643" s="63">
        <v>44192</v>
      </c>
      <c r="B5643" s="64">
        <v>44192</v>
      </c>
      <c r="C5643" s="64" t="s">
        <v>980</v>
      </c>
      <c r="D5643" s="65">
        <f>VLOOKUP(Pag_Inicio_Corr_mas_casos[[#This Row],[Corregimiento]],Hoja3!$A$2:$D$676,4,0)</f>
        <v>40601</v>
      </c>
      <c r="E5643" s="64">
        <v>12</v>
      </c>
    </row>
    <row r="5644" spans="1:5" x14ac:dyDescent="0.2">
      <c r="A5644" s="63">
        <v>44192</v>
      </c>
      <c r="B5644" s="64">
        <v>44192</v>
      </c>
      <c r="C5644" s="64" t="s">
        <v>897</v>
      </c>
      <c r="D5644" s="65">
        <f>VLOOKUP(Pag_Inicio_Corr_mas_casos[[#This Row],[Corregimiento]],Hoja3!$A$2:$D$676,4,0)</f>
        <v>80803</v>
      </c>
      <c r="E5644" s="64">
        <v>12</v>
      </c>
    </row>
    <row r="5645" spans="1:5" x14ac:dyDescent="0.2">
      <c r="A5645" s="63">
        <v>44192</v>
      </c>
      <c r="B5645" s="64">
        <v>44192</v>
      </c>
      <c r="C5645" s="64" t="s">
        <v>969</v>
      </c>
      <c r="D5645" s="65">
        <f>VLOOKUP(Pag_Inicio_Corr_mas_casos[[#This Row],[Corregimiento]],Hoja3!$A$2:$D$676,4,0)</f>
        <v>50316</v>
      </c>
      <c r="E5645" s="64">
        <v>12</v>
      </c>
    </row>
    <row r="5646" spans="1:5" x14ac:dyDescent="0.2">
      <c r="A5646" s="63">
        <v>44192</v>
      </c>
      <c r="B5646" s="64">
        <v>44192</v>
      </c>
      <c r="C5646" s="64" t="s">
        <v>915</v>
      </c>
      <c r="D5646" s="65">
        <f>VLOOKUP(Pag_Inicio_Corr_mas_casos[[#This Row],[Corregimiento]],Hoja3!$A$2:$D$676,4,0)</f>
        <v>81005</v>
      </c>
      <c r="E5646" s="64">
        <v>12</v>
      </c>
    </row>
    <row r="5647" spans="1:5" x14ac:dyDescent="0.2">
      <c r="A5647" s="63">
        <v>44192</v>
      </c>
      <c r="B5647" s="64">
        <v>44192</v>
      </c>
      <c r="C5647" s="64" t="s">
        <v>920</v>
      </c>
      <c r="D5647" s="65">
        <f>VLOOKUP(Pag_Inicio_Corr_mas_casos[[#This Row],[Corregimiento]],Hoja3!$A$2:$D$676,4,0)</f>
        <v>80805</v>
      </c>
      <c r="E5647" s="64">
        <v>11</v>
      </c>
    </row>
    <row r="5648" spans="1:5" x14ac:dyDescent="0.2">
      <c r="A5648" s="63">
        <v>44192</v>
      </c>
      <c r="B5648" s="64">
        <v>44192</v>
      </c>
      <c r="C5648" s="64" t="s">
        <v>919</v>
      </c>
      <c r="D5648" s="65">
        <f>VLOOKUP(Pag_Inicio_Corr_mas_casos[[#This Row],[Corregimiento]],Hoja3!$A$2:$D$676,4,0)</f>
        <v>60104</v>
      </c>
      <c r="E5648" s="64">
        <v>11</v>
      </c>
    </row>
    <row r="5649" spans="1:6" x14ac:dyDescent="0.2">
      <c r="A5649" s="63">
        <v>44192</v>
      </c>
      <c r="B5649" s="64">
        <v>44192</v>
      </c>
      <c r="C5649" s="64" t="s">
        <v>981</v>
      </c>
      <c r="D5649" s="65">
        <f>VLOOKUP(Pag_Inicio_Corr_mas_casos[[#This Row],[Corregimiento]],Hoja3!$A$2:$D$676,4,0)</f>
        <v>60401</v>
      </c>
      <c r="E5649" s="64">
        <v>11</v>
      </c>
    </row>
    <row r="5650" spans="1:6" x14ac:dyDescent="0.2">
      <c r="A5650" s="63">
        <v>44192</v>
      </c>
      <c r="B5650" s="64">
        <v>44192</v>
      </c>
      <c r="C5650" s="64" t="s">
        <v>982</v>
      </c>
      <c r="D5650" s="65">
        <f>VLOOKUP(Pag_Inicio_Corr_mas_casos[[#This Row],[Corregimiento]],Hoja3!$A$2:$D$676,4,0)</f>
        <v>91109</v>
      </c>
      <c r="E5650" s="64">
        <v>11</v>
      </c>
    </row>
    <row r="5651" spans="1:6" x14ac:dyDescent="0.2">
      <c r="A5651" s="60">
        <v>44193</v>
      </c>
      <c r="B5651" s="61">
        <v>44193</v>
      </c>
      <c r="C5651" s="61" t="s">
        <v>784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 x14ac:dyDescent="0.2">
      <c r="A5652" s="60">
        <v>44193</v>
      </c>
      <c r="B5652" s="61">
        <v>44193</v>
      </c>
      <c r="C5652" s="61" t="s">
        <v>931</v>
      </c>
      <c r="D5652" s="62">
        <f>VLOOKUP(Pag_Inicio_Corr_mas_casos[[#This Row],[Corregimiento]],Hoja3!$A$2:$D$676,4,0)</f>
        <v>80809</v>
      </c>
      <c r="E5652" s="61">
        <v>61</v>
      </c>
    </row>
    <row r="5653" spans="1:6" x14ac:dyDescent="0.2">
      <c r="A5653" s="60">
        <v>44193</v>
      </c>
      <c r="B5653" s="61">
        <v>44193</v>
      </c>
      <c r="C5653" s="61" t="s">
        <v>974</v>
      </c>
      <c r="D5653" s="62">
        <f>VLOOKUP(Pag_Inicio_Corr_mas_casos[[#This Row],[Corregimiento]],Hoja3!$A$2:$D$676,4,0)</f>
        <v>130102</v>
      </c>
      <c r="E5653" s="61">
        <v>56</v>
      </c>
    </row>
    <row r="5654" spans="1:6" x14ac:dyDescent="0.2">
      <c r="A5654" s="60">
        <v>44193</v>
      </c>
      <c r="B5654" s="61">
        <v>44193</v>
      </c>
      <c r="C5654" s="61" t="s">
        <v>861</v>
      </c>
      <c r="D5654" s="62">
        <f>VLOOKUP(Pag_Inicio_Corr_mas_casos[[#This Row],[Corregimiento]],Hoja3!$A$2:$D$676,4,0)</f>
        <v>80823</v>
      </c>
      <c r="E5654" s="61">
        <v>51</v>
      </c>
    </row>
    <row r="5655" spans="1:6" x14ac:dyDescent="0.2">
      <c r="A5655" s="60">
        <v>44193</v>
      </c>
      <c r="B5655" s="61">
        <v>44193</v>
      </c>
      <c r="C5655" s="61" t="s">
        <v>932</v>
      </c>
      <c r="D5655" s="62">
        <f>VLOOKUP(Pag_Inicio_Corr_mas_casos[[#This Row],[Corregimiento]],Hoja3!$A$2:$D$676,4,0)</f>
        <v>80819</v>
      </c>
      <c r="E5655" s="61">
        <v>49</v>
      </c>
    </row>
    <row r="5656" spans="1:6" x14ac:dyDescent="0.2">
      <c r="A5656" s="60">
        <v>44193</v>
      </c>
      <c r="B5656" s="61">
        <v>44193</v>
      </c>
      <c r="C5656" s="61" t="s">
        <v>692</v>
      </c>
      <c r="D5656" s="62">
        <f>VLOOKUP(Pag_Inicio_Corr_mas_casos[[#This Row],[Corregimiento]],Hoja3!$A$2:$D$676,4,0)</f>
        <v>80821</v>
      </c>
      <c r="E5656" s="61">
        <v>48</v>
      </c>
    </row>
    <row r="5657" spans="1:6" x14ac:dyDescent="0.2">
      <c r="A5657" s="60">
        <v>44193</v>
      </c>
      <c r="B5657" s="61">
        <v>44193</v>
      </c>
      <c r="C5657" s="61" t="s">
        <v>858</v>
      </c>
      <c r="D5657" s="62">
        <f>VLOOKUP(Pag_Inicio_Corr_mas_casos[[#This Row],[Corregimiento]],Hoja3!$A$2:$D$676,4,0)</f>
        <v>130717</v>
      </c>
      <c r="E5657" s="61">
        <v>46</v>
      </c>
    </row>
    <row r="5658" spans="1:6" x14ac:dyDescent="0.2">
      <c r="A5658" s="60">
        <v>44193</v>
      </c>
      <c r="B5658" s="61">
        <v>44193</v>
      </c>
      <c r="C5658" s="61" t="s">
        <v>876</v>
      </c>
      <c r="D5658" s="62">
        <f>VLOOKUP(Pag_Inicio_Corr_mas_casos[[#This Row],[Corregimiento]],Hoja3!$A$2:$D$676,4,0)</f>
        <v>80815</v>
      </c>
      <c r="E5658" s="61">
        <v>45</v>
      </c>
    </row>
    <row r="5659" spans="1:6" x14ac:dyDescent="0.2">
      <c r="A5659" s="60">
        <v>44193</v>
      </c>
      <c r="B5659" s="61">
        <v>44193</v>
      </c>
      <c r="C5659" s="61" t="s">
        <v>939</v>
      </c>
      <c r="D5659" s="62">
        <f>VLOOKUP(Pag_Inicio_Corr_mas_casos[[#This Row],[Corregimiento]],Hoja3!$A$2:$D$676,4,0)</f>
        <v>81001</v>
      </c>
      <c r="E5659" s="61">
        <v>44</v>
      </c>
    </row>
    <row r="5660" spans="1:6" x14ac:dyDescent="0.2">
      <c r="A5660" s="60">
        <v>44193</v>
      </c>
      <c r="B5660" s="61">
        <v>44193</v>
      </c>
      <c r="C5660" s="61" t="s">
        <v>857</v>
      </c>
      <c r="D5660" s="62">
        <f>VLOOKUP(Pag_Inicio_Corr_mas_casos[[#This Row],[Corregimiento]],Hoja3!$A$2:$D$676,4,0)</f>
        <v>80810</v>
      </c>
      <c r="E5660" s="61">
        <v>41</v>
      </c>
    </row>
    <row r="5661" spans="1:6" x14ac:dyDescent="0.2">
      <c r="A5661" s="60">
        <v>44193</v>
      </c>
      <c r="B5661" s="61">
        <v>44193</v>
      </c>
      <c r="C5661" s="61" t="s">
        <v>866</v>
      </c>
      <c r="D5661" s="62">
        <f>VLOOKUP(Pag_Inicio_Corr_mas_casos[[#This Row],[Corregimiento]],Hoja3!$A$2:$D$676,4,0)</f>
        <v>80814</v>
      </c>
      <c r="E5661" s="61">
        <v>39</v>
      </c>
    </row>
    <row r="5662" spans="1:6" x14ac:dyDescent="0.2">
      <c r="A5662" s="60">
        <v>44193</v>
      </c>
      <c r="B5662" s="61">
        <v>44193</v>
      </c>
      <c r="C5662" s="61" t="s">
        <v>870</v>
      </c>
      <c r="D5662" s="62">
        <f>VLOOKUP(Pag_Inicio_Corr_mas_casos[[#This Row],[Corregimiento]],Hoja3!$A$2:$D$676,4,0)</f>
        <v>130107</v>
      </c>
      <c r="E5662" s="61">
        <v>38</v>
      </c>
    </row>
    <row r="5663" spans="1:6" x14ac:dyDescent="0.2">
      <c r="A5663" s="60">
        <v>44193</v>
      </c>
      <c r="B5663" s="61">
        <v>44193</v>
      </c>
      <c r="C5663" s="61" t="s">
        <v>863</v>
      </c>
      <c r="D5663" s="62">
        <f>VLOOKUP(Pag_Inicio_Corr_mas_casos[[#This Row],[Corregimiento]],Hoja3!$A$2:$D$676,4,0)</f>
        <v>80816</v>
      </c>
      <c r="E5663" s="61">
        <v>37</v>
      </c>
    </row>
    <row r="5664" spans="1:6" x14ac:dyDescent="0.2">
      <c r="A5664" s="60">
        <v>44193</v>
      </c>
      <c r="B5664" s="61">
        <v>44193</v>
      </c>
      <c r="C5664" s="61" t="s">
        <v>872</v>
      </c>
      <c r="D5664" s="62">
        <f>VLOOKUP(Pag_Inicio_Corr_mas_casos[[#This Row],[Corregimiento]],Hoja3!$A$2:$D$676,4,0)</f>
        <v>80820</v>
      </c>
      <c r="E5664" s="61">
        <v>37</v>
      </c>
    </row>
    <row r="5665" spans="1:5" x14ac:dyDescent="0.2">
      <c r="A5665" s="60">
        <v>44193</v>
      </c>
      <c r="B5665" s="61">
        <v>44193</v>
      </c>
      <c r="C5665" s="61" t="s">
        <v>859</v>
      </c>
      <c r="D5665" s="62">
        <f>VLOOKUP(Pag_Inicio_Corr_mas_casos[[#This Row],[Corregimiento]],Hoja3!$A$2:$D$676,4,0)</f>
        <v>81009</v>
      </c>
      <c r="E5665" s="61">
        <v>37</v>
      </c>
    </row>
    <row r="5666" spans="1:5" x14ac:dyDescent="0.2">
      <c r="A5666" s="60">
        <v>44193</v>
      </c>
      <c r="B5666" s="61">
        <v>44193</v>
      </c>
      <c r="C5666" s="61" t="s">
        <v>955</v>
      </c>
      <c r="D5666" s="62">
        <f>VLOOKUP(Pag_Inicio_Corr_mas_casos[[#This Row],[Corregimiento]],Hoja3!$A$2:$D$676,4,0)</f>
        <v>130101</v>
      </c>
      <c r="E5666" s="61">
        <v>35</v>
      </c>
    </row>
    <row r="5667" spans="1:5" x14ac:dyDescent="0.2">
      <c r="A5667" s="60">
        <v>44193</v>
      </c>
      <c r="B5667" s="61">
        <v>44193</v>
      </c>
      <c r="C5667" s="61" t="s">
        <v>885</v>
      </c>
      <c r="D5667" s="62">
        <f>VLOOKUP(Pag_Inicio_Corr_mas_casos[[#This Row],[Corregimiento]],Hoja3!$A$2:$D$676,4,0)</f>
        <v>91001</v>
      </c>
      <c r="E5667" s="61">
        <v>35</v>
      </c>
    </row>
    <row r="5668" spans="1:5" x14ac:dyDescent="0.2">
      <c r="A5668" s="60">
        <v>44193</v>
      </c>
      <c r="B5668" s="61">
        <v>44193</v>
      </c>
      <c r="C5668" s="61" t="s">
        <v>865</v>
      </c>
      <c r="D5668" s="62">
        <f>VLOOKUP(Pag_Inicio_Corr_mas_casos[[#This Row],[Corregimiento]],Hoja3!$A$2:$D$676,4,0)</f>
        <v>81007</v>
      </c>
      <c r="E5668" s="61">
        <v>34</v>
      </c>
    </row>
    <row r="5669" spans="1:5" x14ac:dyDescent="0.2">
      <c r="A5669" s="60">
        <v>44193</v>
      </c>
      <c r="B5669" s="61">
        <v>44193</v>
      </c>
      <c r="C5669" s="61" t="s">
        <v>867</v>
      </c>
      <c r="D5669" s="62">
        <f>VLOOKUP(Pag_Inicio_Corr_mas_casos[[#This Row],[Corregimiento]],Hoja3!$A$2:$D$676,4,0)</f>
        <v>80826</v>
      </c>
      <c r="E5669" s="61">
        <v>33</v>
      </c>
    </row>
    <row r="5670" spans="1:5" x14ac:dyDescent="0.2">
      <c r="A5670" s="60">
        <v>44193</v>
      </c>
      <c r="B5670" s="61">
        <v>44193</v>
      </c>
      <c r="C5670" s="61" t="s">
        <v>873</v>
      </c>
      <c r="D5670" s="62">
        <f>VLOOKUP(Pag_Inicio_Corr_mas_casos[[#This Row],[Corregimiento]],Hoja3!$A$2:$D$676,4,0)</f>
        <v>80817</v>
      </c>
      <c r="E5670" s="61">
        <v>33</v>
      </c>
    </row>
    <row r="5671" spans="1:5" x14ac:dyDescent="0.2">
      <c r="A5671" s="60">
        <v>44193</v>
      </c>
      <c r="B5671" s="61">
        <v>44193</v>
      </c>
      <c r="C5671" s="61" t="s">
        <v>864</v>
      </c>
      <c r="D5671" s="62">
        <f>VLOOKUP(Pag_Inicio_Corr_mas_casos[[#This Row],[Corregimiento]],Hoja3!$A$2:$D$676,4,0)</f>
        <v>130708</v>
      </c>
      <c r="E5671" s="61">
        <v>32</v>
      </c>
    </row>
    <row r="5672" spans="1:5" x14ac:dyDescent="0.2">
      <c r="A5672" s="60">
        <v>44193</v>
      </c>
      <c r="B5672" s="61">
        <v>44193</v>
      </c>
      <c r="C5672" s="61" t="s">
        <v>890</v>
      </c>
      <c r="D5672" s="62">
        <f>VLOOKUP(Pag_Inicio_Corr_mas_casos[[#This Row],[Corregimiento]],Hoja3!$A$2:$D$676,4,0)</f>
        <v>40606</v>
      </c>
      <c r="E5672" s="61">
        <v>30</v>
      </c>
    </row>
    <row r="5673" spans="1:5" x14ac:dyDescent="0.2">
      <c r="A5673" s="60">
        <v>44193</v>
      </c>
      <c r="B5673" s="61">
        <v>44193</v>
      </c>
      <c r="C5673" s="61" t="s">
        <v>956</v>
      </c>
      <c r="D5673" s="62">
        <f>VLOOKUP(Pag_Inicio_Corr_mas_casos[[#This Row],[Corregimiento]],Hoja3!$A$2:$D$676,4,0)</f>
        <v>130106</v>
      </c>
      <c r="E5673" s="61">
        <v>30</v>
      </c>
    </row>
    <row r="5674" spans="1:5" x14ac:dyDescent="0.2">
      <c r="A5674" s="60">
        <v>44193</v>
      </c>
      <c r="B5674" s="61">
        <v>44193</v>
      </c>
      <c r="C5674" s="61" t="s">
        <v>874</v>
      </c>
      <c r="D5674" s="62">
        <f>VLOOKUP(Pag_Inicio_Corr_mas_casos[[#This Row],[Corregimiento]],Hoja3!$A$2:$D$676,4,0)</f>
        <v>80822</v>
      </c>
      <c r="E5674" s="61">
        <v>29</v>
      </c>
    </row>
    <row r="5675" spans="1:5" x14ac:dyDescent="0.2">
      <c r="A5675" s="60">
        <v>44193</v>
      </c>
      <c r="B5675" s="61">
        <v>44193</v>
      </c>
      <c r="C5675" s="61" t="s">
        <v>935</v>
      </c>
      <c r="D5675" s="62">
        <f>VLOOKUP(Pag_Inicio_Corr_mas_casos[[#This Row],[Corregimiento]],Hoja3!$A$2:$D$676,4,0)</f>
        <v>130702</v>
      </c>
      <c r="E5675" s="61">
        <v>29</v>
      </c>
    </row>
    <row r="5676" spans="1:5" x14ac:dyDescent="0.2">
      <c r="A5676" s="60">
        <v>44193</v>
      </c>
      <c r="B5676" s="61">
        <v>44193</v>
      </c>
      <c r="C5676" s="61" t="s">
        <v>940</v>
      </c>
      <c r="D5676" s="62">
        <f>VLOOKUP(Pag_Inicio_Corr_mas_casos[[#This Row],[Corregimiento]],Hoja3!$A$2:$D$676,4,0)</f>
        <v>81002</v>
      </c>
      <c r="E5676" s="61">
        <v>29</v>
      </c>
    </row>
    <row r="5677" spans="1:5" x14ac:dyDescent="0.2">
      <c r="A5677" s="60">
        <v>44193</v>
      </c>
      <c r="B5677" s="61">
        <v>44193</v>
      </c>
      <c r="C5677" s="61" t="s">
        <v>878</v>
      </c>
      <c r="D5677" s="62">
        <f>VLOOKUP(Pag_Inicio_Corr_mas_casos[[#This Row],[Corregimiento]],Hoja3!$A$2:$D$676,4,0)</f>
        <v>50208</v>
      </c>
      <c r="E5677" s="61">
        <v>29</v>
      </c>
    </row>
    <row r="5678" spans="1:5" x14ac:dyDescent="0.2">
      <c r="A5678" s="60">
        <v>44193</v>
      </c>
      <c r="B5678" s="61">
        <v>44193</v>
      </c>
      <c r="C5678" s="61" t="s">
        <v>871</v>
      </c>
      <c r="D5678" s="62">
        <f>VLOOKUP(Pag_Inicio_Corr_mas_casos[[#This Row],[Corregimiento]],Hoja3!$A$2:$D$676,4,0)</f>
        <v>80813</v>
      </c>
      <c r="E5678" s="61">
        <v>29</v>
      </c>
    </row>
    <row r="5679" spans="1:5" x14ac:dyDescent="0.2">
      <c r="A5679" s="60">
        <v>44193</v>
      </c>
      <c r="B5679" s="61">
        <v>44193</v>
      </c>
      <c r="C5679" s="61" t="s">
        <v>884</v>
      </c>
      <c r="D5679" s="62">
        <f>VLOOKUP(Pag_Inicio_Corr_mas_casos[[#This Row],[Corregimiento]],Hoja3!$A$2:$D$676,4,0)</f>
        <v>30113</v>
      </c>
      <c r="E5679" s="61">
        <v>29</v>
      </c>
    </row>
    <row r="5680" spans="1:5" x14ac:dyDescent="0.2">
      <c r="A5680" s="60">
        <v>44193</v>
      </c>
      <c r="B5680" s="61">
        <v>44193</v>
      </c>
      <c r="C5680" s="61" t="s">
        <v>887</v>
      </c>
      <c r="D5680" s="62">
        <f>VLOOKUP(Pag_Inicio_Corr_mas_casos[[#This Row],[Corregimiento]],Hoja3!$A$2:$D$676,4,0)</f>
        <v>30107</v>
      </c>
      <c r="E5680" s="61">
        <v>27</v>
      </c>
    </row>
    <row r="5681" spans="1:5" x14ac:dyDescent="0.2">
      <c r="A5681" s="60">
        <v>44193</v>
      </c>
      <c r="B5681" s="61">
        <v>44193</v>
      </c>
      <c r="C5681" s="61" t="s">
        <v>860</v>
      </c>
      <c r="D5681" s="62">
        <f>VLOOKUP(Pag_Inicio_Corr_mas_casos[[#This Row],[Corregimiento]],Hoja3!$A$2:$D$676,4,0)</f>
        <v>80806</v>
      </c>
      <c r="E5681" s="61">
        <v>25</v>
      </c>
    </row>
    <row r="5682" spans="1:5" x14ac:dyDescent="0.2">
      <c r="A5682" s="60">
        <v>44193</v>
      </c>
      <c r="B5682" s="61">
        <v>44193</v>
      </c>
      <c r="C5682" s="61" t="s">
        <v>941</v>
      </c>
      <c r="D5682" s="62">
        <f>VLOOKUP(Pag_Inicio_Corr_mas_casos[[#This Row],[Corregimiento]],Hoja3!$A$2:$D$676,4,0)</f>
        <v>81003</v>
      </c>
      <c r="E5682" s="61">
        <v>25</v>
      </c>
    </row>
    <row r="5683" spans="1:5" x14ac:dyDescent="0.2">
      <c r="A5683" s="60">
        <v>44193</v>
      </c>
      <c r="B5683" s="61">
        <v>44193</v>
      </c>
      <c r="C5683" s="61" t="s">
        <v>862</v>
      </c>
      <c r="D5683" s="62">
        <f>VLOOKUP(Pag_Inicio_Corr_mas_casos[[#This Row],[Corregimiento]],Hoja3!$A$2:$D$676,4,0)</f>
        <v>80807</v>
      </c>
      <c r="E5683" s="61">
        <v>24</v>
      </c>
    </row>
    <row r="5684" spans="1:5" x14ac:dyDescent="0.2">
      <c r="A5684" s="60">
        <v>44193</v>
      </c>
      <c r="B5684" s="61">
        <v>44193</v>
      </c>
      <c r="C5684" s="61" t="s">
        <v>868</v>
      </c>
      <c r="D5684" s="62">
        <f>VLOOKUP(Pag_Inicio_Corr_mas_casos[[#This Row],[Corregimiento]],Hoja3!$A$2:$D$676,4,0)</f>
        <v>80811</v>
      </c>
      <c r="E5684" s="61">
        <v>23</v>
      </c>
    </row>
    <row r="5685" spans="1:5" x14ac:dyDescent="0.2">
      <c r="A5685" s="60">
        <v>44193</v>
      </c>
      <c r="B5685" s="61">
        <v>44193</v>
      </c>
      <c r="C5685" s="61" t="s">
        <v>915</v>
      </c>
      <c r="D5685" s="62">
        <f>VLOOKUP(Pag_Inicio_Corr_mas_casos[[#This Row],[Corregimiento]],Hoja3!$A$2:$D$676,4,0)</f>
        <v>81005</v>
      </c>
      <c r="E5685" s="61">
        <v>23</v>
      </c>
    </row>
    <row r="5686" spans="1:5" x14ac:dyDescent="0.2">
      <c r="A5686" s="60">
        <v>44193</v>
      </c>
      <c r="B5686" s="61">
        <v>44193</v>
      </c>
      <c r="C5686" s="61" t="s">
        <v>879</v>
      </c>
      <c r="D5686" s="62">
        <f>VLOOKUP(Pag_Inicio_Corr_mas_casos[[#This Row],[Corregimiento]],Hoja3!$A$2:$D$676,4,0)</f>
        <v>130701</v>
      </c>
      <c r="E5686" s="61">
        <v>22</v>
      </c>
    </row>
    <row r="5687" spans="1:5" x14ac:dyDescent="0.2">
      <c r="A5687" s="60">
        <v>44193</v>
      </c>
      <c r="B5687" s="61">
        <v>44193</v>
      </c>
      <c r="C5687" s="61" t="s">
        <v>877</v>
      </c>
      <c r="D5687" s="62">
        <f>VLOOKUP(Pag_Inicio_Corr_mas_casos[[#This Row],[Corregimiento]],Hoja3!$A$2:$D$676,4,0)</f>
        <v>130716</v>
      </c>
      <c r="E5687" s="61">
        <v>22</v>
      </c>
    </row>
    <row r="5688" spans="1:5" x14ac:dyDescent="0.2">
      <c r="A5688" s="60">
        <v>44193</v>
      </c>
      <c r="B5688" s="61">
        <v>44193</v>
      </c>
      <c r="C5688" s="61" t="s">
        <v>947</v>
      </c>
      <c r="D5688" s="62">
        <f>VLOOKUP(Pag_Inicio_Corr_mas_casos[[#This Row],[Corregimiento]],Hoja3!$A$2:$D$676,4,0)</f>
        <v>30103</v>
      </c>
      <c r="E5688" s="61">
        <v>21</v>
      </c>
    </row>
    <row r="5689" spans="1:5" x14ac:dyDescent="0.2">
      <c r="A5689" s="60">
        <v>44193</v>
      </c>
      <c r="B5689" s="61">
        <v>44193</v>
      </c>
      <c r="C5689" s="61" t="s">
        <v>952</v>
      </c>
      <c r="D5689" s="62">
        <f>VLOOKUP(Pag_Inicio_Corr_mas_casos[[#This Row],[Corregimiento]],Hoja3!$A$2:$D$676,4,0)</f>
        <v>30104</v>
      </c>
      <c r="E5689" s="61">
        <v>21</v>
      </c>
    </row>
    <row r="5690" spans="1:5" x14ac:dyDescent="0.2">
      <c r="A5690" s="60">
        <v>44193</v>
      </c>
      <c r="B5690" s="61">
        <v>44193</v>
      </c>
      <c r="C5690" s="61" t="s">
        <v>958</v>
      </c>
      <c r="D5690" s="62">
        <f>VLOOKUP(Pag_Inicio_Corr_mas_casos[[#This Row],[Corregimiento]],Hoja3!$A$2:$D$676,4,0)</f>
        <v>130108</v>
      </c>
      <c r="E5690" s="61">
        <v>20</v>
      </c>
    </row>
    <row r="5691" spans="1:5" x14ac:dyDescent="0.2">
      <c r="A5691" s="60">
        <v>44193</v>
      </c>
      <c r="B5691" s="61">
        <v>44193</v>
      </c>
      <c r="C5691" s="61" t="s">
        <v>970</v>
      </c>
      <c r="D5691" s="62">
        <f>VLOOKUP(Pag_Inicio_Corr_mas_casos[[#This Row],[Corregimiento]],Hoja3!$A$2:$D$676,4,0)</f>
        <v>80501</v>
      </c>
      <c r="E5691" s="61">
        <v>20</v>
      </c>
    </row>
    <row r="5692" spans="1:5" x14ac:dyDescent="0.2">
      <c r="A5692" s="60">
        <v>44193</v>
      </c>
      <c r="B5692" s="61">
        <v>44193</v>
      </c>
      <c r="C5692" s="61" t="s">
        <v>980</v>
      </c>
      <c r="D5692" s="62">
        <f>VLOOKUP(Pag_Inicio_Corr_mas_casos[[#This Row],[Corregimiento]],Hoja3!$A$2:$D$676,4,0)</f>
        <v>40601</v>
      </c>
      <c r="E5692" s="61">
        <v>20</v>
      </c>
    </row>
    <row r="5693" spans="1:5" x14ac:dyDescent="0.2">
      <c r="A5693" s="60">
        <v>44193</v>
      </c>
      <c r="B5693" s="61">
        <v>44193</v>
      </c>
      <c r="C5693" s="61" t="s">
        <v>896</v>
      </c>
      <c r="D5693" s="62">
        <f>VLOOKUP(Pag_Inicio_Corr_mas_casos[[#This Row],[Corregimiento]],Hoja3!$A$2:$D$676,4,0)</f>
        <v>60105</v>
      </c>
      <c r="E5693" s="61">
        <v>20</v>
      </c>
    </row>
    <row r="5694" spans="1:5" x14ac:dyDescent="0.2">
      <c r="A5694" s="60">
        <v>44193</v>
      </c>
      <c r="B5694" s="61">
        <v>44193</v>
      </c>
      <c r="C5694" s="61" t="s">
        <v>983</v>
      </c>
      <c r="D5694" s="62">
        <f>VLOOKUP(Pag_Inicio_Corr_mas_casos[[#This Row],[Corregimiento]],Hoja3!$A$2:$D$676,4,0)</f>
        <v>20401</v>
      </c>
      <c r="E5694" s="61">
        <v>19</v>
      </c>
    </row>
    <row r="5695" spans="1:5" x14ac:dyDescent="0.2">
      <c r="A5695" s="60">
        <v>44193</v>
      </c>
      <c r="B5695" s="61">
        <v>44193</v>
      </c>
      <c r="C5695" s="61" t="s">
        <v>938</v>
      </c>
      <c r="D5695" s="62">
        <f>VLOOKUP(Pag_Inicio_Corr_mas_casos[[#This Row],[Corregimiento]],Hoja3!$A$2:$D$676,4,0)</f>
        <v>81008</v>
      </c>
      <c r="E5695" s="61">
        <v>19</v>
      </c>
    </row>
    <row r="5696" spans="1:5" x14ac:dyDescent="0.2">
      <c r="A5696" s="60">
        <v>44193</v>
      </c>
      <c r="B5696" s="61">
        <v>44193</v>
      </c>
      <c r="C5696" s="61" t="s">
        <v>889</v>
      </c>
      <c r="D5696" s="62">
        <f>VLOOKUP(Pag_Inicio_Corr_mas_casos[[#This Row],[Corregimiento]],Hoja3!$A$2:$D$676,4,0)</f>
        <v>130709</v>
      </c>
      <c r="E5696" s="61">
        <v>17</v>
      </c>
    </row>
    <row r="5697" spans="1:6" x14ac:dyDescent="0.2">
      <c r="A5697" s="60">
        <v>44193</v>
      </c>
      <c r="B5697" s="61">
        <v>44193</v>
      </c>
      <c r="C5697" s="61" t="s">
        <v>978</v>
      </c>
      <c r="D5697" s="62">
        <f>VLOOKUP(Pag_Inicio_Corr_mas_casos[[#This Row],[Corregimiento]],Hoja3!$A$2:$D$676,4,0)</f>
        <v>40501</v>
      </c>
      <c r="E5697" s="61">
        <v>17</v>
      </c>
    </row>
    <row r="5698" spans="1:6" x14ac:dyDescent="0.2">
      <c r="A5698" s="60">
        <v>44193</v>
      </c>
      <c r="B5698" s="61">
        <v>44193</v>
      </c>
      <c r="C5698" s="61" t="s">
        <v>880</v>
      </c>
      <c r="D5698" s="62">
        <f>VLOOKUP(Pag_Inicio_Corr_mas_casos[[#This Row],[Corregimiento]],Hoja3!$A$2:$D$676,4,0)</f>
        <v>80804</v>
      </c>
      <c r="E5698" s="61">
        <v>16</v>
      </c>
    </row>
    <row r="5699" spans="1:6" x14ac:dyDescent="0.2">
      <c r="A5699" s="60">
        <v>44193</v>
      </c>
      <c r="B5699" s="61">
        <v>44193</v>
      </c>
      <c r="C5699" s="61" t="s">
        <v>923</v>
      </c>
      <c r="D5699" s="62">
        <f>VLOOKUP(Pag_Inicio_Corr_mas_casos[[#This Row],[Corregimiento]],Hoja3!$A$2:$D$676,4,0)</f>
        <v>40611</v>
      </c>
      <c r="E5699" s="61">
        <v>15</v>
      </c>
    </row>
    <row r="5700" spans="1:6" x14ac:dyDescent="0.2">
      <c r="A5700" s="60">
        <v>44193</v>
      </c>
      <c r="B5700" s="61">
        <v>44193</v>
      </c>
      <c r="C5700" s="61" t="s">
        <v>984</v>
      </c>
      <c r="D5700" s="62">
        <f>VLOOKUP(Pag_Inicio_Corr_mas_casos[[#This Row],[Corregimiento]],Hoja3!$A$2:$D$676,4,0)</f>
        <v>30405</v>
      </c>
      <c r="E5700" s="61">
        <v>15</v>
      </c>
    </row>
    <row r="5701" spans="1:6" x14ac:dyDescent="0.2">
      <c r="A5701" s="60">
        <v>44193</v>
      </c>
      <c r="B5701" s="61">
        <v>44193</v>
      </c>
      <c r="C5701" s="61" t="s">
        <v>985</v>
      </c>
      <c r="D5701" s="62">
        <f>VLOOKUP(Pag_Inicio_Corr_mas_casos[[#This Row],[Corregimiento]],Hoja3!$A$2:$D$676,4,0)</f>
        <v>30110</v>
      </c>
      <c r="E5701" s="61">
        <v>15</v>
      </c>
    </row>
    <row r="5702" spans="1:6" x14ac:dyDescent="0.2">
      <c r="A5702" s="60">
        <v>44193</v>
      </c>
      <c r="B5702" s="61">
        <v>44193</v>
      </c>
      <c r="C5702" s="61" t="s">
        <v>876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 x14ac:dyDescent="0.2">
      <c r="A5703" s="60">
        <v>44193</v>
      </c>
      <c r="B5703" s="61">
        <v>44193</v>
      </c>
      <c r="C5703" s="61" t="s">
        <v>924</v>
      </c>
      <c r="D5703" s="62">
        <f>VLOOKUP(Pag_Inicio_Corr_mas_casos[[#This Row],[Corregimiento]],Hoja3!$A$2:$D$676,4,0)</f>
        <v>130310</v>
      </c>
      <c r="E5703" s="61">
        <v>14</v>
      </c>
    </row>
    <row r="5704" spans="1:6" x14ac:dyDescent="0.2">
      <c r="A5704" s="60">
        <v>44193</v>
      </c>
      <c r="B5704" s="61">
        <v>44193</v>
      </c>
      <c r="C5704" s="61" t="s">
        <v>986</v>
      </c>
      <c r="D5704" s="62">
        <f>VLOOKUP(Pag_Inicio_Corr_mas_casos[[#This Row],[Corregimiento]],Hoja3!$A$2:$D$676,4,0)</f>
        <v>40610</v>
      </c>
      <c r="E5704" s="61">
        <v>14</v>
      </c>
    </row>
    <row r="5705" spans="1:6" x14ac:dyDescent="0.2">
      <c r="A5705" s="60">
        <v>44193</v>
      </c>
      <c r="B5705" s="61">
        <v>44193</v>
      </c>
      <c r="C5705" s="61" t="s">
        <v>891</v>
      </c>
      <c r="D5705" s="62">
        <f>VLOOKUP(Pag_Inicio_Corr_mas_casos[[#This Row],[Corregimiento]],Hoja3!$A$2:$D$676,4,0)</f>
        <v>130103</v>
      </c>
      <c r="E5705" s="61">
        <v>13</v>
      </c>
    </row>
    <row r="5706" spans="1:6" x14ac:dyDescent="0.2">
      <c r="A5706" s="60">
        <v>44193</v>
      </c>
      <c r="B5706" s="61">
        <v>44193</v>
      </c>
      <c r="C5706" s="61" t="s">
        <v>881</v>
      </c>
      <c r="D5706" s="62">
        <f>VLOOKUP(Pag_Inicio_Corr_mas_casos[[#This Row],[Corregimiento]],Hoja3!$A$2:$D$676,4,0)</f>
        <v>20601</v>
      </c>
      <c r="E5706" s="61">
        <v>13</v>
      </c>
    </row>
    <row r="5707" spans="1:6" x14ac:dyDescent="0.2">
      <c r="A5707" s="60">
        <v>44193</v>
      </c>
      <c r="B5707" s="61">
        <v>44193</v>
      </c>
      <c r="C5707" s="61" t="s">
        <v>912</v>
      </c>
      <c r="D5707" s="62">
        <f>VLOOKUP(Pag_Inicio_Corr_mas_casos[[#This Row],[Corregimiento]],Hoja3!$A$2:$D$676,4,0)</f>
        <v>80808</v>
      </c>
      <c r="E5707" s="61">
        <v>13</v>
      </c>
    </row>
    <row r="5708" spans="1:6" x14ac:dyDescent="0.2">
      <c r="A5708" s="60">
        <v>44193</v>
      </c>
      <c r="B5708" s="61">
        <v>44193</v>
      </c>
      <c r="C5708" s="61" t="s">
        <v>892</v>
      </c>
      <c r="D5708" s="62">
        <f>VLOOKUP(Pag_Inicio_Corr_mas_casos[[#This Row],[Corregimiento]],Hoja3!$A$2:$D$676,4,0)</f>
        <v>80508</v>
      </c>
      <c r="E5708" s="61">
        <v>13</v>
      </c>
    </row>
    <row r="5709" spans="1:6" x14ac:dyDescent="0.2">
      <c r="A5709" s="60">
        <v>44193</v>
      </c>
      <c r="B5709" s="61">
        <v>44193</v>
      </c>
      <c r="C5709" s="61" t="s">
        <v>987</v>
      </c>
      <c r="D5709" s="62">
        <f>VLOOKUP(Pag_Inicio_Corr_mas_casos[[#This Row],[Corregimiento]],Hoja3!$A$2:$D$676,4,0)</f>
        <v>20201</v>
      </c>
      <c r="E5709" s="61">
        <v>12</v>
      </c>
    </row>
    <row r="5710" spans="1:6" x14ac:dyDescent="0.2">
      <c r="A5710" s="60">
        <v>44193</v>
      </c>
      <c r="B5710" s="61">
        <v>44193</v>
      </c>
      <c r="C5710" s="61" t="s">
        <v>971</v>
      </c>
      <c r="D5710" s="62">
        <f>VLOOKUP(Pag_Inicio_Corr_mas_casos[[#This Row],[Corregimiento]],Hoja3!$A$2:$D$676,4,0)</f>
        <v>20105</v>
      </c>
      <c r="E5710" s="61">
        <v>11</v>
      </c>
    </row>
    <row r="5711" spans="1:6" x14ac:dyDescent="0.2">
      <c r="A5711" s="60">
        <v>44193</v>
      </c>
      <c r="B5711" s="61">
        <v>44193</v>
      </c>
      <c r="C5711" s="61" t="s">
        <v>943</v>
      </c>
      <c r="D5711" s="62">
        <f>VLOOKUP(Pag_Inicio_Corr_mas_casos[[#This Row],[Corregimiento]],Hoja3!$A$2:$D$676,4,0)</f>
        <v>30111</v>
      </c>
      <c r="E5711" s="61">
        <v>11</v>
      </c>
    </row>
    <row r="5712" spans="1:6" x14ac:dyDescent="0.2">
      <c r="A5712" s="106">
        <v>44194</v>
      </c>
      <c r="B5712" s="107">
        <v>44194</v>
      </c>
      <c r="C5712" s="107" t="s">
        <v>966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 x14ac:dyDescent="0.2">
      <c r="A5713" s="106">
        <v>44194</v>
      </c>
      <c r="B5713" s="107">
        <v>44194</v>
      </c>
      <c r="C5713" s="107" t="s">
        <v>932</v>
      </c>
      <c r="D5713" s="108">
        <f>VLOOKUP(Pag_Inicio_Corr_mas_casos[[#This Row],[Corregimiento]],Hoja3!$A$2:$D$676,4,0)</f>
        <v>80819</v>
      </c>
      <c r="E5713" s="107">
        <v>107</v>
      </c>
    </row>
    <row r="5714" spans="1:5" x14ac:dyDescent="0.2">
      <c r="A5714" s="106">
        <v>44194</v>
      </c>
      <c r="B5714" s="107">
        <v>44194</v>
      </c>
      <c r="C5714" s="107" t="s">
        <v>868</v>
      </c>
      <c r="D5714" s="108">
        <f>VLOOKUP(Pag_Inicio_Corr_mas_casos[[#This Row],[Corregimiento]],Hoja3!$A$2:$D$676,4,0)</f>
        <v>80811</v>
      </c>
      <c r="E5714" s="107">
        <v>102</v>
      </c>
    </row>
    <row r="5715" spans="1:5" x14ac:dyDescent="0.2">
      <c r="A5715" s="106">
        <v>44194</v>
      </c>
      <c r="B5715" s="107">
        <v>44194</v>
      </c>
      <c r="C5715" s="107" t="s">
        <v>956</v>
      </c>
      <c r="D5715" s="108">
        <f>VLOOKUP(Pag_Inicio_Corr_mas_casos[[#This Row],[Corregimiento]],Hoja3!$A$2:$D$676,4,0)</f>
        <v>130106</v>
      </c>
      <c r="E5715" s="107">
        <v>99</v>
      </c>
    </row>
    <row r="5716" spans="1:5" x14ac:dyDescent="0.2">
      <c r="A5716" s="106">
        <v>44194</v>
      </c>
      <c r="B5716" s="107">
        <v>44194</v>
      </c>
      <c r="C5716" s="107" t="s">
        <v>859</v>
      </c>
      <c r="D5716" s="108">
        <f>VLOOKUP(Pag_Inicio_Corr_mas_casos[[#This Row],[Corregimiento]],Hoja3!$A$2:$D$676,4,0)</f>
        <v>81009</v>
      </c>
      <c r="E5716" s="107">
        <v>95</v>
      </c>
    </row>
    <row r="5717" spans="1:5" x14ac:dyDescent="0.2">
      <c r="A5717" s="106">
        <v>44194</v>
      </c>
      <c r="B5717" s="107">
        <v>44194</v>
      </c>
      <c r="C5717" s="107" t="s">
        <v>942</v>
      </c>
      <c r="D5717" s="108">
        <f>VLOOKUP(Pag_Inicio_Corr_mas_casos[[#This Row],[Corregimiento]],Hoja3!$A$2:$D$676,4,0)</f>
        <v>91001</v>
      </c>
      <c r="E5717" s="107">
        <v>94</v>
      </c>
    </row>
    <row r="5718" spans="1:5" x14ac:dyDescent="0.2">
      <c r="A5718" s="106">
        <v>44194</v>
      </c>
      <c r="B5718" s="107">
        <v>44194</v>
      </c>
      <c r="C5718" s="107" t="s">
        <v>692</v>
      </c>
      <c r="D5718" s="108">
        <f>VLOOKUP(Pag_Inicio_Corr_mas_casos[[#This Row],[Corregimiento]],Hoja3!$A$2:$D$676,4,0)</f>
        <v>80821</v>
      </c>
      <c r="E5718" s="107">
        <v>92</v>
      </c>
    </row>
    <row r="5719" spans="1:5" x14ac:dyDescent="0.2">
      <c r="A5719" s="106">
        <v>44194</v>
      </c>
      <c r="B5719" s="107">
        <v>44194</v>
      </c>
      <c r="C5719" s="107" t="s">
        <v>988</v>
      </c>
      <c r="D5719" s="108">
        <f>VLOOKUP(Pag_Inicio_Corr_mas_casos[[#This Row],[Corregimiento]],Hoja3!$A$2:$D$676,4,0)</f>
        <v>130101</v>
      </c>
      <c r="E5719" s="107">
        <v>91</v>
      </c>
    </row>
    <row r="5720" spans="1:5" x14ac:dyDescent="0.2">
      <c r="A5720" s="106">
        <v>44194</v>
      </c>
      <c r="B5720" s="107">
        <v>44194</v>
      </c>
      <c r="C5720" s="107" t="s">
        <v>873</v>
      </c>
      <c r="D5720" s="108">
        <f>VLOOKUP(Pag_Inicio_Corr_mas_casos[[#This Row],[Corregimiento]],Hoja3!$A$2:$D$676,4,0)</f>
        <v>80817</v>
      </c>
      <c r="E5720" s="107">
        <v>90</v>
      </c>
    </row>
    <row r="5721" spans="1:5" x14ac:dyDescent="0.2">
      <c r="A5721" s="106">
        <v>44194</v>
      </c>
      <c r="B5721" s="107">
        <v>44194</v>
      </c>
      <c r="C5721" s="107" t="s">
        <v>931</v>
      </c>
      <c r="D5721" s="108">
        <f>VLOOKUP(Pag_Inicio_Corr_mas_casos[[#This Row],[Corregimiento]],Hoja3!$A$2:$D$676,4,0)</f>
        <v>80809</v>
      </c>
      <c r="E5721" s="107">
        <v>90</v>
      </c>
    </row>
    <row r="5722" spans="1:5" x14ac:dyDescent="0.2">
      <c r="A5722" s="106">
        <v>44194</v>
      </c>
      <c r="B5722" s="107">
        <v>44194</v>
      </c>
      <c r="C5722" s="107" t="s">
        <v>860</v>
      </c>
      <c r="D5722" s="108">
        <f>VLOOKUP(Pag_Inicio_Corr_mas_casos[[#This Row],[Corregimiento]],Hoja3!$A$2:$D$676,4,0)</f>
        <v>80806</v>
      </c>
      <c r="E5722" s="107">
        <v>89</v>
      </c>
    </row>
    <row r="5723" spans="1:5" x14ac:dyDescent="0.2">
      <c r="A5723" s="106">
        <v>44194</v>
      </c>
      <c r="B5723" s="107">
        <v>44194</v>
      </c>
      <c r="C5723" s="107" t="s">
        <v>876</v>
      </c>
      <c r="D5723" s="108">
        <f>VLOOKUP(Pag_Inicio_Corr_mas_casos[[#This Row],[Corregimiento]],Hoja3!$A$2:$D$676,4,0)</f>
        <v>80815</v>
      </c>
      <c r="E5723" s="107">
        <v>116</v>
      </c>
    </row>
    <row r="5724" spans="1:5" x14ac:dyDescent="0.2">
      <c r="A5724" s="106">
        <v>44194</v>
      </c>
      <c r="B5724" s="107">
        <v>44194</v>
      </c>
      <c r="C5724" s="107" t="s">
        <v>941</v>
      </c>
      <c r="D5724" s="108">
        <f>VLOOKUP(Pag_Inicio_Corr_mas_casos[[#This Row],[Corregimiento]],Hoja3!$A$2:$D$676,4,0)</f>
        <v>81003</v>
      </c>
      <c r="E5724" s="107">
        <v>86</v>
      </c>
    </row>
    <row r="5725" spans="1:5" x14ac:dyDescent="0.2">
      <c r="A5725" s="106">
        <v>44194</v>
      </c>
      <c r="B5725" s="107">
        <v>44194</v>
      </c>
      <c r="C5725" s="107" t="s">
        <v>874</v>
      </c>
      <c r="D5725" s="108">
        <f>VLOOKUP(Pag_Inicio_Corr_mas_casos[[#This Row],[Corregimiento]],Hoja3!$A$2:$D$676,4,0)</f>
        <v>80822</v>
      </c>
      <c r="E5725" s="107">
        <v>82</v>
      </c>
    </row>
    <row r="5726" spans="1:5" x14ac:dyDescent="0.2">
      <c r="A5726" s="106">
        <v>44194</v>
      </c>
      <c r="B5726" s="107">
        <v>44194</v>
      </c>
      <c r="C5726" s="107" t="s">
        <v>935</v>
      </c>
      <c r="D5726" s="108">
        <f>VLOOKUP(Pag_Inicio_Corr_mas_casos[[#This Row],[Corregimiento]],Hoja3!$A$2:$D$676,4,0)</f>
        <v>130702</v>
      </c>
      <c r="E5726" s="107">
        <v>82</v>
      </c>
    </row>
    <row r="5727" spans="1:5" x14ac:dyDescent="0.2">
      <c r="A5727" s="106">
        <v>44194</v>
      </c>
      <c r="B5727" s="107">
        <v>44194</v>
      </c>
      <c r="C5727" s="107" t="s">
        <v>861</v>
      </c>
      <c r="D5727" s="108">
        <f>VLOOKUP(Pag_Inicio_Corr_mas_casos[[#This Row],[Corregimiento]],Hoja3!$A$2:$D$676,4,0)</f>
        <v>80823</v>
      </c>
      <c r="E5727" s="107">
        <v>82</v>
      </c>
    </row>
    <row r="5728" spans="1:5" x14ac:dyDescent="0.2">
      <c r="A5728" s="106">
        <v>44194</v>
      </c>
      <c r="B5728" s="107">
        <v>44194</v>
      </c>
      <c r="C5728" s="107" t="s">
        <v>857</v>
      </c>
      <c r="D5728" s="108">
        <f>VLOOKUP(Pag_Inicio_Corr_mas_casos[[#This Row],[Corregimiento]],Hoja3!$A$2:$D$676,4,0)</f>
        <v>80810</v>
      </c>
      <c r="E5728" s="107">
        <v>80</v>
      </c>
    </row>
    <row r="5729" spans="1:5" x14ac:dyDescent="0.2">
      <c r="A5729" s="106">
        <v>44194</v>
      </c>
      <c r="B5729" s="107">
        <v>44194</v>
      </c>
      <c r="C5729" s="107" t="s">
        <v>974</v>
      </c>
      <c r="D5729" s="108">
        <f>VLOOKUP(Pag_Inicio_Corr_mas_casos[[#This Row],[Corregimiento]],Hoja3!$A$2:$D$676,4,0)</f>
        <v>130102</v>
      </c>
      <c r="E5729" s="107">
        <v>78</v>
      </c>
    </row>
    <row r="5730" spans="1:5" x14ac:dyDescent="0.2">
      <c r="A5730" s="106">
        <v>44194</v>
      </c>
      <c r="B5730" s="107">
        <v>44194</v>
      </c>
      <c r="C5730" s="107" t="s">
        <v>939</v>
      </c>
      <c r="D5730" s="108">
        <f>VLOOKUP(Pag_Inicio_Corr_mas_casos[[#This Row],[Corregimiento]],Hoja3!$A$2:$D$676,4,0)</f>
        <v>81001</v>
      </c>
      <c r="E5730" s="107">
        <v>73</v>
      </c>
    </row>
    <row r="5731" spans="1:5" x14ac:dyDescent="0.2">
      <c r="A5731" s="106">
        <v>44194</v>
      </c>
      <c r="B5731" s="107">
        <v>44194</v>
      </c>
      <c r="C5731" s="107" t="s">
        <v>867</v>
      </c>
      <c r="D5731" s="108">
        <f>VLOOKUP(Pag_Inicio_Corr_mas_casos[[#This Row],[Corregimiento]],Hoja3!$A$2:$D$676,4,0)</f>
        <v>80826</v>
      </c>
      <c r="E5731" s="107">
        <v>72</v>
      </c>
    </row>
    <row r="5732" spans="1:5" x14ac:dyDescent="0.2">
      <c r="A5732" s="106">
        <v>44194</v>
      </c>
      <c r="B5732" s="107">
        <v>44194</v>
      </c>
      <c r="C5732" s="107" t="s">
        <v>863</v>
      </c>
      <c r="D5732" s="108">
        <f>VLOOKUP(Pag_Inicio_Corr_mas_casos[[#This Row],[Corregimiento]],Hoja3!$A$2:$D$676,4,0)</f>
        <v>80816</v>
      </c>
      <c r="E5732" s="107">
        <v>72</v>
      </c>
    </row>
    <row r="5733" spans="1:5" x14ac:dyDescent="0.2">
      <c r="A5733" s="106">
        <v>44194</v>
      </c>
      <c r="B5733" s="107">
        <v>44194</v>
      </c>
      <c r="C5733" s="107" t="s">
        <v>862</v>
      </c>
      <c r="D5733" s="108">
        <f>VLOOKUP(Pag_Inicio_Corr_mas_casos[[#This Row],[Corregimiento]],Hoja3!$A$2:$D$676,4,0)</f>
        <v>80807</v>
      </c>
      <c r="E5733" s="107">
        <v>71</v>
      </c>
    </row>
    <row r="5734" spans="1:5" x14ac:dyDescent="0.2">
      <c r="A5734" s="106">
        <v>44194</v>
      </c>
      <c r="B5734" s="107">
        <v>44194</v>
      </c>
      <c r="C5734" s="107" t="s">
        <v>870</v>
      </c>
      <c r="D5734" s="108">
        <f>VLOOKUP(Pag_Inicio_Corr_mas_casos[[#This Row],[Corregimiento]],Hoja3!$A$2:$D$676,4,0)</f>
        <v>130107</v>
      </c>
      <c r="E5734" s="107">
        <v>66</v>
      </c>
    </row>
    <row r="5735" spans="1:5" x14ac:dyDescent="0.2">
      <c r="A5735" s="106">
        <v>44194</v>
      </c>
      <c r="B5735" s="107">
        <v>44194</v>
      </c>
      <c r="C5735" s="107" t="s">
        <v>940</v>
      </c>
      <c r="D5735" s="108">
        <f>VLOOKUP(Pag_Inicio_Corr_mas_casos[[#This Row],[Corregimiento]],Hoja3!$A$2:$D$676,4,0)</f>
        <v>81002</v>
      </c>
      <c r="E5735" s="107">
        <v>61</v>
      </c>
    </row>
    <row r="5736" spans="1:5" x14ac:dyDescent="0.2">
      <c r="A5736" s="106">
        <v>44194</v>
      </c>
      <c r="B5736" s="107">
        <v>44194</v>
      </c>
      <c r="C5736" s="107" t="s">
        <v>865</v>
      </c>
      <c r="D5736" s="108">
        <f>VLOOKUP(Pag_Inicio_Corr_mas_casos[[#This Row],[Corregimiento]],Hoja3!$A$2:$D$676,4,0)</f>
        <v>81007</v>
      </c>
      <c r="E5736" s="107">
        <v>57</v>
      </c>
    </row>
    <row r="5737" spans="1:5" x14ac:dyDescent="0.2">
      <c r="A5737" s="106">
        <v>44194</v>
      </c>
      <c r="B5737" s="107">
        <v>44194</v>
      </c>
      <c r="C5737" s="107" t="s">
        <v>864</v>
      </c>
      <c r="D5737" s="108">
        <f>VLOOKUP(Pag_Inicio_Corr_mas_casos[[#This Row],[Corregimiento]],Hoja3!$A$2:$D$676,4,0)</f>
        <v>130708</v>
      </c>
      <c r="E5737" s="107">
        <v>55</v>
      </c>
    </row>
    <row r="5738" spans="1:5" x14ac:dyDescent="0.2">
      <c r="A5738" s="106">
        <v>44194</v>
      </c>
      <c r="B5738" s="107">
        <v>44194</v>
      </c>
      <c r="C5738" s="107" t="s">
        <v>938</v>
      </c>
      <c r="D5738" s="108">
        <f>VLOOKUP(Pag_Inicio_Corr_mas_casos[[#This Row],[Corregimiento]],Hoja3!$A$2:$D$676,4,0)</f>
        <v>81008</v>
      </c>
      <c r="E5738" s="107">
        <v>54</v>
      </c>
    </row>
    <row r="5739" spans="1:5" x14ac:dyDescent="0.2">
      <c r="A5739" s="106">
        <v>44194</v>
      </c>
      <c r="B5739" s="107">
        <v>44194</v>
      </c>
      <c r="C5739" s="107" t="s">
        <v>914</v>
      </c>
      <c r="D5739" s="108">
        <f>VLOOKUP(Pag_Inicio_Corr_mas_casos[[#This Row],[Corregimiento]],Hoja3!$A$2:$D$676,4,0)</f>
        <v>130105</v>
      </c>
      <c r="E5739" s="107">
        <v>54</v>
      </c>
    </row>
    <row r="5740" spans="1:5" x14ac:dyDescent="0.2">
      <c r="A5740" s="106">
        <v>44194</v>
      </c>
      <c r="B5740" s="107">
        <v>44194</v>
      </c>
      <c r="C5740" s="107" t="s">
        <v>858</v>
      </c>
      <c r="D5740" s="108">
        <f>VLOOKUP(Pag_Inicio_Corr_mas_casos[[#This Row],[Corregimiento]],Hoja3!$A$2:$D$676,4,0)</f>
        <v>130717</v>
      </c>
      <c r="E5740" s="107">
        <v>51</v>
      </c>
    </row>
    <row r="5741" spans="1:5" x14ac:dyDescent="0.2">
      <c r="A5741" s="106">
        <v>44194</v>
      </c>
      <c r="B5741" s="107">
        <v>44194</v>
      </c>
      <c r="C5741" s="107" t="s">
        <v>871</v>
      </c>
      <c r="D5741" s="108">
        <f>VLOOKUP(Pag_Inicio_Corr_mas_casos[[#This Row],[Corregimiento]],Hoja3!$A$2:$D$676,4,0)</f>
        <v>80813</v>
      </c>
      <c r="E5741" s="107">
        <v>44</v>
      </c>
    </row>
    <row r="5742" spans="1:5" x14ac:dyDescent="0.2">
      <c r="A5742" s="106">
        <v>44194</v>
      </c>
      <c r="B5742" s="107">
        <v>44194</v>
      </c>
      <c r="C5742" s="107" t="s">
        <v>879</v>
      </c>
      <c r="D5742" s="108">
        <f>VLOOKUP(Pag_Inicio_Corr_mas_casos[[#This Row],[Corregimiento]],Hoja3!$A$2:$D$676,4,0)</f>
        <v>130701</v>
      </c>
      <c r="E5742" s="107">
        <v>43</v>
      </c>
    </row>
    <row r="5743" spans="1:5" x14ac:dyDescent="0.2">
      <c r="A5743" s="106">
        <v>44194</v>
      </c>
      <c r="B5743" s="107">
        <v>44194</v>
      </c>
      <c r="C5743" s="107" t="s">
        <v>877</v>
      </c>
      <c r="D5743" s="108">
        <f>VLOOKUP(Pag_Inicio_Corr_mas_casos[[#This Row],[Corregimiento]],Hoja3!$A$2:$D$676,4,0)</f>
        <v>130716</v>
      </c>
      <c r="E5743" s="107">
        <v>43</v>
      </c>
    </row>
    <row r="5744" spans="1:5" x14ac:dyDescent="0.2">
      <c r="A5744" s="106">
        <v>44194</v>
      </c>
      <c r="B5744" s="107">
        <v>44194</v>
      </c>
      <c r="C5744" s="107" t="s">
        <v>980</v>
      </c>
      <c r="D5744" s="108">
        <f>VLOOKUP(Pag_Inicio_Corr_mas_casos[[#This Row],[Corregimiento]],Hoja3!$A$2:$D$676,4,0)</f>
        <v>40601</v>
      </c>
      <c r="E5744" s="107">
        <v>40</v>
      </c>
    </row>
    <row r="5745" spans="1:5" x14ac:dyDescent="0.2">
      <c r="A5745" s="106">
        <v>44194</v>
      </c>
      <c r="B5745" s="107">
        <v>44194</v>
      </c>
      <c r="C5745" s="107" t="s">
        <v>911</v>
      </c>
      <c r="D5745" s="108">
        <f>VLOOKUP(Pag_Inicio_Corr_mas_casos[[#This Row],[Corregimiento]],Hoja3!$A$2:$D$676,4,0)</f>
        <v>130706</v>
      </c>
      <c r="E5745" s="107">
        <v>39</v>
      </c>
    </row>
    <row r="5746" spans="1:5" x14ac:dyDescent="0.2">
      <c r="A5746" s="106">
        <v>44194</v>
      </c>
      <c r="B5746" s="107">
        <v>44194</v>
      </c>
      <c r="C5746" s="107" t="s">
        <v>958</v>
      </c>
      <c r="D5746" s="108">
        <f>VLOOKUP(Pag_Inicio_Corr_mas_casos[[#This Row],[Corregimiento]],Hoja3!$A$2:$D$676,4,0)</f>
        <v>130108</v>
      </c>
      <c r="E5746" s="107">
        <v>37</v>
      </c>
    </row>
    <row r="5747" spans="1:5" x14ac:dyDescent="0.2">
      <c r="A5747" s="106">
        <v>44194</v>
      </c>
      <c r="B5747" s="107">
        <v>44194</v>
      </c>
      <c r="C5747" s="107" t="s">
        <v>881</v>
      </c>
      <c r="D5747" s="108">
        <f>VLOOKUP(Pag_Inicio_Corr_mas_casos[[#This Row],[Corregimiento]],Hoja3!$A$2:$D$676,4,0)</f>
        <v>20601</v>
      </c>
      <c r="E5747" s="107">
        <v>37</v>
      </c>
    </row>
    <row r="5748" spans="1:5" x14ac:dyDescent="0.2">
      <c r="A5748" s="106">
        <v>44194</v>
      </c>
      <c r="B5748" s="107">
        <v>44194</v>
      </c>
      <c r="C5748" s="107" t="s">
        <v>887</v>
      </c>
      <c r="D5748" s="108">
        <f>VLOOKUP(Pag_Inicio_Corr_mas_casos[[#This Row],[Corregimiento]],Hoja3!$A$2:$D$676,4,0)</f>
        <v>30107</v>
      </c>
      <c r="E5748" s="107">
        <v>36</v>
      </c>
    </row>
    <row r="5749" spans="1:5" x14ac:dyDescent="0.2">
      <c r="A5749" s="106">
        <v>44194</v>
      </c>
      <c r="B5749" s="107">
        <v>44194</v>
      </c>
      <c r="C5749" s="107" t="s">
        <v>872</v>
      </c>
      <c r="D5749" s="108">
        <f>VLOOKUP(Pag_Inicio_Corr_mas_casos[[#This Row],[Corregimiento]],Hoja3!$A$2:$D$676,4,0)</f>
        <v>80820</v>
      </c>
      <c r="E5749" s="107">
        <v>36</v>
      </c>
    </row>
    <row r="5750" spans="1:5" x14ac:dyDescent="0.2">
      <c r="A5750" s="106">
        <v>44194</v>
      </c>
      <c r="B5750" s="107">
        <v>44194</v>
      </c>
      <c r="C5750" s="107" t="s">
        <v>912</v>
      </c>
      <c r="D5750" s="108">
        <f>VLOOKUP(Pag_Inicio_Corr_mas_casos[[#This Row],[Corregimiento]],Hoja3!$A$2:$D$676,4,0)</f>
        <v>80808</v>
      </c>
      <c r="E5750" s="107">
        <v>32</v>
      </c>
    </row>
    <row r="5751" spans="1:5" x14ac:dyDescent="0.2">
      <c r="A5751" s="106">
        <v>44194</v>
      </c>
      <c r="B5751" s="107">
        <v>44194</v>
      </c>
      <c r="C5751" s="107" t="s">
        <v>979</v>
      </c>
      <c r="D5751" s="108">
        <f>VLOOKUP(Pag_Inicio_Corr_mas_casos[[#This Row],[Corregimiento]],Hoja3!$A$2:$D$676,4,0)</f>
        <v>91007</v>
      </c>
      <c r="E5751" s="107">
        <v>31</v>
      </c>
    </row>
    <row r="5752" spans="1:5" x14ac:dyDescent="0.2">
      <c r="A5752" s="106">
        <v>44194</v>
      </c>
      <c r="B5752" s="107">
        <v>44194</v>
      </c>
      <c r="C5752" s="107" t="s">
        <v>889</v>
      </c>
      <c r="D5752" s="108">
        <f>VLOOKUP(Pag_Inicio_Corr_mas_casos[[#This Row],[Corregimiento]],Hoja3!$A$2:$D$676,4,0)</f>
        <v>130709</v>
      </c>
      <c r="E5752" s="107">
        <v>31</v>
      </c>
    </row>
    <row r="5753" spans="1:5" x14ac:dyDescent="0.2">
      <c r="A5753" s="106">
        <v>44194</v>
      </c>
      <c r="B5753" s="107">
        <v>44194</v>
      </c>
      <c r="C5753" s="107" t="s">
        <v>882</v>
      </c>
      <c r="D5753" s="108">
        <f>VLOOKUP(Pag_Inicio_Corr_mas_casos[[#This Row],[Corregimiento]],Hoja3!$A$2:$D$676,4,0)</f>
        <v>81006</v>
      </c>
      <c r="E5753" s="107">
        <v>30</v>
      </c>
    </row>
    <row r="5754" spans="1:5" x14ac:dyDescent="0.2">
      <c r="A5754" s="106">
        <v>44194</v>
      </c>
      <c r="B5754" s="107">
        <v>44194</v>
      </c>
      <c r="C5754" s="107" t="s">
        <v>916</v>
      </c>
      <c r="D5754" s="108">
        <f>VLOOKUP(Pag_Inicio_Corr_mas_casos[[#This Row],[Corregimiento]],Hoja3!$A$2:$D$676,4,0)</f>
        <v>80802</v>
      </c>
      <c r="E5754" s="107">
        <v>30</v>
      </c>
    </row>
    <row r="5755" spans="1:5" x14ac:dyDescent="0.2">
      <c r="A5755" s="106">
        <v>44194</v>
      </c>
      <c r="B5755" s="107">
        <v>44194</v>
      </c>
      <c r="C5755" s="107" t="s">
        <v>981</v>
      </c>
      <c r="D5755" s="108">
        <f>VLOOKUP(Pag_Inicio_Corr_mas_casos[[#This Row],[Corregimiento]],Hoja3!$A$2:$D$676,4,0)</f>
        <v>60401</v>
      </c>
      <c r="E5755" s="107">
        <v>29</v>
      </c>
    </row>
    <row r="5756" spans="1:5" x14ac:dyDescent="0.2">
      <c r="A5756" s="106">
        <v>44194</v>
      </c>
      <c r="B5756" s="107">
        <v>44194</v>
      </c>
      <c r="C5756" s="107" t="s">
        <v>926</v>
      </c>
      <c r="D5756" s="108">
        <f>VLOOKUP(Pag_Inicio_Corr_mas_casos[[#This Row],[Corregimiento]],Hoja3!$A$2:$D$676,4,0)</f>
        <v>60101</v>
      </c>
      <c r="E5756" s="107">
        <v>28</v>
      </c>
    </row>
    <row r="5757" spans="1:5" x14ac:dyDescent="0.2">
      <c r="A5757" s="106">
        <v>44194</v>
      </c>
      <c r="B5757" s="107">
        <v>44194</v>
      </c>
      <c r="C5757" s="107" t="s">
        <v>978</v>
      </c>
      <c r="D5757" s="108">
        <f>VLOOKUP(Pag_Inicio_Corr_mas_casos[[#This Row],[Corregimiento]],Hoja3!$A$2:$D$676,4,0)</f>
        <v>40501</v>
      </c>
      <c r="E5757" s="107">
        <v>28</v>
      </c>
    </row>
    <row r="5758" spans="1:5" x14ac:dyDescent="0.2">
      <c r="A5758" s="106">
        <v>44194</v>
      </c>
      <c r="B5758" s="107">
        <v>44194</v>
      </c>
      <c r="C5758" s="107" t="s">
        <v>878</v>
      </c>
      <c r="D5758" s="108">
        <f>VLOOKUP(Pag_Inicio_Corr_mas_casos[[#This Row],[Corregimiento]],Hoja3!$A$2:$D$676,4,0)</f>
        <v>50208</v>
      </c>
      <c r="E5758" s="107">
        <v>28</v>
      </c>
    </row>
    <row r="5759" spans="1:5" x14ac:dyDescent="0.2">
      <c r="A5759" s="106">
        <v>44194</v>
      </c>
      <c r="B5759" s="107">
        <v>44194</v>
      </c>
      <c r="C5759" s="107" t="s">
        <v>897</v>
      </c>
      <c r="D5759" s="108">
        <f>VLOOKUP(Pag_Inicio_Corr_mas_casos[[#This Row],[Corregimiento]],Hoja3!$A$2:$D$676,4,0)</f>
        <v>80803</v>
      </c>
      <c r="E5759" s="107">
        <v>28</v>
      </c>
    </row>
    <row r="5760" spans="1:5" x14ac:dyDescent="0.2">
      <c r="A5760" s="106">
        <v>44194</v>
      </c>
      <c r="B5760" s="107">
        <v>44194</v>
      </c>
      <c r="C5760" s="107" t="s">
        <v>866</v>
      </c>
      <c r="D5760" s="108">
        <f>VLOOKUP(Pag_Inicio_Corr_mas_casos[[#This Row],[Corregimiento]],Hoja3!$A$2:$D$676,4,0)</f>
        <v>80814</v>
      </c>
      <c r="E5760" s="107">
        <v>25</v>
      </c>
    </row>
    <row r="5761" spans="1:9" x14ac:dyDescent="0.2">
      <c r="A5761" s="106">
        <v>44194</v>
      </c>
      <c r="B5761" s="107">
        <v>44194</v>
      </c>
      <c r="C5761" s="107" t="s">
        <v>952</v>
      </c>
      <c r="D5761" s="108">
        <f>VLOOKUP(Pag_Inicio_Corr_mas_casos[[#This Row],[Corregimiento]],Hoja3!$A$2:$D$676,4,0)</f>
        <v>30104</v>
      </c>
      <c r="E5761" s="107">
        <v>25</v>
      </c>
    </row>
    <row r="5762" spans="1:9" x14ac:dyDescent="0.2">
      <c r="A5762" s="106">
        <v>44194</v>
      </c>
      <c r="B5762" s="107">
        <v>44194</v>
      </c>
      <c r="C5762" s="107" t="s">
        <v>923</v>
      </c>
      <c r="D5762" s="108">
        <f>VLOOKUP(Pag_Inicio_Corr_mas_casos[[#This Row],[Corregimiento]],Hoja3!$A$2:$D$676,4,0)</f>
        <v>40611</v>
      </c>
      <c r="E5762" s="107">
        <v>25</v>
      </c>
    </row>
    <row r="5763" spans="1:9" x14ac:dyDescent="0.2">
      <c r="A5763" s="106">
        <v>44194</v>
      </c>
      <c r="B5763" s="107">
        <v>44194</v>
      </c>
      <c r="C5763" s="107" t="s">
        <v>947</v>
      </c>
      <c r="D5763" s="108">
        <f>VLOOKUP(Pag_Inicio_Corr_mas_casos[[#This Row],[Corregimiento]],Hoja3!$A$2:$D$676,4,0)</f>
        <v>30103</v>
      </c>
      <c r="E5763" s="107">
        <v>21</v>
      </c>
    </row>
    <row r="5764" spans="1:9" x14ac:dyDescent="0.2">
      <c r="A5764" s="106">
        <v>44194</v>
      </c>
      <c r="B5764" s="107">
        <v>44194</v>
      </c>
      <c r="C5764" s="107" t="s">
        <v>880</v>
      </c>
      <c r="D5764" s="108">
        <f>VLOOKUP(Pag_Inicio_Corr_mas_casos[[#This Row],[Corregimiento]],Hoja3!$A$2:$D$676,4,0)</f>
        <v>80804</v>
      </c>
      <c r="E5764" s="107">
        <v>21</v>
      </c>
    </row>
    <row r="5765" spans="1:9" x14ac:dyDescent="0.2">
      <c r="A5765" s="106">
        <v>44194</v>
      </c>
      <c r="B5765" s="107">
        <v>44194</v>
      </c>
      <c r="C5765" s="107" t="s">
        <v>896</v>
      </c>
      <c r="D5765" s="108">
        <f>VLOOKUP(Pag_Inicio_Corr_mas_casos[[#This Row],[Corregimiento]],Hoja3!$A$2:$D$676,4,0)</f>
        <v>60105</v>
      </c>
      <c r="E5765" s="107">
        <v>21</v>
      </c>
    </row>
    <row r="5766" spans="1:9" x14ac:dyDescent="0.2">
      <c r="A5766" s="106">
        <v>44194</v>
      </c>
      <c r="B5766" s="107">
        <v>44194</v>
      </c>
      <c r="C5766" s="107" t="s">
        <v>989</v>
      </c>
      <c r="D5766" s="108">
        <f>VLOOKUP(Pag_Inicio_Corr_mas_casos[[#This Row],[Corregimiento]],Hoja3!$A$2:$D$676,4,0)</f>
        <v>91013</v>
      </c>
      <c r="E5766" s="107">
        <v>20</v>
      </c>
    </row>
    <row r="5767" spans="1:9" x14ac:dyDescent="0.2">
      <c r="A5767" s="106">
        <v>44194</v>
      </c>
      <c r="B5767" s="107">
        <v>44194</v>
      </c>
      <c r="C5767" s="107" t="s">
        <v>990</v>
      </c>
      <c r="D5767" s="108">
        <f>VLOOKUP(Pag_Inicio_Corr_mas_casos[[#This Row],[Corregimiento]],Hoja3!$A$2:$D$676,4,0)</f>
        <v>91011</v>
      </c>
      <c r="E5767" s="107">
        <v>19</v>
      </c>
    </row>
    <row r="5768" spans="1:9" x14ac:dyDescent="0.2">
      <c r="A5768" s="106">
        <v>44194</v>
      </c>
      <c r="B5768" s="107">
        <v>44194</v>
      </c>
      <c r="C5768" s="107" t="s">
        <v>920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 x14ac:dyDescent="0.2">
      <c r="A5769" s="106">
        <v>44194</v>
      </c>
      <c r="B5769" s="107">
        <v>44194</v>
      </c>
      <c r="C5769" s="107" t="s">
        <v>919</v>
      </c>
      <c r="D5769" s="108">
        <f>VLOOKUP(Pag_Inicio_Corr_mas_casos[[#This Row],[Corregimiento]],Hoja3!$A$2:$D$676,4,0)</f>
        <v>60104</v>
      </c>
      <c r="E5769" s="107">
        <v>18</v>
      </c>
    </row>
    <row r="5770" spans="1:9" x14ac:dyDescent="0.2">
      <c r="A5770" s="106">
        <v>44194</v>
      </c>
      <c r="B5770" s="107">
        <v>44194</v>
      </c>
      <c r="C5770" s="107" t="s">
        <v>925</v>
      </c>
      <c r="D5770" s="108">
        <f>VLOOKUP(Pag_Inicio_Corr_mas_casos[[#This Row],[Corregimiento]],Hoja3!$A$2:$D$676,4,0)</f>
        <v>60103</v>
      </c>
      <c r="E5770" s="107">
        <v>18</v>
      </c>
    </row>
    <row r="5771" spans="1:9" x14ac:dyDescent="0.2">
      <c r="A5771" s="106">
        <v>44194</v>
      </c>
      <c r="B5771" s="107">
        <v>44194</v>
      </c>
      <c r="C5771" s="107" t="s">
        <v>871</v>
      </c>
      <c r="D5771" s="107">
        <v>40607</v>
      </c>
      <c r="E5771" s="107">
        <v>18</v>
      </c>
      <c r="F5771" s="4" t="s">
        <v>968</v>
      </c>
    </row>
    <row r="5772" spans="1:9" x14ac:dyDescent="0.2">
      <c r="A5772" s="106">
        <v>44194</v>
      </c>
      <c r="B5772" s="107">
        <v>44194</v>
      </c>
      <c r="C5772" s="107" t="s">
        <v>915</v>
      </c>
      <c r="D5772" s="108">
        <f>VLOOKUP(Pag_Inicio_Corr_mas_casos[[#This Row],[Corregimiento]],Hoja3!$A$2:$D$676,4,0)</f>
        <v>81005</v>
      </c>
      <c r="E5772" s="107">
        <v>18</v>
      </c>
    </row>
    <row r="5773" spans="1:9" x14ac:dyDescent="0.2">
      <c r="A5773" s="106">
        <v>44194</v>
      </c>
      <c r="B5773" s="107">
        <v>44194</v>
      </c>
      <c r="C5773" s="107" t="s">
        <v>951</v>
      </c>
      <c r="D5773" s="108">
        <f>VLOOKUP(Pag_Inicio_Corr_mas_casos[[#This Row],[Corregimiento]],Hoja3!$A$2:$D$676,4,0)</f>
        <v>60102</v>
      </c>
      <c r="E5773" s="107">
        <v>17</v>
      </c>
    </row>
    <row r="5774" spans="1:9" x14ac:dyDescent="0.2">
      <c r="A5774" s="106">
        <v>44194</v>
      </c>
      <c r="B5774" s="107">
        <v>44194</v>
      </c>
      <c r="C5774" s="107" t="s">
        <v>976</v>
      </c>
      <c r="D5774" s="108">
        <f>VLOOKUP(Pag_Inicio_Corr_mas_casos[[#This Row],[Corregimiento]],Hoja3!$A$2:$D$676,4,0)</f>
        <v>90605</v>
      </c>
      <c r="E5774" s="107">
        <v>16</v>
      </c>
    </row>
    <row r="5775" spans="1:9" x14ac:dyDescent="0.2">
      <c r="A5775" s="106">
        <v>44194</v>
      </c>
      <c r="B5775" s="107">
        <v>44194</v>
      </c>
      <c r="C5775" s="107" t="s">
        <v>991</v>
      </c>
      <c r="D5775" s="108">
        <f>VLOOKUP(Pag_Inicio_Corr_mas_casos[[#This Row],[Corregimiento]],Hoja3!$A$2:$D$676,4,0)</f>
        <v>130718</v>
      </c>
      <c r="E5775" s="107">
        <v>16</v>
      </c>
    </row>
    <row r="5776" spans="1:9" x14ac:dyDescent="0.2">
      <c r="A5776" s="106">
        <v>44194</v>
      </c>
      <c r="B5776" s="107">
        <v>44194</v>
      </c>
      <c r="C5776" s="107" t="s">
        <v>970</v>
      </c>
      <c r="D5776" s="108">
        <f>VLOOKUP(Pag_Inicio_Corr_mas_casos[[#This Row],[Corregimiento]],Hoja3!$A$2:$D$676,4,0)</f>
        <v>80501</v>
      </c>
      <c r="E5776" s="107">
        <v>15</v>
      </c>
    </row>
    <row r="5777" spans="1:5" x14ac:dyDescent="0.2">
      <c r="A5777" s="106">
        <v>44194</v>
      </c>
      <c r="B5777" s="107">
        <v>44194</v>
      </c>
      <c r="C5777" s="107" t="s">
        <v>927</v>
      </c>
      <c r="D5777" s="108">
        <f>VLOOKUP(Pag_Inicio_Corr_mas_casos[[#This Row],[Corregimiento]],Hoja3!$A$2:$D$676,4,0)</f>
        <v>40612</v>
      </c>
      <c r="E5777" s="107">
        <v>14</v>
      </c>
    </row>
    <row r="5778" spans="1:5" x14ac:dyDescent="0.2">
      <c r="A5778" s="106">
        <v>44194</v>
      </c>
      <c r="B5778" s="107">
        <v>44194</v>
      </c>
      <c r="C5778" s="107" t="s">
        <v>966</v>
      </c>
      <c r="D5778" s="108">
        <f>VLOOKUP(Pag_Inicio_Corr_mas_casos[[#This Row],[Corregimiento]],Hoja3!$A$2:$D$676,4,0)</f>
        <v>80812</v>
      </c>
      <c r="E5778" s="107">
        <v>14</v>
      </c>
    </row>
    <row r="5779" spans="1:5" x14ac:dyDescent="0.2">
      <c r="A5779" s="106">
        <v>44194</v>
      </c>
      <c r="B5779" s="107">
        <v>44194</v>
      </c>
      <c r="C5779" s="107" t="s">
        <v>992</v>
      </c>
      <c r="D5779" s="108">
        <f>VLOOKUP(Pag_Inicio_Corr_mas_casos[[#This Row],[Corregimiento]],Hoja3!$A$2:$D$676,4,0)</f>
        <v>91014</v>
      </c>
      <c r="E5779" s="107">
        <v>14</v>
      </c>
    </row>
    <row r="5780" spans="1:5" x14ac:dyDescent="0.2">
      <c r="A5780" s="106">
        <v>44194</v>
      </c>
      <c r="B5780" s="107">
        <v>44194</v>
      </c>
      <c r="C5780" s="107" t="s">
        <v>895</v>
      </c>
      <c r="D5780" s="108">
        <f>VLOOKUP(Pag_Inicio_Corr_mas_casos[[#This Row],[Corregimiento]],Hoja3!$A$2:$D$676,4,0)</f>
        <v>20207</v>
      </c>
      <c r="E5780" s="107">
        <v>14</v>
      </c>
    </row>
    <row r="5781" spans="1:5" x14ac:dyDescent="0.2">
      <c r="A5781" s="106">
        <v>44194</v>
      </c>
      <c r="B5781" s="107">
        <v>44194</v>
      </c>
      <c r="C5781" s="107" t="s">
        <v>943</v>
      </c>
      <c r="D5781" s="108">
        <f>VLOOKUP(Pag_Inicio_Corr_mas_casos[[#This Row],[Corregimiento]],Hoja3!$A$2:$D$676,4,0)</f>
        <v>30111</v>
      </c>
      <c r="E5781" s="107">
        <v>14</v>
      </c>
    </row>
    <row r="5782" spans="1:5" x14ac:dyDescent="0.2">
      <c r="A5782" s="106">
        <v>44194</v>
      </c>
      <c r="B5782" s="107">
        <v>44194</v>
      </c>
      <c r="C5782" s="107" t="s">
        <v>993</v>
      </c>
      <c r="D5782" s="108">
        <f>VLOOKUP(Pag_Inicio_Corr_mas_casos[[#This Row],[Corregimiento]],Hoja3!$A$2:$D$676,4,0)</f>
        <v>30101</v>
      </c>
      <c r="E5782" s="107">
        <v>13</v>
      </c>
    </row>
    <row r="5783" spans="1:5" x14ac:dyDescent="0.2">
      <c r="A5783" s="106">
        <v>44194</v>
      </c>
      <c r="B5783" s="107">
        <v>44194</v>
      </c>
      <c r="C5783" s="107" t="s">
        <v>948</v>
      </c>
      <c r="D5783" s="108">
        <f>VLOOKUP(Pag_Inicio_Corr_mas_casos[[#This Row],[Corregimiento]],Hoja3!$A$2:$D$676,4,0)</f>
        <v>20103</v>
      </c>
      <c r="E5783" s="107">
        <v>13</v>
      </c>
    </row>
    <row r="5784" spans="1:5" x14ac:dyDescent="0.2">
      <c r="A5784" s="106">
        <v>44194</v>
      </c>
      <c r="B5784" s="107">
        <v>44194</v>
      </c>
      <c r="C5784" s="107" t="s">
        <v>961</v>
      </c>
      <c r="D5784" s="108">
        <f>VLOOKUP(Pag_Inicio_Corr_mas_casos[[#This Row],[Corregimiento]],Hoja3!$A$2:$D$676,4,0)</f>
        <v>70301</v>
      </c>
      <c r="E5784" s="107">
        <v>13</v>
      </c>
    </row>
    <row r="5785" spans="1:5" x14ac:dyDescent="0.2">
      <c r="A5785" s="106">
        <v>44194</v>
      </c>
      <c r="B5785" s="107">
        <v>44194</v>
      </c>
      <c r="C5785" s="107" t="s">
        <v>890</v>
      </c>
      <c r="D5785" s="108">
        <f>VLOOKUP(Pag_Inicio_Corr_mas_casos[[#This Row],[Corregimiento]],Hoja3!$A$2:$D$676,4,0)</f>
        <v>40606</v>
      </c>
      <c r="E5785" s="107">
        <v>13</v>
      </c>
    </row>
    <row r="5786" spans="1:5" x14ac:dyDescent="0.2">
      <c r="A5786" s="106">
        <v>44194</v>
      </c>
      <c r="B5786" s="107">
        <v>44194</v>
      </c>
      <c r="C5786" s="107" t="s">
        <v>924</v>
      </c>
      <c r="D5786" s="108">
        <f>VLOOKUP(Pag_Inicio_Corr_mas_casos[[#This Row],[Corregimiento]],Hoja3!$A$2:$D$676,4,0)</f>
        <v>130310</v>
      </c>
      <c r="E5786" s="107">
        <v>13</v>
      </c>
    </row>
    <row r="5787" spans="1:5" x14ac:dyDescent="0.2">
      <c r="A5787" s="106">
        <v>44194</v>
      </c>
      <c r="B5787" s="107">
        <v>44194</v>
      </c>
      <c r="C5787" s="107" t="s">
        <v>983</v>
      </c>
      <c r="D5787" s="108">
        <f>VLOOKUP(Pag_Inicio_Corr_mas_casos[[#This Row],[Corregimiento]],Hoja3!$A$2:$D$676,4,0)</f>
        <v>20401</v>
      </c>
      <c r="E5787" s="107">
        <v>13</v>
      </c>
    </row>
    <row r="5788" spans="1:5" x14ac:dyDescent="0.2">
      <c r="A5788" s="106">
        <v>44194</v>
      </c>
      <c r="B5788" s="107">
        <v>44194</v>
      </c>
      <c r="C5788" s="107" t="s">
        <v>994</v>
      </c>
      <c r="D5788" s="108">
        <f>VLOOKUP(Pag_Inicio_Corr_mas_casos[[#This Row],[Corregimiento]],Hoja3!$A$2:$D$676,4,0)</f>
        <v>90101</v>
      </c>
      <c r="E5788" s="107">
        <v>12</v>
      </c>
    </row>
    <row r="5789" spans="1:5" x14ac:dyDescent="0.2">
      <c r="A5789" s="106">
        <v>44194</v>
      </c>
      <c r="B5789" s="107">
        <v>44194</v>
      </c>
      <c r="C5789" s="107" t="s">
        <v>995</v>
      </c>
      <c r="D5789" s="108">
        <f>VLOOKUP(Pag_Inicio_Corr_mas_casos[[#This Row],[Corregimiento]],Hoja3!$A$2:$D$676,4,0)</f>
        <v>20205</v>
      </c>
      <c r="E5789" s="107">
        <v>12</v>
      </c>
    </row>
    <row r="5790" spans="1:5" x14ac:dyDescent="0.2">
      <c r="A5790" s="106">
        <v>44194</v>
      </c>
      <c r="B5790" s="107">
        <v>44194</v>
      </c>
      <c r="C5790" s="107" t="s">
        <v>953</v>
      </c>
      <c r="D5790" s="108">
        <f>VLOOKUP(Pag_Inicio_Corr_mas_casos[[#This Row],[Corregimiento]],Hoja3!$A$2:$D$676,4,0)</f>
        <v>91008</v>
      </c>
      <c r="E5790" s="107">
        <v>12</v>
      </c>
    </row>
    <row r="5791" spans="1:5" x14ac:dyDescent="0.2">
      <c r="A5791" s="106">
        <v>44194</v>
      </c>
      <c r="B5791" s="107">
        <v>44194</v>
      </c>
      <c r="C5791" s="107" t="s">
        <v>929</v>
      </c>
      <c r="D5791" s="108">
        <f>VLOOKUP(Pag_Inicio_Corr_mas_casos[[#This Row],[Corregimiento]],Hoja3!$A$2:$D$676,4,0)</f>
        <v>40608</v>
      </c>
      <c r="E5791" s="107">
        <v>12</v>
      </c>
    </row>
    <row r="5792" spans="1:5" x14ac:dyDescent="0.2">
      <c r="A5792" s="106">
        <v>44194</v>
      </c>
      <c r="B5792" s="107">
        <v>44194</v>
      </c>
      <c r="C5792" s="107" t="s">
        <v>996</v>
      </c>
      <c r="D5792" s="108">
        <f>VLOOKUP(Pag_Inicio_Corr_mas_casos[[#This Row],[Corregimiento]],Hoja3!$A$2:$D$676,4,0)</f>
        <v>90103</v>
      </c>
      <c r="E5792" s="107">
        <v>11</v>
      </c>
    </row>
    <row r="5793" spans="1:6" x14ac:dyDescent="0.2">
      <c r="A5793" s="106">
        <v>44194</v>
      </c>
      <c r="B5793" s="107">
        <v>44194</v>
      </c>
      <c r="C5793" s="107" t="s">
        <v>997</v>
      </c>
      <c r="D5793" s="108">
        <f>VLOOKUP(Pag_Inicio_Corr_mas_casos[[#This Row],[Corregimiento]],Hoja3!$A$2:$D$676,4,0)</f>
        <v>40202</v>
      </c>
      <c r="E5793" s="107">
        <v>11</v>
      </c>
    </row>
    <row r="5794" spans="1:6" x14ac:dyDescent="0.2">
      <c r="A5794" s="106">
        <v>44194</v>
      </c>
      <c r="B5794" s="107">
        <v>44194</v>
      </c>
      <c r="C5794" s="107" t="s">
        <v>872</v>
      </c>
      <c r="D5794" s="108">
        <f>VLOOKUP(Pag_Inicio_Corr_mas_casos[[#This Row],[Corregimiento]],Hoja3!$A$2:$D$676,4,0)</f>
        <v>80820</v>
      </c>
      <c r="E5794" s="107">
        <v>11</v>
      </c>
    </row>
    <row r="5795" spans="1:6" x14ac:dyDescent="0.2">
      <c r="A5795" s="106">
        <v>44194</v>
      </c>
      <c r="B5795" s="107">
        <v>44194</v>
      </c>
      <c r="C5795" s="107" t="s">
        <v>918</v>
      </c>
      <c r="D5795" s="108">
        <f>VLOOKUP(Pag_Inicio_Corr_mas_casos[[#This Row],[Corregimiento]],Hoja3!$A$2:$D$676,4,0)</f>
        <v>81004</v>
      </c>
      <c r="E5795" s="107">
        <v>11</v>
      </c>
    </row>
    <row r="5796" spans="1:6" x14ac:dyDescent="0.2">
      <c r="A5796" s="106">
        <v>44194</v>
      </c>
      <c r="B5796" s="107">
        <v>44194</v>
      </c>
      <c r="C5796" s="107" t="s">
        <v>891</v>
      </c>
      <c r="D5796" s="108">
        <f>VLOOKUP(Pag_Inicio_Corr_mas_casos[[#This Row],[Corregimiento]],Hoja3!$A$2:$D$676,4,0)</f>
        <v>130103</v>
      </c>
      <c r="E5796" s="107">
        <v>11</v>
      </c>
    </row>
    <row r="5797" spans="1:6" x14ac:dyDescent="0.2">
      <c r="A5797" s="106">
        <v>44194</v>
      </c>
      <c r="B5797" s="107">
        <v>44194</v>
      </c>
      <c r="C5797" s="107" t="s">
        <v>893</v>
      </c>
      <c r="D5797" s="108">
        <f>VLOOKUP(Pag_Inicio_Corr_mas_casos[[#This Row],[Corregimiento]],Hoja3!$A$2:$D$676,4,0)</f>
        <v>20606</v>
      </c>
      <c r="E5797" s="107">
        <v>11</v>
      </c>
    </row>
    <row r="5798" spans="1:6" x14ac:dyDescent="0.2">
      <c r="A5798" s="100">
        <v>44195</v>
      </c>
      <c r="B5798" s="101">
        <v>44195</v>
      </c>
      <c r="C5798" s="101" t="s">
        <v>932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 x14ac:dyDescent="0.2">
      <c r="A5799" s="100">
        <v>44195</v>
      </c>
      <c r="B5799" s="101">
        <v>44195</v>
      </c>
      <c r="C5799" s="101" t="s">
        <v>966</v>
      </c>
      <c r="D5799" s="102">
        <f>VLOOKUP(Pag_Inicio_Corr_mas_casos[[#This Row],[Corregimiento]],Hoja3!$A$2:$D$676,4,0)</f>
        <v>80812</v>
      </c>
      <c r="E5799" s="101">
        <v>134</v>
      </c>
    </row>
    <row r="5800" spans="1:6" x14ac:dyDescent="0.2">
      <c r="A5800" s="100">
        <v>44195</v>
      </c>
      <c r="B5800" s="101">
        <v>44195</v>
      </c>
      <c r="C5800" s="101" t="s">
        <v>931</v>
      </c>
      <c r="D5800" s="102">
        <f>VLOOKUP(Pag_Inicio_Corr_mas_casos[[#This Row],[Corregimiento]],Hoja3!$A$2:$D$676,4,0)</f>
        <v>80809</v>
      </c>
      <c r="E5800" s="101">
        <v>120</v>
      </c>
    </row>
    <row r="5801" spans="1:6" x14ac:dyDescent="0.2">
      <c r="A5801" s="100">
        <v>44195</v>
      </c>
      <c r="B5801" s="101">
        <v>44195</v>
      </c>
      <c r="C5801" s="101" t="s">
        <v>974</v>
      </c>
      <c r="D5801" s="102">
        <f>VLOOKUP(Pag_Inicio_Corr_mas_casos[[#This Row],[Corregimiento]],Hoja3!$A$2:$D$676,4,0)</f>
        <v>130102</v>
      </c>
      <c r="E5801" s="101">
        <v>117</v>
      </c>
    </row>
    <row r="5802" spans="1:6" x14ac:dyDescent="0.2">
      <c r="A5802" s="100">
        <v>44195</v>
      </c>
      <c r="B5802" s="101">
        <v>44195</v>
      </c>
      <c r="C5802" s="101" t="s">
        <v>692</v>
      </c>
      <c r="D5802" s="102">
        <f>VLOOKUP(Pag_Inicio_Corr_mas_casos[[#This Row],[Corregimiento]],Hoja3!$A$2:$D$676,4,0)</f>
        <v>80821</v>
      </c>
      <c r="E5802" s="101">
        <v>116</v>
      </c>
    </row>
    <row r="5803" spans="1:6" x14ac:dyDescent="0.2">
      <c r="A5803" s="100">
        <v>44195</v>
      </c>
      <c r="B5803" s="101">
        <v>44195</v>
      </c>
      <c r="C5803" s="101" t="s">
        <v>988</v>
      </c>
      <c r="D5803" s="102">
        <f>VLOOKUP(Pag_Inicio_Corr_mas_casos[[#This Row],[Corregimiento]],Hoja3!$A$2:$D$676,4,0)</f>
        <v>130101</v>
      </c>
      <c r="E5803" s="101">
        <v>110</v>
      </c>
    </row>
    <row r="5804" spans="1:6" x14ac:dyDescent="0.2">
      <c r="A5804" s="100">
        <v>44195</v>
      </c>
      <c r="B5804" s="101">
        <v>44195</v>
      </c>
      <c r="C5804" s="101" t="s">
        <v>956</v>
      </c>
      <c r="D5804" s="102">
        <f>VLOOKUP(Pag_Inicio_Corr_mas_casos[[#This Row],[Corregimiento]],Hoja3!$A$2:$D$676,4,0)</f>
        <v>130106</v>
      </c>
      <c r="E5804" s="101">
        <v>110</v>
      </c>
    </row>
    <row r="5805" spans="1:6" x14ac:dyDescent="0.2">
      <c r="A5805" s="100">
        <v>44195</v>
      </c>
      <c r="B5805" s="101">
        <v>44195</v>
      </c>
      <c r="C5805" s="101" t="s">
        <v>859</v>
      </c>
      <c r="D5805" s="102">
        <f>VLOOKUP(Pag_Inicio_Corr_mas_casos[[#This Row],[Corregimiento]],Hoja3!$A$2:$D$676,4,0)</f>
        <v>81009</v>
      </c>
      <c r="E5805" s="101">
        <v>93</v>
      </c>
    </row>
    <row r="5806" spans="1:6" x14ac:dyDescent="0.2">
      <c r="A5806" s="100">
        <v>44195</v>
      </c>
      <c r="B5806" s="101">
        <v>44195</v>
      </c>
      <c r="C5806" s="101" t="s">
        <v>873</v>
      </c>
      <c r="D5806" s="102">
        <f>VLOOKUP(Pag_Inicio_Corr_mas_casos[[#This Row],[Corregimiento]],Hoja3!$A$2:$D$676,4,0)</f>
        <v>80817</v>
      </c>
      <c r="E5806" s="101">
        <v>89</v>
      </c>
    </row>
    <row r="5807" spans="1:6" x14ac:dyDescent="0.2">
      <c r="A5807" s="100">
        <v>44195</v>
      </c>
      <c r="B5807" s="101">
        <v>44195</v>
      </c>
      <c r="C5807" s="101" t="s">
        <v>857</v>
      </c>
      <c r="D5807" s="102">
        <f>VLOOKUP(Pag_Inicio_Corr_mas_casos[[#This Row],[Corregimiento]],Hoja3!$A$2:$D$676,4,0)</f>
        <v>80810</v>
      </c>
      <c r="E5807" s="101">
        <v>89</v>
      </c>
    </row>
    <row r="5808" spans="1:6" x14ac:dyDescent="0.2">
      <c r="A5808" s="100">
        <v>44195</v>
      </c>
      <c r="B5808" s="101">
        <v>44195</v>
      </c>
      <c r="C5808" s="101" t="s">
        <v>863</v>
      </c>
      <c r="D5808" s="102">
        <f>VLOOKUP(Pag_Inicio_Corr_mas_casos[[#This Row],[Corregimiento]],Hoja3!$A$2:$D$676,4,0)</f>
        <v>80816</v>
      </c>
      <c r="E5808" s="101">
        <v>86</v>
      </c>
    </row>
    <row r="5809" spans="1:5" x14ac:dyDescent="0.2">
      <c r="A5809" s="100">
        <v>44195</v>
      </c>
      <c r="B5809" s="101">
        <v>44195</v>
      </c>
      <c r="C5809" s="101" t="s">
        <v>939</v>
      </c>
      <c r="D5809" s="102">
        <f>VLOOKUP(Pag_Inicio_Corr_mas_casos[[#This Row],[Corregimiento]],Hoja3!$A$2:$D$676,4,0)</f>
        <v>81001</v>
      </c>
      <c r="E5809" s="101">
        <v>80</v>
      </c>
    </row>
    <row r="5810" spans="1:5" x14ac:dyDescent="0.2">
      <c r="A5810" s="100">
        <v>44195</v>
      </c>
      <c r="B5810" s="101">
        <v>44195</v>
      </c>
      <c r="C5810" s="101" t="s">
        <v>942</v>
      </c>
      <c r="D5810" s="102">
        <f>VLOOKUP(Pag_Inicio_Corr_mas_casos[[#This Row],[Corregimiento]],Hoja3!$A$2:$D$676,4,0)</f>
        <v>91001</v>
      </c>
      <c r="E5810" s="101">
        <v>76</v>
      </c>
    </row>
    <row r="5811" spans="1:5" x14ac:dyDescent="0.2">
      <c r="A5811" s="100">
        <v>44195</v>
      </c>
      <c r="B5811" s="101">
        <v>44195</v>
      </c>
      <c r="C5811" s="101" t="s">
        <v>940</v>
      </c>
      <c r="D5811" s="102">
        <f>VLOOKUP(Pag_Inicio_Corr_mas_casos[[#This Row],[Corregimiento]],Hoja3!$A$2:$D$676,4,0)</f>
        <v>81002</v>
      </c>
      <c r="E5811" s="101">
        <v>75</v>
      </c>
    </row>
    <row r="5812" spans="1:5" x14ac:dyDescent="0.2">
      <c r="A5812" s="100">
        <v>44195</v>
      </c>
      <c r="B5812" s="101">
        <v>44195</v>
      </c>
      <c r="C5812" s="101" t="s">
        <v>871</v>
      </c>
      <c r="D5812" s="102">
        <f>VLOOKUP(Pag_Inicio_Corr_mas_casos[[#This Row],[Corregimiento]],Hoja3!$A$2:$D$676,4,0)</f>
        <v>80813</v>
      </c>
      <c r="E5812" s="101">
        <v>73</v>
      </c>
    </row>
    <row r="5813" spans="1:5" x14ac:dyDescent="0.2">
      <c r="A5813" s="100">
        <v>44195</v>
      </c>
      <c r="B5813" s="101">
        <v>44195</v>
      </c>
      <c r="C5813" s="101" t="s">
        <v>862</v>
      </c>
      <c r="D5813" s="102">
        <f>VLOOKUP(Pag_Inicio_Corr_mas_casos[[#This Row],[Corregimiento]],Hoja3!$A$2:$D$676,4,0)</f>
        <v>80807</v>
      </c>
      <c r="E5813" s="101">
        <v>71</v>
      </c>
    </row>
    <row r="5814" spans="1:5" x14ac:dyDescent="0.2">
      <c r="A5814" s="100">
        <v>44195</v>
      </c>
      <c r="B5814" s="101">
        <v>44195</v>
      </c>
      <c r="C5814" s="101" t="s">
        <v>872</v>
      </c>
      <c r="D5814" s="102">
        <f>VLOOKUP(Pag_Inicio_Corr_mas_casos[[#This Row],[Corregimiento]],Hoja3!$A$2:$D$676,4,0)</f>
        <v>80820</v>
      </c>
      <c r="E5814" s="101">
        <v>68</v>
      </c>
    </row>
    <row r="5815" spans="1:5" x14ac:dyDescent="0.2">
      <c r="A5815" s="100">
        <v>44195</v>
      </c>
      <c r="B5815" s="101">
        <v>44195</v>
      </c>
      <c r="C5815" s="101" t="s">
        <v>874</v>
      </c>
      <c r="D5815" s="102">
        <f>VLOOKUP(Pag_Inicio_Corr_mas_casos[[#This Row],[Corregimiento]],Hoja3!$A$2:$D$676,4,0)</f>
        <v>80822</v>
      </c>
      <c r="E5815" s="101">
        <v>66</v>
      </c>
    </row>
    <row r="5816" spans="1:5" x14ac:dyDescent="0.2">
      <c r="A5816" s="100">
        <v>44195</v>
      </c>
      <c r="B5816" s="101">
        <v>44195</v>
      </c>
      <c r="C5816" s="101" t="s">
        <v>866</v>
      </c>
      <c r="D5816" s="102">
        <f>VLOOKUP(Pag_Inicio_Corr_mas_casos[[#This Row],[Corregimiento]],Hoja3!$A$2:$D$676,4,0)</f>
        <v>80814</v>
      </c>
      <c r="E5816" s="101">
        <v>65</v>
      </c>
    </row>
    <row r="5817" spans="1:5" x14ac:dyDescent="0.2">
      <c r="A5817" s="100">
        <v>44195</v>
      </c>
      <c r="B5817" s="101">
        <v>44195</v>
      </c>
      <c r="C5817" s="101" t="s">
        <v>876</v>
      </c>
      <c r="D5817" s="102">
        <f>VLOOKUP(Pag_Inicio_Corr_mas_casos[[#This Row],[Corregimiento]],Hoja3!$A$2:$D$676,4,0)</f>
        <v>80815</v>
      </c>
      <c r="E5817" s="101">
        <v>103</v>
      </c>
    </row>
    <row r="5818" spans="1:5" x14ac:dyDescent="0.2">
      <c r="A5818" s="100">
        <v>44195</v>
      </c>
      <c r="B5818" s="101">
        <v>44195</v>
      </c>
      <c r="C5818" s="101" t="s">
        <v>887</v>
      </c>
      <c r="D5818" s="102">
        <f>VLOOKUP(Pag_Inicio_Corr_mas_casos[[#This Row],[Corregimiento]],Hoja3!$A$2:$D$676,4,0)</f>
        <v>30107</v>
      </c>
      <c r="E5818" s="101">
        <v>60</v>
      </c>
    </row>
    <row r="5819" spans="1:5" x14ac:dyDescent="0.2">
      <c r="A5819" s="100">
        <v>44195</v>
      </c>
      <c r="B5819" s="101">
        <v>44195</v>
      </c>
      <c r="C5819" s="101" t="s">
        <v>941</v>
      </c>
      <c r="D5819" s="102">
        <f>VLOOKUP(Pag_Inicio_Corr_mas_casos[[#This Row],[Corregimiento]],Hoja3!$A$2:$D$676,4,0)</f>
        <v>81003</v>
      </c>
      <c r="E5819" s="101">
        <v>59</v>
      </c>
    </row>
    <row r="5820" spans="1:5" x14ac:dyDescent="0.2">
      <c r="A5820" s="100">
        <v>44195</v>
      </c>
      <c r="B5820" s="101">
        <v>44195</v>
      </c>
      <c r="C5820" s="101" t="s">
        <v>860</v>
      </c>
      <c r="D5820" s="102">
        <f>VLOOKUP(Pag_Inicio_Corr_mas_casos[[#This Row],[Corregimiento]],Hoja3!$A$2:$D$676,4,0)</f>
        <v>80806</v>
      </c>
      <c r="E5820" s="101">
        <v>58</v>
      </c>
    </row>
    <row r="5821" spans="1:5" x14ac:dyDescent="0.2">
      <c r="A5821" s="100">
        <v>44195</v>
      </c>
      <c r="B5821" s="101">
        <v>44195</v>
      </c>
      <c r="C5821" s="101" t="s">
        <v>865</v>
      </c>
      <c r="D5821" s="102">
        <f>VLOOKUP(Pag_Inicio_Corr_mas_casos[[#This Row],[Corregimiento]],Hoja3!$A$2:$D$676,4,0)</f>
        <v>81007</v>
      </c>
      <c r="E5821" s="101">
        <v>54</v>
      </c>
    </row>
    <row r="5822" spans="1:5" x14ac:dyDescent="0.2">
      <c r="A5822" s="100">
        <v>44195</v>
      </c>
      <c r="B5822" s="101">
        <v>44195</v>
      </c>
      <c r="C5822" s="101" t="s">
        <v>868</v>
      </c>
      <c r="D5822" s="102">
        <f>VLOOKUP(Pag_Inicio_Corr_mas_casos[[#This Row],[Corregimiento]],Hoja3!$A$2:$D$676,4,0)</f>
        <v>80811</v>
      </c>
      <c r="E5822" s="101">
        <v>54</v>
      </c>
    </row>
    <row r="5823" spans="1:5" x14ac:dyDescent="0.2">
      <c r="A5823" s="100">
        <v>44195</v>
      </c>
      <c r="B5823" s="101">
        <v>44195</v>
      </c>
      <c r="C5823" s="101" t="s">
        <v>867</v>
      </c>
      <c r="D5823" s="102">
        <f>VLOOKUP(Pag_Inicio_Corr_mas_casos[[#This Row],[Corregimiento]],Hoja3!$A$2:$D$676,4,0)</f>
        <v>80826</v>
      </c>
      <c r="E5823" s="101">
        <v>52</v>
      </c>
    </row>
    <row r="5824" spans="1:5" x14ac:dyDescent="0.2">
      <c r="A5824" s="100">
        <v>44195</v>
      </c>
      <c r="B5824" s="101">
        <v>44195</v>
      </c>
      <c r="C5824" s="101" t="s">
        <v>861</v>
      </c>
      <c r="D5824" s="102">
        <f>VLOOKUP(Pag_Inicio_Corr_mas_casos[[#This Row],[Corregimiento]],Hoja3!$A$2:$D$676,4,0)</f>
        <v>80823</v>
      </c>
      <c r="E5824" s="101">
        <v>51</v>
      </c>
    </row>
    <row r="5825" spans="1:5" x14ac:dyDescent="0.2">
      <c r="A5825" s="100">
        <v>44195</v>
      </c>
      <c r="B5825" s="101">
        <v>44195</v>
      </c>
      <c r="C5825" s="101" t="s">
        <v>912</v>
      </c>
      <c r="D5825" s="102">
        <f>VLOOKUP(Pag_Inicio_Corr_mas_casos[[#This Row],[Corregimiento]],Hoja3!$A$2:$D$676,4,0)</f>
        <v>80808</v>
      </c>
      <c r="E5825" s="101">
        <v>47</v>
      </c>
    </row>
    <row r="5826" spans="1:5" x14ac:dyDescent="0.2">
      <c r="A5826" s="100">
        <v>44195</v>
      </c>
      <c r="B5826" s="101">
        <v>44195</v>
      </c>
      <c r="C5826" s="101" t="s">
        <v>914</v>
      </c>
      <c r="D5826" s="102">
        <f>VLOOKUP(Pag_Inicio_Corr_mas_casos[[#This Row],[Corregimiento]],Hoja3!$A$2:$D$676,4,0)</f>
        <v>130105</v>
      </c>
      <c r="E5826" s="101">
        <v>44</v>
      </c>
    </row>
    <row r="5827" spans="1:5" x14ac:dyDescent="0.2">
      <c r="A5827" s="100">
        <v>44195</v>
      </c>
      <c r="B5827" s="101">
        <v>44195</v>
      </c>
      <c r="C5827" s="101" t="s">
        <v>858</v>
      </c>
      <c r="D5827" s="102">
        <f>VLOOKUP(Pag_Inicio_Corr_mas_casos[[#This Row],[Corregimiento]],Hoja3!$A$2:$D$676,4,0)</f>
        <v>130717</v>
      </c>
      <c r="E5827" s="101">
        <v>43</v>
      </c>
    </row>
    <row r="5828" spans="1:5" x14ac:dyDescent="0.2">
      <c r="A5828" s="100">
        <v>44195</v>
      </c>
      <c r="B5828" s="101">
        <v>44195</v>
      </c>
      <c r="C5828" s="101" t="s">
        <v>952</v>
      </c>
      <c r="D5828" s="102">
        <f>VLOOKUP(Pag_Inicio_Corr_mas_casos[[#This Row],[Corregimiento]],Hoja3!$A$2:$D$676,4,0)</f>
        <v>30104</v>
      </c>
      <c r="E5828" s="101">
        <v>41</v>
      </c>
    </row>
    <row r="5829" spans="1:5" x14ac:dyDescent="0.2">
      <c r="A5829" s="100">
        <v>44195</v>
      </c>
      <c r="B5829" s="101">
        <v>44195</v>
      </c>
      <c r="C5829" s="101" t="s">
        <v>880</v>
      </c>
      <c r="D5829" s="102">
        <f>VLOOKUP(Pag_Inicio_Corr_mas_casos[[#This Row],[Corregimiento]],Hoja3!$A$2:$D$676,4,0)</f>
        <v>80804</v>
      </c>
      <c r="E5829" s="101">
        <v>40</v>
      </c>
    </row>
    <row r="5830" spans="1:5" x14ac:dyDescent="0.2">
      <c r="A5830" s="100">
        <v>44195</v>
      </c>
      <c r="B5830" s="101">
        <v>44195</v>
      </c>
      <c r="C5830" s="101" t="s">
        <v>935</v>
      </c>
      <c r="D5830" s="102">
        <f>VLOOKUP(Pag_Inicio_Corr_mas_casos[[#This Row],[Corregimiento]],Hoja3!$A$2:$D$676,4,0)</f>
        <v>130702</v>
      </c>
      <c r="E5830" s="101">
        <v>39</v>
      </c>
    </row>
    <row r="5831" spans="1:5" x14ac:dyDescent="0.2">
      <c r="A5831" s="100">
        <v>44195</v>
      </c>
      <c r="B5831" s="101">
        <v>44195</v>
      </c>
      <c r="C5831" s="101" t="s">
        <v>897</v>
      </c>
      <c r="D5831" s="102">
        <f>VLOOKUP(Pag_Inicio_Corr_mas_casos[[#This Row],[Corregimiento]],Hoja3!$A$2:$D$676,4,0)</f>
        <v>80803</v>
      </c>
      <c r="E5831" s="101">
        <v>39</v>
      </c>
    </row>
    <row r="5832" spans="1:5" x14ac:dyDescent="0.2">
      <c r="A5832" s="100">
        <v>44195</v>
      </c>
      <c r="B5832" s="101">
        <v>44195</v>
      </c>
      <c r="C5832" s="101" t="s">
        <v>870</v>
      </c>
      <c r="D5832" s="102">
        <f>VLOOKUP(Pag_Inicio_Corr_mas_casos[[#This Row],[Corregimiento]],Hoja3!$A$2:$D$676,4,0)</f>
        <v>130107</v>
      </c>
      <c r="E5832" s="101">
        <v>38</v>
      </c>
    </row>
    <row r="5833" spans="1:5" x14ac:dyDescent="0.2">
      <c r="A5833" s="100">
        <v>44195</v>
      </c>
      <c r="B5833" s="101">
        <v>44195</v>
      </c>
      <c r="C5833" s="101" t="s">
        <v>938</v>
      </c>
      <c r="D5833" s="102">
        <f>VLOOKUP(Pag_Inicio_Corr_mas_casos[[#This Row],[Corregimiento]],Hoja3!$A$2:$D$676,4,0)</f>
        <v>81008</v>
      </c>
      <c r="E5833" s="101">
        <v>37</v>
      </c>
    </row>
    <row r="5834" spans="1:5" x14ac:dyDescent="0.2">
      <c r="A5834" s="100">
        <v>44195</v>
      </c>
      <c r="B5834" s="101">
        <v>44195</v>
      </c>
      <c r="C5834" s="101" t="s">
        <v>916</v>
      </c>
      <c r="D5834" s="102">
        <f>VLOOKUP(Pag_Inicio_Corr_mas_casos[[#This Row],[Corregimiento]],Hoja3!$A$2:$D$676,4,0)</f>
        <v>80802</v>
      </c>
      <c r="E5834" s="101">
        <v>35</v>
      </c>
    </row>
    <row r="5835" spans="1:5" x14ac:dyDescent="0.2">
      <c r="A5835" s="100">
        <v>44195</v>
      </c>
      <c r="B5835" s="101">
        <v>44195</v>
      </c>
      <c r="C5835" s="101" t="s">
        <v>882</v>
      </c>
      <c r="D5835" s="102">
        <f>VLOOKUP(Pag_Inicio_Corr_mas_casos[[#This Row],[Corregimiento]],Hoja3!$A$2:$D$676,4,0)</f>
        <v>81006</v>
      </c>
      <c r="E5835" s="101">
        <v>34</v>
      </c>
    </row>
    <row r="5836" spans="1:5" x14ac:dyDescent="0.2">
      <c r="A5836" s="100">
        <v>44195</v>
      </c>
      <c r="B5836" s="101">
        <v>44195</v>
      </c>
      <c r="C5836" s="101" t="s">
        <v>884</v>
      </c>
      <c r="D5836" s="102">
        <f>VLOOKUP(Pag_Inicio_Corr_mas_casos[[#This Row],[Corregimiento]],Hoja3!$A$2:$D$676,4,0)</f>
        <v>30113</v>
      </c>
      <c r="E5836" s="101">
        <v>33</v>
      </c>
    </row>
    <row r="5837" spans="1:5" x14ac:dyDescent="0.2">
      <c r="A5837" s="100">
        <v>44195</v>
      </c>
      <c r="B5837" s="101">
        <v>44195</v>
      </c>
      <c r="C5837" s="101" t="s">
        <v>881</v>
      </c>
      <c r="D5837" s="102">
        <f>VLOOKUP(Pag_Inicio_Corr_mas_casos[[#This Row],[Corregimiento]],Hoja3!$A$2:$D$676,4,0)</f>
        <v>20601</v>
      </c>
      <c r="E5837" s="101">
        <v>32</v>
      </c>
    </row>
    <row r="5838" spans="1:5" x14ac:dyDescent="0.2">
      <c r="A5838" s="100">
        <v>44195</v>
      </c>
      <c r="B5838" s="101">
        <v>44195</v>
      </c>
      <c r="C5838" s="101" t="s">
        <v>911</v>
      </c>
      <c r="D5838" s="102">
        <f>VLOOKUP(Pag_Inicio_Corr_mas_casos[[#This Row],[Corregimiento]],Hoja3!$A$2:$D$676,4,0)</f>
        <v>130706</v>
      </c>
      <c r="E5838" s="101">
        <v>31</v>
      </c>
    </row>
    <row r="5839" spans="1:5" x14ac:dyDescent="0.2">
      <c r="A5839" s="100">
        <v>44195</v>
      </c>
      <c r="B5839" s="101">
        <v>44195</v>
      </c>
      <c r="C5839" s="101" t="s">
        <v>879</v>
      </c>
      <c r="D5839" s="102">
        <f>VLOOKUP(Pag_Inicio_Corr_mas_casos[[#This Row],[Corregimiento]],Hoja3!$A$2:$D$676,4,0)</f>
        <v>130701</v>
      </c>
      <c r="E5839" s="101">
        <v>30</v>
      </c>
    </row>
    <row r="5840" spans="1:5" x14ac:dyDescent="0.2">
      <c r="A5840" s="100">
        <v>44195</v>
      </c>
      <c r="B5840" s="101">
        <v>44195</v>
      </c>
      <c r="C5840" s="101" t="s">
        <v>864</v>
      </c>
      <c r="D5840" s="102">
        <f>VLOOKUP(Pag_Inicio_Corr_mas_casos[[#This Row],[Corregimiento]],Hoja3!$A$2:$D$676,4,0)</f>
        <v>130708</v>
      </c>
      <c r="E5840" s="101">
        <v>30</v>
      </c>
    </row>
    <row r="5841" spans="1:5" x14ac:dyDescent="0.2">
      <c r="A5841" s="100">
        <v>44195</v>
      </c>
      <c r="B5841" s="101">
        <v>44195</v>
      </c>
      <c r="C5841" s="101" t="s">
        <v>981</v>
      </c>
      <c r="D5841" s="102">
        <f>VLOOKUP(Pag_Inicio_Corr_mas_casos[[#This Row],[Corregimiento]],Hoja3!$A$2:$D$676,4,0)</f>
        <v>60401</v>
      </c>
      <c r="E5841" s="101">
        <v>28</v>
      </c>
    </row>
    <row r="5842" spans="1:5" x14ac:dyDescent="0.2">
      <c r="A5842" s="100">
        <v>44195</v>
      </c>
      <c r="B5842" s="101">
        <v>44195</v>
      </c>
      <c r="C5842" s="101" t="s">
        <v>970</v>
      </c>
      <c r="D5842" s="102">
        <f>VLOOKUP(Pag_Inicio_Corr_mas_casos[[#This Row],[Corregimiento]],Hoja3!$A$2:$D$676,4,0)</f>
        <v>80501</v>
      </c>
      <c r="E5842" s="101">
        <v>27</v>
      </c>
    </row>
    <row r="5843" spans="1:5" x14ac:dyDescent="0.2">
      <c r="A5843" s="100">
        <v>44195</v>
      </c>
      <c r="B5843" s="101">
        <v>44195</v>
      </c>
      <c r="C5843" s="101" t="s">
        <v>926</v>
      </c>
      <c r="D5843" s="102">
        <f>VLOOKUP(Pag_Inicio_Corr_mas_casos[[#This Row],[Corregimiento]],Hoja3!$A$2:$D$676,4,0)</f>
        <v>60101</v>
      </c>
      <c r="E5843" s="101">
        <v>27</v>
      </c>
    </row>
    <row r="5844" spans="1:5" x14ac:dyDescent="0.2">
      <c r="A5844" s="100">
        <v>44195</v>
      </c>
      <c r="B5844" s="101">
        <v>44195</v>
      </c>
      <c r="C5844" s="101" t="s">
        <v>918</v>
      </c>
      <c r="D5844" s="102">
        <f>VLOOKUP(Pag_Inicio_Corr_mas_casos[[#This Row],[Corregimiento]],Hoja3!$A$2:$D$676,4,0)</f>
        <v>81004</v>
      </c>
      <c r="E5844" s="101">
        <v>27</v>
      </c>
    </row>
    <row r="5845" spans="1:5" x14ac:dyDescent="0.2">
      <c r="A5845" s="100">
        <v>44195</v>
      </c>
      <c r="B5845" s="101">
        <v>44195</v>
      </c>
      <c r="C5845" s="101" t="s">
        <v>983</v>
      </c>
      <c r="D5845" s="102">
        <f>VLOOKUP(Pag_Inicio_Corr_mas_casos[[#This Row],[Corregimiento]],Hoja3!$A$2:$D$676,4,0)</f>
        <v>20401</v>
      </c>
      <c r="E5845" s="101">
        <v>27</v>
      </c>
    </row>
    <row r="5846" spans="1:5" x14ac:dyDescent="0.2">
      <c r="A5846" s="100">
        <v>44195</v>
      </c>
      <c r="B5846" s="101">
        <v>44195</v>
      </c>
      <c r="C5846" s="101" t="s">
        <v>990</v>
      </c>
      <c r="D5846" s="102">
        <f>VLOOKUP(Pag_Inicio_Corr_mas_casos[[#This Row],[Corregimiento]],Hoja3!$A$2:$D$676,4,0)</f>
        <v>91011</v>
      </c>
      <c r="E5846" s="101">
        <v>27</v>
      </c>
    </row>
    <row r="5847" spans="1:5" x14ac:dyDescent="0.2">
      <c r="A5847" s="100">
        <v>44195</v>
      </c>
      <c r="B5847" s="101">
        <v>44195</v>
      </c>
      <c r="C5847" s="101" t="s">
        <v>877</v>
      </c>
      <c r="D5847" s="102">
        <f>VLOOKUP(Pag_Inicio_Corr_mas_casos[[#This Row],[Corregimiento]],Hoja3!$A$2:$D$676,4,0)</f>
        <v>130716</v>
      </c>
      <c r="E5847" s="101">
        <v>25</v>
      </c>
    </row>
    <row r="5848" spans="1:5" x14ac:dyDescent="0.2">
      <c r="A5848" s="100">
        <v>44195</v>
      </c>
      <c r="B5848" s="101">
        <v>44195</v>
      </c>
      <c r="C5848" s="101" t="s">
        <v>895</v>
      </c>
      <c r="D5848" s="102">
        <f>VLOOKUP(Pag_Inicio_Corr_mas_casos[[#This Row],[Corregimiento]],Hoja3!$A$2:$D$676,4,0)</f>
        <v>20207</v>
      </c>
      <c r="E5848" s="101">
        <v>25</v>
      </c>
    </row>
    <row r="5849" spans="1:5" x14ac:dyDescent="0.2">
      <c r="A5849" s="100">
        <v>44195</v>
      </c>
      <c r="B5849" s="101">
        <v>44195</v>
      </c>
      <c r="C5849" s="101" t="s">
        <v>890</v>
      </c>
      <c r="D5849" s="102">
        <f>VLOOKUP(Pag_Inicio_Corr_mas_casos[[#This Row],[Corregimiento]],Hoja3!$A$2:$D$676,4,0)</f>
        <v>40606</v>
      </c>
      <c r="E5849" s="101">
        <v>24</v>
      </c>
    </row>
    <row r="5850" spans="1:5" x14ac:dyDescent="0.2">
      <c r="A5850" s="100">
        <v>44195</v>
      </c>
      <c r="B5850" s="101">
        <v>44195</v>
      </c>
      <c r="C5850" s="101" t="s">
        <v>889</v>
      </c>
      <c r="D5850" s="102">
        <f>VLOOKUP(Pag_Inicio_Corr_mas_casos[[#This Row],[Corregimiento]],Hoja3!$A$2:$D$676,4,0)</f>
        <v>130709</v>
      </c>
      <c r="E5850" s="101">
        <v>23</v>
      </c>
    </row>
    <row r="5851" spans="1:5" x14ac:dyDescent="0.2">
      <c r="A5851" s="100">
        <v>44195</v>
      </c>
      <c r="B5851" s="101">
        <v>44195</v>
      </c>
      <c r="C5851" s="101" t="s">
        <v>925</v>
      </c>
      <c r="D5851" s="102">
        <f>VLOOKUP(Pag_Inicio_Corr_mas_casos[[#This Row],[Corregimiento]],Hoja3!$A$2:$D$676,4,0)</f>
        <v>60103</v>
      </c>
      <c r="E5851" s="101">
        <v>23</v>
      </c>
    </row>
    <row r="5852" spans="1:5" x14ac:dyDescent="0.2">
      <c r="A5852" s="100">
        <v>44195</v>
      </c>
      <c r="B5852" s="101">
        <v>44195</v>
      </c>
      <c r="C5852" s="101" t="s">
        <v>958</v>
      </c>
      <c r="D5852" s="102">
        <f>VLOOKUP(Pag_Inicio_Corr_mas_casos[[#This Row],[Corregimiento]],Hoja3!$A$2:$D$676,4,0)</f>
        <v>130108</v>
      </c>
      <c r="E5852" s="101">
        <v>22</v>
      </c>
    </row>
    <row r="5853" spans="1:5" x14ac:dyDescent="0.2">
      <c r="A5853" s="100">
        <v>44195</v>
      </c>
      <c r="B5853" s="101">
        <v>44195</v>
      </c>
      <c r="C5853" s="101" t="s">
        <v>947</v>
      </c>
      <c r="D5853" s="102">
        <f>VLOOKUP(Pag_Inicio_Corr_mas_casos[[#This Row],[Corregimiento]],Hoja3!$A$2:$D$676,4,0)</f>
        <v>30103</v>
      </c>
      <c r="E5853" s="101">
        <v>21</v>
      </c>
    </row>
    <row r="5854" spans="1:5" x14ac:dyDescent="0.2">
      <c r="A5854" s="100">
        <v>44195</v>
      </c>
      <c r="B5854" s="101">
        <v>44195</v>
      </c>
      <c r="C5854" s="101" t="s">
        <v>953</v>
      </c>
      <c r="D5854" s="102">
        <f>VLOOKUP(Pag_Inicio_Corr_mas_casos[[#This Row],[Corregimiento]],Hoja3!$A$2:$D$676,4,0)</f>
        <v>91008</v>
      </c>
      <c r="E5854" s="101">
        <v>21</v>
      </c>
    </row>
    <row r="5855" spans="1:5" x14ac:dyDescent="0.2">
      <c r="A5855" s="100">
        <v>44195</v>
      </c>
      <c r="B5855" s="101">
        <v>44195</v>
      </c>
      <c r="C5855" s="101" t="s">
        <v>915</v>
      </c>
      <c r="D5855" s="102">
        <f>VLOOKUP(Pag_Inicio_Corr_mas_casos[[#This Row],[Corregimiento]],Hoja3!$A$2:$D$676,4,0)</f>
        <v>81005</v>
      </c>
      <c r="E5855" s="101">
        <v>21</v>
      </c>
    </row>
    <row r="5856" spans="1:5" x14ac:dyDescent="0.2">
      <c r="A5856" s="100">
        <v>44195</v>
      </c>
      <c r="B5856" s="101">
        <v>44195</v>
      </c>
      <c r="C5856" s="101" t="s">
        <v>923</v>
      </c>
      <c r="D5856" s="102">
        <f>VLOOKUP(Pag_Inicio_Corr_mas_casos[[#This Row],[Corregimiento]],Hoja3!$A$2:$D$676,4,0)</f>
        <v>40611</v>
      </c>
      <c r="E5856" s="101">
        <v>20</v>
      </c>
    </row>
    <row r="5857" spans="1:6" x14ac:dyDescent="0.2">
      <c r="A5857" s="100">
        <v>44195</v>
      </c>
      <c r="B5857" s="101">
        <v>44195</v>
      </c>
      <c r="C5857" s="101" t="s">
        <v>979</v>
      </c>
      <c r="D5857" s="102">
        <f>VLOOKUP(Pag_Inicio_Corr_mas_casos[[#This Row],[Corregimiento]],Hoja3!$A$2:$D$676,4,0)</f>
        <v>91007</v>
      </c>
      <c r="E5857" s="101">
        <v>19</v>
      </c>
    </row>
    <row r="5858" spans="1:6" x14ac:dyDescent="0.2">
      <c r="A5858" s="100">
        <v>44195</v>
      </c>
      <c r="B5858" s="101">
        <v>44195</v>
      </c>
      <c r="C5858" s="101" t="s">
        <v>919</v>
      </c>
      <c r="D5858" s="102">
        <f>VLOOKUP(Pag_Inicio_Corr_mas_casos[[#This Row],[Corregimiento]],Hoja3!$A$2:$D$676,4,0)</f>
        <v>60104</v>
      </c>
      <c r="E5858" s="101">
        <v>17</v>
      </c>
    </row>
    <row r="5859" spans="1:6" x14ac:dyDescent="0.2">
      <c r="A5859" s="100">
        <v>44195</v>
      </c>
      <c r="B5859" s="101">
        <v>44195</v>
      </c>
      <c r="C5859" s="101" t="s">
        <v>977</v>
      </c>
      <c r="D5859" s="102">
        <f>VLOOKUP(Pag_Inicio_Corr_mas_casos[[#This Row],[Corregimiento]],Hoja3!$A$2:$D$676,4,0)</f>
        <v>20101</v>
      </c>
      <c r="E5859" s="101">
        <v>16</v>
      </c>
    </row>
    <row r="5860" spans="1:6" x14ac:dyDescent="0.2">
      <c r="A5860" s="100">
        <v>44195</v>
      </c>
      <c r="B5860" s="101">
        <v>44195</v>
      </c>
      <c r="C5860" s="101" t="s">
        <v>920</v>
      </c>
      <c r="D5860" s="102">
        <f>VLOOKUP(Pag_Inicio_Corr_mas_casos[[#This Row],[Corregimiento]],Hoja3!$A$2:$D$676,4,0)</f>
        <v>80805</v>
      </c>
      <c r="E5860" s="101">
        <v>16</v>
      </c>
    </row>
    <row r="5861" spans="1:6" x14ac:dyDescent="0.2">
      <c r="A5861" s="100">
        <v>44195</v>
      </c>
      <c r="B5861" s="101">
        <v>44195</v>
      </c>
      <c r="C5861" s="101" t="s">
        <v>992</v>
      </c>
      <c r="D5861" s="102">
        <f>VLOOKUP(Pag_Inicio_Corr_mas_casos[[#This Row],[Corregimiento]],Hoja3!$A$2:$D$676,4,0)</f>
        <v>91014</v>
      </c>
      <c r="E5861" s="101">
        <v>16</v>
      </c>
    </row>
    <row r="5862" spans="1:6" x14ac:dyDescent="0.2">
      <c r="A5862" s="100">
        <v>44195</v>
      </c>
      <c r="B5862" s="101">
        <v>44195</v>
      </c>
      <c r="C5862" s="101" t="s">
        <v>943</v>
      </c>
      <c r="D5862" s="102">
        <f>VLOOKUP(Pag_Inicio_Corr_mas_casos[[#This Row],[Corregimiento]],Hoja3!$A$2:$D$676,4,0)</f>
        <v>30111</v>
      </c>
      <c r="E5862" s="101">
        <v>16</v>
      </c>
    </row>
    <row r="5863" spans="1:6" x14ac:dyDescent="0.2">
      <c r="A5863" s="100">
        <v>44195</v>
      </c>
      <c r="B5863" s="101">
        <v>44195</v>
      </c>
      <c r="C5863" s="101" t="s">
        <v>972</v>
      </c>
      <c r="D5863" s="102">
        <f>VLOOKUP(Pag_Inicio_Corr_mas_casos[[#This Row],[Corregimiento]],Hoja3!$A$2:$D$676,4,0)</f>
        <v>40201</v>
      </c>
      <c r="E5863" s="101">
        <v>15</v>
      </c>
    </row>
    <row r="5864" spans="1:6" x14ac:dyDescent="0.2">
      <c r="A5864" s="100">
        <v>44195</v>
      </c>
      <c r="B5864" s="101">
        <v>44195</v>
      </c>
      <c r="C5864" s="101" t="s">
        <v>998</v>
      </c>
      <c r="D5864" s="102">
        <f>VLOOKUP(Pag_Inicio_Corr_mas_casos[[#This Row],[Corregimiento]],Hoja3!$A$2:$D$676,4,0)</f>
        <v>40503</v>
      </c>
      <c r="E5864" s="101">
        <v>14</v>
      </c>
    </row>
    <row r="5865" spans="1:6" x14ac:dyDescent="0.2">
      <c r="A5865" s="100">
        <v>44195</v>
      </c>
      <c r="B5865" s="101">
        <v>44195</v>
      </c>
      <c r="C5865" s="101" t="s">
        <v>949</v>
      </c>
      <c r="D5865" s="102">
        <f>VLOOKUP(Pag_Inicio_Corr_mas_casos[[#This Row],[Corregimiento]],Hoja3!$A$2:$D$676,4,0)</f>
        <v>20609</v>
      </c>
      <c r="E5865" s="101">
        <v>14</v>
      </c>
    </row>
    <row r="5866" spans="1:6" x14ac:dyDescent="0.2">
      <c r="A5866" s="100">
        <v>44195</v>
      </c>
      <c r="B5866" s="101">
        <v>44195</v>
      </c>
      <c r="C5866" s="101" t="s">
        <v>994</v>
      </c>
      <c r="D5866" s="102">
        <f>VLOOKUP(Pag_Inicio_Corr_mas_casos[[#This Row],[Corregimiento]],Hoja3!$A$2:$D$676,4,0)</f>
        <v>90101</v>
      </c>
      <c r="E5866" s="101">
        <v>13</v>
      </c>
    </row>
    <row r="5867" spans="1:6" x14ac:dyDescent="0.2">
      <c r="A5867" s="100">
        <v>44195</v>
      </c>
      <c r="B5867" s="101">
        <v>44195</v>
      </c>
      <c r="C5867" s="101" t="s">
        <v>989</v>
      </c>
      <c r="D5867" s="102">
        <f>VLOOKUP(Pag_Inicio_Corr_mas_casos[[#This Row],[Corregimiento]],Hoja3!$A$2:$D$676,4,0)</f>
        <v>91013</v>
      </c>
      <c r="E5867" s="101">
        <v>13</v>
      </c>
    </row>
    <row r="5868" spans="1:6" x14ac:dyDescent="0.2">
      <c r="A5868" s="100">
        <v>44195</v>
      </c>
      <c r="B5868" s="101">
        <v>44195</v>
      </c>
      <c r="C5868" s="101" t="s">
        <v>999</v>
      </c>
      <c r="D5868" s="102">
        <f>VLOOKUP(Pag_Inicio_Corr_mas_casos[[#This Row],[Corregimiento]],Hoja3!$A$2:$D$676,4,0)</f>
        <v>91101</v>
      </c>
      <c r="E5868" s="101">
        <v>13</v>
      </c>
    </row>
    <row r="5869" spans="1:6" x14ac:dyDescent="0.2">
      <c r="A5869" s="100">
        <v>44195</v>
      </c>
      <c r="B5869" s="101">
        <v>44195</v>
      </c>
      <c r="C5869" s="101" t="s">
        <v>871</v>
      </c>
      <c r="D5869" s="101">
        <v>40607</v>
      </c>
      <c r="E5869" s="101">
        <v>12</v>
      </c>
      <c r="F5869" s="4" t="s">
        <v>968</v>
      </c>
    </row>
    <row r="5870" spans="1:6" x14ac:dyDescent="0.2">
      <c r="A5870" s="100">
        <v>44195</v>
      </c>
      <c r="B5870" s="101">
        <v>44195</v>
      </c>
      <c r="C5870" s="101" t="s">
        <v>987</v>
      </c>
      <c r="D5870" s="102">
        <f>VLOOKUP(Pag_Inicio_Corr_mas_casos[[#This Row],[Corregimiento]],Hoja3!$A$2:$D$676,4,0)</f>
        <v>20201</v>
      </c>
      <c r="E5870" s="101">
        <v>11</v>
      </c>
    </row>
    <row r="5871" spans="1:6" x14ac:dyDescent="0.2">
      <c r="A5871" s="100">
        <v>44195</v>
      </c>
      <c r="B5871" s="101">
        <v>44195</v>
      </c>
      <c r="C5871" s="101" t="s">
        <v>1000</v>
      </c>
      <c r="D5871" s="102">
        <f>VLOOKUP(Pag_Inicio_Corr_mas_casos[[#This Row],[Corregimiento]],Hoja3!$A$2:$D$676,4,0)</f>
        <v>130401</v>
      </c>
      <c r="E5871" s="101">
        <v>11</v>
      </c>
    </row>
    <row r="5872" spans="1:6" x14ac:dyDescent="0.2">
      <c r="A5872" s="100">
        <v>44195</v>
      </c>
      <c r="B5872" s="101">
        <v>44195</v>
      </c>
      <c r="C5872" s="101" t="s">
        <v>1001</v>
      </c>
      <c r="D5872" s="102">
        <f>VLOOKUP(Pag_Inicio_Corr_mas_casos[[#This Row],[Corregimiento]],Hoja3!$A$2:$D$676,4,0)</f>
        <v>40604</v>
      </c>
      <c r="E5872" s="101">
        <v>11</v>
      </c>
    </row>
    <row r="5873" spans="1:6" x14ac:dyDescent="0.2">
      <c r="A5873" s="100">
        <v>44195</v>
      </c>
      <c r="B5873" s="101">
        <v>44195</v>
      </c>
      <c r="C5873" s="101" t="s">
        <v>927</v>
      </c>
      <c r="D5873" s="102">
        <f>VLOOKUP(Pag_Inicio_Corr_mas_casos[[#This Row],[Corregimiento]],Hoja3!$A$2:$D$676,4,0)</f>
        <v>40612</v>
      </c>
      <c r="E5873" s="101">
        <v>11</v>
      </c>
    </row>
    <row r="5874" spans="1:6" x14ac:dyDescent="0.2">
      <c r="A5874" s="100">
        <v>44195</v>
      </c>
      <c r="B5874" s="101">
        <v>44195</v>
      </c>
      <c r="C5874" s="101" t="s">
        <v>961</v>
      </c>
      <c r="D5874" s="102">
        <f>VLOOKUP(Pag_Inicio_Corr_mas_casos[[#This Row],[Corregimiento]],Hoja3!$A$2:$D$676,4,0)</f>
        <v>70301</v>
      </c>
      <c r="E5874" s="101">
        <v>11</v>
      </c>
    </row>
    <row r="5875" spans="1:6" x14ac:dyDescent="0.2">
      <c r="A5875" s="100">
        <v>44195</v>
      </c>
      <c r="B5875" s="101">
        <v>44195</v>
      </c>
      <c r="C5875" s="101" t="s">
        <v>1002</v>
      </c>
      <c r="D5875" s="102">
        <f>VLOOKUP(Pag_Inicio_Corr_mas_casos[[#This Row],[Corregimiento]],Hoja3!$A$2:$D$676,4,0)</f>
        <v>60602</v>
      </c>
      <c r="E5875" s="101">
        <v>11</v>
      </c>
    </row>
    <row r="5876" spans="1:6" x14ac:dyDescent="0.2">
      <c r="A5876" s="100">
        <v>44195</v>
      </c>
      <c r="B5876" s="101">
        <v>44195</v>
      </c>
      <c r="C5876" s="101" t="s">
        <v>985</v>
      </c>
      <c r="D5876" s="102">
        <f>VLOOKUP(Pag_Inicio_Corr_mas_casos[[#This Row],[Corregimiento]],Hoja3!$A$2:$D$676,4,0)</f>
        <v>30110</v>
      </c>
      <c r="E5876" s="101">
        <v>11</v>
      </c>
    </row>
    <row r="5877" spans="1:6" x14ac:dyDescent="0.2">
      <c r="A5877" s="54">
        <v>44196</v>
      </c>
      <c r="B5877" s="55">
        <v>44196</v>
      </c>
      <c r="C5877" s="55" t="s">
        <v>988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 x14ac:dyDescent="0.2">
      <c r="A5878" s="54">
        <v>44196</v>
      </c>
      <c r="B5878" s="55">
        <v>44196</v>
      </c>
      <c r="C5878" s="55" t="s">
        <v>932</v>
      </c>
      <c r="D5878" s="56">
        <f>VLOOKUP(Pag_Inicio_Corr_mas_casos[[#This Row],[Corregimiento]],Hoja3!$A$2:$D$676,4,0)</f>
        <v>80819</v>
      </c>
      <c r="E5878" s="55">
        <v>123</v>
      </c>
    </row>
    <row r="5879" spans="1:6" x14ac:dyDescent="0.2">
      <c r="A5879" s="54">
        <v>44196</v>
      </c>
      <c r="B5879" s="55">
        <v>44196</v>
      </c>
      <c r="C5879" s="55" t="s">
        <v>966</v>
      </c>
      <c r="D5879" s="56">
        <f>VLOOKUP(Pag_Inicio_Corr_mas_casos[[#This Row],[Corregimiento]],Hoja3!$A$2:$D$676,4,0)</f>
        <v>80812</v>
      </c>
      <c r="E5879" s="55">
        <v>108</v>
      </c>
    </row>
    <row r="5880" spans="1:6" x14ac:dyDescent="0.2">
      <c r="A5880" s="54">
        <v>44196</v>
      </c>
      <c r="B5880" s="55">
        <v>44196</v>
      </c>
      <c r="C5880" s="55" t="s">
        <v>692</v>
      </c>
      <c r="D5880" s="56">
        <f>VLOOKUP(Pag_Inicio_Corr_mas_casos[[#This Row],[Corregimiento]],Hoja3!$A$2:$D$676,4,0)</f>
        <v>80821</v>
      </c>
      <c r="E5880" s="55">
        <v>105</v>
      </c>
    </row>
    <row r="5881" spans="1:6" x14ac:dyDescent="0.2">
      <c r="A5881" s="54">
        <v>44196</v>
      </c>
      <c r="B5881" s="55">
        <v>44196</v>
      </c>
      <c r="C5881" s="55" t="s">
        <v>974</v>
      </c>
      <c r="D5881" s="56">
        <f>VLOOKUP(Pag_Inicio_Corr_mas_casos[[#This Row],[Corregimiento]],Hoja3!$A$2:$D$676,4,0)</f>
        <v>130102</v>
      </c>
      <c r="E5881" s="55">
        <v>104</v>
      </c>
    </row>
    <row r="5882" spans="1:6" x14ac:dyDescent="0.2">
      <c r="A5882" s="54">
        <v>44196</v>
      </c>
      <c r="B5882" s="55">
        <v>44196</v>
      </c>
      <c r="C5882" s="55" t="s">
        <v>873</v>
      </c>
      <c r="D5882" s="56">
        <f>VLOOKUP(Pag_Inicio_Corr_mas_casos[[#This Row],[Corregimiento]],Hoja3!$A$2:$D$676,4,0)</f>
        <v>80817</v>
      </c>
      <c r="E5882" s="55">
        <v>100</v>
      </c>
    </row>
    <row r="5883" spans="1:6" x14ac:dyDescent="0.2">
      <c r="A5883" s="54">
        <v>44196</v>
      </c>
      <c r="B5883" s="55">
        <v>44196</v>
      </c>
      <c r="C5883" s="55" t="s">
        <v>868</v>
      </c>
      <c r="D5883" s="56">
        <f>VLOOKUP(Pag_Inicio_Corr_mas_casos[[#This Row],[Corregimiento]],Hoja3!$A$2:$D$676,4,0)</f>
        <v>80811</v>
      </c>
      <c r="E5883" s="55">
        <v>86</v>
      </c>
    </row>
    <row r="5884" spans="1:6" x14ac:dyDescent="0.2">
      <c r="A5884" s="54">
        <v>44196</v>
      </c>
      <c r="B5884" s="55">
        <v>44196</v>
      </c>
      <c r="C5884" s="55" t="s">
        <v>874</v>
      </c>
      <c r="D5884" s="56">
        <f>VLOOKUP(Pag_Inicio_Corr_mas_casos[[#This Row],[Corregimiento]],Hoja3!$A$2:$D$676,4,0)</f>
        <v>80822</v>
      </c>
      <c r="E5884" s="55">
        <v>84</v>
      </c>
    </row>
    <row r="5885" spans="1:6" x14ac:dyDescent="0.2">
      <c r="A5885" s="54">
        <v>44196</v>
      </c>
      <c r="B5885" s="55">
        <v>44196</v>
      </c>
      <c r="C5885" s="55" t="s">
        <v>857</v>
      </c>
      <c r="D5885" s="56">
        <f>VLOOKUP(Pag_Inicio_Corr_mas_casos[[#This Row],[Corregimiento]],Hoja3!$A$2:$D$676,4,0)</f>
        <v>80810</v>
      </c>
      <c r="E5885" s="55">
        <v>83</v>
      </c>
    </row>
    <row r="5886" spans="1:6" x14ac:dyDescent="0.2">
      <c r="A5886" s="54">
        <v>44196</v>
      </c>
      <c r="B5886" s="55">
        <v>44196</v>
      </c>
      <c r="C5886" s="55" t="s">
        <v>956</v>
      </c>
      <c r="D5886" s="56">
        <f>VLOOKUP(Pag_Inicio_Corr_mas_casos[[#This Row],[Corregimiento]],Hoja3!$A$2:$D$676,4,0)</f>
        <v>130106</v>
      </c>
      <c r="E5886" s="55">
        <v>78</v>
      </c>
    </row>
    <row r="5887" spans="1:6" x14ac:dyDescent="0.2">
      <c r="A5887" s="54">
        <v>44196</v>
      </c>
      <c r="B5887" s="55">
        <v>44196</v>
      </c>
      <c r="C5887" s="55" t="s">
        <v>864</v>
      </c>
      <c r="D5887" s="56">
        <f>VLOOKUP(Pag_Inicio_Corr_mas_casos[[#This Row],[Corregimiento]],Hoja3!$A$2:$D$676,4,0)</f>
        <v>130708</v>
      </c>
      <c r="E5887" s="55">
        <v>76</v>
      </c>
    </row>
    <row r="5888" spans="1:6" x14ac:dyDescent="0.2">
      <c r="A5888" s="54">
        <v>44196</v>
      </c>
      <c r="B5888" s="55">
        <v>44196</v>
      </c>
      <c r="C5888" s="55" t="s">
        <v>931</v>
      </c>
      <c r="D5888" s="56">
        <f>VLOOKUP(Pag_Inicio_Corr_mas_casos[[#This Row],[Corregimiento]],Hoja3!$A$2:$D$676,4,0)</f>
        <v>80809</v>
      </c>
      <c r="E5888" s="55">
        <v>75</v>
      </c>
    </row>
    <row r="5889" spans="1:5" x14ac:dyDescent="0.2">
      <c r="A5889" s="54">
        <v>44196</v>
      </c>
      <c r="B5889" s="55">
        <v>44196</v>
      </c>
      <c r="C5889" s="55" t="s">
        <v>861</v>
      </c>
      <c r="D5889" s="56">
        <f>VLOOKUP(Pag_Inicio_Corr_mas_casos[[#This Row],[Corregimiento]],Hoja3!$A$2:$D$676,4,0)</f>
        <v>80823</v>
      </c>
      <c r="E5889" s="55">
        <v>72</v>
      </c>
    </row>
    <row r="5890" spans="1:5" x14ac:dyDescent="0.2">
      <c r="A5890" s="54">
        <v>44196</v>
      </c>
      <c r="B5890" s="55">
        <v>44196</v>
      </c>
      <c r="C5890" s="55" t="s">
        <v>872</v>
      </c>
      <c r="D5890" s="56">
        <f>VLOOKUP(Pag_Inicio_Corr_mas_casos[[#This Row],[Corregimiento]],Hoja3!$A$2:$D$676,4,0)</f>
        <v>80820</v>
      </c>
      <c r="E5890" s="55">
        <v>70</v>
      </c>
    </row>
    <row r="5891" spans="1:5" x14ac:dyDescent="0.2">
      <c r="A5891" s="54">
        <v>44196</v>
      </c>
      <c r="B5891" s="55">
        <v>44196</v>
      </c>
      <c r="C5891" s="55" t="s">
        <v>859</v>
      </c>
      <c r="D5891" s="56">
        <f>VLOOKUP(Pag_Inicio_Corr_mas_casos[[#This Row],[Corregimiento]],Hoja3!$A$2:$D$676,4,0)</f>
        <v>81009</v>
      </c>
      <c r="E5891" s="55">
        <v>68</v>
      </c>
    </row>
    <row r="5892" spans="1:5" x14ac:dyDescent="0.2">
      <c r="A5892" s="54">
        <v>44196</v>
      </c>
      <c r="B5892" s="55">
        <v>44196</v>
      </c>
      <c r="C5892" s="55" t="s">
        <v>939</v>
      </c>
      <c r="D5892" s="56">
        <f>VLOOKUP(Pag_Inicio_Corr_mas_casos[[#This Row],[Corregimiento]],Hoja3!$A$2:$D$676,4,0)</f>
        <v>81001</v>
      </c>
      <c r="E5892" s="55">
        <v>66</v>
      </c>
    </row>
    <row r="5893" spans="1:5" x14ac:dyDescent="0.2">
      <c r="A5893" s="54">
        <v>44196</v>
      </c>
      <c r="B5893" s="55">
        <v>44196</v>
      </c>
      <c r="C5893" s="55" t="s">
        <v>876</v>
      </c>
      <c r="D5893" s="56">
        <f>VLOOKUP(Pag_Inicio_Corr_mas_casos[[#This Row],[Corregimiento]],Hoja3!$A$2:$D$676,4,0)</f>
        <v>80815</v>
      </c>
      <c r="E5893" s="55">
        <v>65</v>
      </c>
    </row>
    <row r="5894" spans="1:5" x14ac:dyDescent="0.2">
      <c r="A5894" s="54">
        <v>44196</v>
      </c>
      <c r="B5894" s="55">
        <v>44196</v>
      </c>
      <c r="C5894" s="55" t="s">
        <v>863</v>
      </c>
      <c r="D5894" s="56">
        <f>VLOOKUP(Pag_Inicio_Corr_mas_casos[[#This Row],[Corregimiento]],Hoja3!$A$2:$D$676,4,0)</f>
        <v>80816</v>
      </c>
      <c r="E5894" s="55">
        <v>63</v>
      </c>
    </row>
    <row r="5895" spans="1:5" x14ac:dyDescent="0.2">
      <c r="A5895" s="54">
        <v>44196</v>
      </c>
      <c r="B5895" s="55">
        <v>44196</v>
      </c>
      <c r="C5895" s="55" t="s">
        <v>940</v>
      </c>
      <c r="D5895" s="56">
        <f>VLOOKUP(Pag_Inicio_Corr_mas_casos[[#This Row],[Corregimiento]],Hoja3!$A$2:$D$676,4,0)</f>
        <v>81002</v>
      </c>
      <c r="E5895" s="55">
        <v>62</v>
      </c>
    </row>
    <row r="5896" spans="1:5" x14ac:dyDescent="0.2">
      <c r="A5896" s="54">
        <v>44196</v>
      </c>
      <c r="B5896" s="55">
        <v>44196</v>
      </c>
      <c r="C5896" s="55" t="s">
        <v>942</v>
      </c>
      <c r="D5896" s="56">
        <f>VLOOKUP(Pag_Inicio_Corr_mas_casos[[#This Row],[Corregimiento]],Hoja3!$A$2:$D$676,4,0)</f>
        <v>91001</v>
      </c>
      <c r="E5896" s="55">
        <v>57</v>
      </c>
    </row>
    <row r="5897" spans="1:5" x14ac:dyDescent="0.2">
      <c r="A5897" s="54">
        <v>44196</v>
      </c>
      <c r="B5897" s="55">
        <v>44196</v>
      </c>
      <c r="C5897" s="55" t="s">
        <v>865</v>
      </c>
      <c r="D5897" s="56">
        <f>VLOOKUP(Pag_Inicio_Corr_mas_casos[[#This Row],[Corregimiento]],Hoja3!$A$2:$D$676,4,0)</f>
        <v>81007</v>
      </c>
      <c r="E5897" s="55">
        <v>56</v>
      </c>
    </row>
    <row r="5898" spans="1:5" x14ac:dyDescent="0.2">
      <c r="A5898" s="54">
        <v>44196</v>
      </c>
      <c r="B5898" s="55">
        <v>44196</v>
      </c>
      <c r="C5898" s="55" t="s">
        <v>941</v>
      </c>
      <c r="D5898" s="56">
        <f>VLOOKUP(Pag_Inicio_Corr_mas_casos[[#This Row],[Corregimiento]],Hoja3!$A$2:$D$676,4,0)</f>
        <v>81003</v>
      </c>
      <c r="E5898" s="55">
        <v>56</v>
      </c>
    </row>
    <row r="5899" spans="1:5" x14ac:dyDescent="0.2">
      <c r="A5899" s="54">
        <v>44196</v>
      </c>
      <c r="B5899" s="55">
        <v>44196</v>
      </c>
      <c r="C5899" s="55" t="s">
        <v>870</v>
      </c>
      <c r="D5899" s="56">
        <f>VLOOKUP(Pag_Inicio_Corr_mas_casos[[#This Row],[Corregimiento]],Hoja3!$A$2:$D$676,4,0)</f>
        <v>130107</v>
      </c>
      <c r="E5899" s="55">
        <v>54</v>
      </c>
    </row>
    <row r="5900" spans="1:5" x14ac:dyDescent="0.2">
      <c r="A5900" s="54">
        <v>44196</v>
      </c>
      <c r="B5900" s="55">
        <v>44196</v>
      </c>
      <c r="C5900" s="55" t="s">
        <v>935</v>
      </c>
      <c r="D5900" s="56">
        <f>VLOOKUP(Pag_Inicio_Corr_mas_casos[[#This Row],[Corregimiento]],Hoja3!$A$2:$D$676,4,0)</f>
        <v>130702</v>
      </c>
      <c r="E5900" s="55">
        <v>53</v>
      </c>
    </row>
    <row r="5901" spans="1:5" x14ac:dyDescent="0.2">
      <c r="A5901" s="54">
        <v>44196</v>
      </c>
      <c r="B5901" s="55">
        <v>44196</v>
      </c>
      <c r="C5901" s="55" t="s">
        <v>860</v>
      </c>
      <c r="D5901" s="56">
        <f>VLOOKUP(Pag_Inicio_Corr_mas_casos[[#This Row],[Corregimiento]],Hoja3!$A$2:$D$676,4,0)</f>
        <v>80806</v>
      </c>
      <c r="E5901" s="55">
        <v>53</v>
      </c>
    </row>
    <row r="5902" spans="1:5" x14ac:dyDescent="0.2">
      <c r="A5902" s="54">
        <v>44196</v>
      </c>
      <c r="B5902" s="55">
        <v>44196</v>
      </c>
      <c r="C5902" s="55" t="s">
        <v>897</v>
      </c>
      <c r="D5902" s="56">
        <f>VLOOKUP(Pag_Inicio_Corr_mas_casos[[#This Row],[Corregimiento]],Hoja3!$A$2:$D$676,4,0)</f>
        <v>80803</v>
      </c>
      <c r="E5902" s="55">
        <v>51</v>
      </c>
    </row>
    <row r="5903" spans="1:5" x14ac:dyDescent="0.2">
      <c r="A5903" s="54">
        <v>44196</v>
      </c>
      <c r="B5903" s="55">
        <v>44196</v>
      </c>
      <c r="C5903" s="55" t="s">
        <v>887</v>
      </c>
      <c r="D5903" s="56">
        <f>VLOOKUP(Pag_Inicio_Corr_mas_casos[[#This Row],[Corregimiento]],Hoja3!$A$2:$D$676,4,0)</f>
        <v>30107</v>
      </c>
      <c r="E5903" s="55">
        <v>58</v>
      </c>
    </row>
    <row r="5904" spans="1:5" x14ac:dyDescent="0.2">
      <c r="A5904" s="54">
        <v>44196</v>
      </c>
      <c r="B5904" s="55">
        <v>44196</v>
      </c>
      <c r="C5904" s="55" t="s">
        <v>862</v>
      </c>
      <c r="D5904" s="56">
        <f>VLOOKUP(Pag_Inicio_Corr_mas_casos[[#This Row],[Corregimiento]],Hoja3!$A$2:$D$676,4,0)</f>
        <v>80807</v>
      </c>
      <c r="E5904" s="55">
        <v>47</v>
      </c>
    </row>
    <row r="5905" spans="1:5" x14ac:dyDescent="0.2">
      <c r="A5905" s="54">
        <v>44196</v>
      </c>
      <c r="B5905" s="55">
        <v>44196</v>
      </c>
      <c r="C5905" s="55" t="s">
        <v>958</v>
      </c>
      <c r="D5905" s="56">
        <f>VLOOKUP(Pag_Inicio_Corr_mas_casos[[#This Row],[Corregimiento]],Hoja3!$A$2:$D$676,4,0)</f>
        <v>130108</v>
      </c>
      <c r="E5905" s="55">
        <v>47</v>
      </c>
    </row>
    <row r="5906" spans="1:5" x14ac:dyDescent="0.2">
      <c r="A5906" s="54">
        <v>44196</v>
      </c>
      <c r="B5906" s="55">
        <v>44196</v>
      </c>
      <c r="C5906" s="55" t="s">
        <v>938</v>
      </c>
      <c r="D5906" s="56">
        <f>VLOOKUP(Pag_Inicio_Corr_mas_casos[[#This Row],[Corregimiento]],Hoja3!$A$2:$D$676,4,0)</f>
        <v>81008</v>
      </c>
      <c r="E5906" s="55">
        <v>47</v>
      </c>
    </row>
    <row r="5907" spans="1:5" x14ac:dyDescent="0.2">
      <c r="A5907" s="54">
        <v>44196</v>
      </c>
      <c r="B5907" s="55">
        <v>44196</v>
      </c>
      <c r="C5907" s="55" t="s">
        <v>871</v>
      </c>
      <c r="D5907" s="56">
        <f>VLOOKUP(Pag_Inicio_Corr_mas_casos[[#This Row],[Corregimiento]],Hoja3!$A$2:$D$676,4,0)</f>
        <v>80813</v>
      </c>
      <c r="E5907" s="55">
        <v>46</v>
      </c>
    </row>
    <row r="5908" spans="1:5" x14ac:dyDescent="0.2">
      <c r="A5908" s="54">
        <v>44196</v>
      </c>
      <c r="B5908" s="55">
        <v>44196</v>
      </c>
      <c r="C5908" s="55" t="s">
        <v>866</v>
      </c>
      <c r="D5908" s="56">
        <f>VLOOKUP(Pag_Inicio_Corr_mas_casos[[#This Row],[Corregimiento]],Hoja3!$A$2:$D$676,4,0)</f>
        <v>80814</v>
      </c>
      <c r="E5908" s="55">
        <v>40</v>
      </c>
    </row>
    <row r="5909" spans="1:5" x14ac:dyDescent="0.2">
      <c r="A5909" s="54">
        <v>44196</v>
      </c>
      <c r="B5909" s="55">
        <v>44196</v>
      </c>
      <c r="C5909" s="55" t="s">
        <v>880</v>
      </c>
      <c r="D5909" s="56">
        <f>VLOOKUP(Pag_Inicio_Corr_mas_casos[[#This Row],[Corregimiento]],Hoja3!$A$2:$D$676,4,0)</f>
        <v>80804</v>
      </c>
      <c r="E5909" s="55">
        <v>40</v>
      </c>
    </row>
    <row r="5910" spans="1:5" x14ac:dyDescent="0.2">
      <c r="A5910" s="54">
        <v>44196</v>
      </c>
      <c r="B5910" s="55">
        <v>44196</v>
      </c>
      <c r="C5910" s="55" t="s">
        <v>889</v>
      </c>
      <c r="D5910" s="56">
        <f>VLOOKUP(Pag_Inicio_Corr_mas_casos[[#This Row],[Corregimiento]],Hoja3!$A$2:$D$676,4,0)</f>
        <v>130709</v>
      </c>
      <c r="E5910" s="55">
        <v>38</v>
      </c>
    </row>
    <row r="5911" spans="1:5" x14ac:dyDescent="0.2">
      <c r="A5911" s="54">
        <v>44196</v>
      </c>
      <c r="B5911" s="55">
        <v>44196</v>
      </c>
      <c r="C5911" s="55" t="s">
        <v>867</v>
      </c>
      <c r="D5911" s="56">
        <f>VLOOKUP(Pag_Inicio_Corr_mas_casos[[#This Row],[Corregimiento]],Hoja3!$A$2:$D$676,4,0)</f>
        <v>80826</v>
      </c>
      <c r="E5911" s="55">
        <v>37</v>
      </c>
    </row>
    <row r="5912" spans="1:5" x14ac:dyDescent="0.2">
      <c r="A5912" s="54">
        <v>44196</v>
      </c>
      <c r="B5912" s="55">
        <v>44196</v>
      </c>
      <c r="C5912" s="55" t="s">
        <v>980</v>
      </c>
      <c r="D5912" s="56">
        <f>VLOOKUP(Pag_Inicio_Corr_mas_casos[[#This Row],[Corregimiento]],Hoja3!$A$2:$D$676,4,0)</f>
        <v>40601</v>
      </c>
      <c r="E5912" s="55">
        <v>36</v>
      </c>
    </row>
    <row r="5913" spans="1:5" x14ac:dyDescent="0.2">
      <c r="A5913" s="54">
        <v>44196</v>
      </c>
      <c r="B5913" s="55">
        <v>44196</v>
      </c>
      <c r="C5913" s="55" t="s">
        <v>911</v>
      </c>
      <c r="D5913" s="56">
        <f>VLOOKUP(Pag_Inicio_Corr_mas_casos[[#This Row],[Corregimiento]],Hoja3!$A$2:$D$676,4,0)</f>
        <v>130706</v>
      </c>
      <c r="E5913" s="55">
        <v>36</v>
      </c>
    </row>
    <row r="5914" spans="1:5" x14ac:dyDescent="0.2">
      <c r="A5914" s="54">
        <v>44196</v>
      </c>
      <c r="B5914" s="55">
        <v>44196</v>
      </c>
      <c r="C5914" s="55" t="s">
        <v>858</v>
      </c>
      <c r="D5914" s="56">
        <f>VLOOKUP(Pag_Inicio_Corr_mas_casos[[#This Row],[Corregimiento]],Hoja3!$A$2:$D$676,4,0)</f>
        <v>130717</v>
      </c>
      <c r="E5914" s="55">
        <v>36</v>
      </c>
    </row>
    <row r="5915" spans="1:5" x14ac:dyDescent="0.2">
      <c r="A5915" s="54">
        <v>44196</v>
      </c>
      <c r="B5915" s="55">
        <v>44196</v>
      </c>
      <c r="C5915" s="55" t="s">
        <v>952</v>
      </c>
      <c r="D5915" s="56">
        <f>VLOOKUP(Pag_Inicio_Corr_mas_casos[[#This Row],[Corregimiento]],Hoja3!$A$2:$D$676,4,0)</f>
        <v>30104</v>
      </c>
      <c r="E5915" s="55">
        <v>35</v>
      </c>
    </row>
    <row r="5916" spans="1:5" x14ac:dyDescent="0.2">
      <c r="A5916" s="54">
        <v>44196</v>
      </c>
      <c r="B5916" s="55">
        <v>44196</v>
      </c>
      <c r="C5916" s="55" t="s">
        <v>947</v>
      </c>
      <c r="D5916" s="56">
        <f>VLOOKUP(Pag_Inicio_Corr_mas_casos[[#This Row],[Corregimiento]],Hoja3!$A$2:$D$676,4,0)</f>
        <v>30103</v>
      </c>
      <c r="E5916" s="55">
        <v>33</v>
      </c>
    </row>
    <row r="5917" spans="1:5" x14ac:dyDescent="0.2">
      <c r="A5917" s="54">
        <v>44196</v>
      </c>
      <c r="B5917" s="55">
        <v>44196</v>
      </c>
      <c r="C5917" s="55" t="s">
        <v>970</v>
      </c>
      <c r="D5917" s="56">
        <f>VLOOKUP(Pag_Inicio_Corr_mas_casos[[#This Row],[Corregimiento]],Hoja3!$A$2:$D$676,4,0)</f>
        <v>80501</v>
      </c>
      <c r="E5917" s="55">
        <v>32</v>
      </c>
    </row>
    <row r="5918" spans="1:5" x14ac:dyDescent="0.2">
      <c r="A5918" s="54">
        <v>44196</v>
      </c>
      <c r="B5918" s="55">
        <v>44196</v>
      </c>
      <c r="C5918" s="55" t="s">
        <v>879</v>
      </c>
      <c r="D5918" s="56">
        <f>VLOOKUP(Pag_Inicio_Corr_mas_casos[[#This Row],[Corregimiento]],Hoja3!$A$2:$D$676,4,0)</f>
        <v>130701</v>
      </c>
      <c r="E5918" s="55">
        <v>31</v>
      </c>
    </row>
    <row r="5919" spans="1:5" x14ac:dyDescent="0.2">
      <c r="A5919" s="54">
        <v>44196</v>
      </c>
      <c r="B5919" s="55">
        <v>44196</v>
      </c>
      <c r="C5919" s="55" t="s">
        <v>926</v>
      </c>
      <c r="D5919" s="56">
        <f>VLOOKUP(Pag_Inicio_Corr_mas_casos[[#This Row],[Corregimiento]],Hoja3!$A$2:$D$676,4,0)</f>
        <v>60101</v>
      </c>
      <c r="E5919" s="55">
        <v>31</v>
      </c>
    </row>
    <row r="5920" spans="1:5" x14ac:dyDescent="0.2">
      <c r="A5920" s="54">
        <v>44196</v>
      </c>
      <c r="B5920" s="55">
        <v>44196</v>
      </c>
      <c r="C5920" s="55" t="s">
        <v>912</v>
      </c>
      <c r="D5920" s="56">
        <f>VLOOKUP(Pag_Inicio_Corr_mas_casos[[#This Row],[Corregimiento]],Hoja3!$A$2:$D$676,4,0)</f>
        <v>80808</v>
      </c>
      <c r="E5920" s="55">
        <v>30</v>
      </c>
    </row>
    <row r="5921" spans="1:5" x14ac:dyDescent="0.2">
      <c r="A5921" s="54">
        <v>44196</v>
      </c>
      <c r="B5921" s="55">
        <v>44196</v>
      </c>
      <c r="C5921" s="55" t="s">
        <v>891</v>
      </c>
      <c r="D5921" s="56">
        <f>VLOOKUP(Pag_Inicio_Corr_mas_casos[[#This Row],[Corregimiento]],Hoja3!$A$2:$D$676,4,0)</f>
        <v>130103</v>
      </c>
      <c r="E5921" s="55">
        <v>29</v>
      </c>
    </row>
    <row r="5922" spans="1:5" x14ac:dyDescent="0.2">
      <c r="A5922" s="54">
        <v>44196</v>
      </c>
      <c r="B5922" s="55">
        <v>44196</v>
      </c>
      <c r="C5922" s="55" t="s">
        <v>877</v>
      </c>
      <c r="D5922" s="56">
        <f>VLOOKUP(Pag_Inicio_Corr_mas_casos[[#This Row],[Corregimiento]],Hoja3!$A$2:$D$676,4,0)</f>
        <v>130716</v>
      </c>
      <c r="E5922" s="55">
        <v>29</v>
      </c>
    </row>
    <row r="5923" spans="1:5" x14ac:dyDescent="0.2">
      <c r="A5923" s="54">
        <v>44196</v>
      </c>
      <c r="B5923" s="55">
        <v>44196</v>
      </c>
      <c r="C5923" s="55" t="s">
        <v>915</v>
      </c>
      <c r="D5923" s="56">
        <f>VLOOKUP(Pag_Inicio_Corr_mas_casos[[#This Row],[Corregimiento]],Hoja3!$A$2:$D$676,4,0)</f>
        <v>81005</v>
      </c>
      <c r="E5923" s="55">
        <v>29</v>
      </c>
    </row>
    <row r="5924" spans="1:5" x14ac:dyDescent="0.2">
      <c r="A5924" s="54">
        <v>44196</v>
      </c>
      <c r="B5924" s="55">
        <v>44196</v>
      </c>
      <c r="C5924" s="55" t="s">
        <v>882</v>
      </c>
      <c r="D5924" s="56">
        <f>VLOOKUP(Pag_Inicio_Corr_mas_casos[[#This Row],[Corregimiento]],Hoja3!$A$2:$D$676,4,0)</f>
        <v>81006</v>
      </c>
      <c r="E5924" s="55">
        <v>28</v>
      </c>
    </row>
    <row r="5925" spans="1:5" x14ac:dyDescent="0.2">
      <c r="A5925" s="54">
        <v>44196</v>
      </c>
      <c r="B5925" s="55">
        <v>44196</v>
      </c>
      <c r="C5925" s="55" t="s">
        <v>918</v>
      </c>
      <c r="D5925" s="56">
        <f>VLOOKUP(Pag_Inicio_Corr_mas_casos[[#This Row],[Corregimiento]],Hoja3!$A$2:$D$676,4,0)</f>
        <v>81004</v>
      </c>
      <c r="E5925" s="55">
        <v>26</v>
      </c>
    </row>
    <row r="5926" spans="1:5" x14ac:dyDescent="0.2">
      <c r="A5926" s="54">
        <v>44196</v>
      </c>
      <c r="B5926" s="55">
        <v>44196</v>
      </c>
      <c r="C5926" s="55" t="s">
        <v>916</v>
      </c>
      <c r="D5926" s="56">
        <f>VLOOKUP(Pag_Inicio_Corr_mas_casos[[#This Row],[Corregimiento]],Hoja3!$A$2:$D$676,4,0)</f>
        <v>80802</v>
      </c>
      <c r="E5926" s="55">
        <v>25</v>
      </c>
    </row>
    <row r="5927" spans="1:5" x14ac:dyDescent="0.2">
      <c r="A5927" s="54">
        <v>44196</v>
      </c>
      <c r="B5927" s="55">
        <v>44196</v>
      </c>
      <c r="C5927" s="55" t="s">
        <v>878</v>
      </c>
      <c r="D5927" s="56">
        <f>VLOOKUP(Pag_Inicio_Corr_mas_casos[[#This Row],[Corregimiento]],Hoja3!$A$2:$D$676,4,0)</f>
        <v>50208</v>
      </c>
      <c r="E5927" s="55">
        <v>25</v>
      </c>
    </row>
    <row r="5928" spans="1:5" x14ac:dyDescent="0.2">
      <c r="A5928" s="54">
        <v>44196</v>
      </c>
      <c r="B5928" s="55">
        <v>44196</v>
      </c>
      <c r="C5928" s="55" t="s">
        <v>925</v>
      </c>
      <c r="D5928" s="56">
        <f>VLOOKUP(Pag_Inicio_Corr_mas_casos[[#This Row],[Corregimiento]],Hoja3!$A$2:$D$676,4,0)</f>
        <v>60103</v>
      </c>
      <c r="E5928" s="55">
        <v>25</v>
      </c>
    </row>
    <row r="5929" spans="1:5" x14ac:dyDescent="0.2">
      <c r="A5929" s="54">
        <v>44196</v>
      </c>
      <c r="B5929" s="55">
        <v>44196</v>
      </c>
      <c r="C5929" s="55" t="s">
        <v>881</v>
      </c>
      <c r="D5929" s="56">
        <f>VLOOKUP(Pag_Inicio_Corr_mas_casos[[#This Row],[Corregimiento]],Hoja3!$A$2:$D$676,4,0)</f>
        <v>20601</v>
      </c>
      <c r="E5929" s="55">
        <v>23</v>
      </c>
    </row>
    <row r="5930" spans="1:5" x14ac:dyDescent="0.2">
      <c r="A5930" s="54">
        <v>44196</v>
      </c>
      <c r="B5930" s="55">
        <v>44196</v>
      </c>
      <c r="C5930" s="55" t="s">
        <v>1003</v>
      </c>
      <c r="D5930" s="56">
        <f>VLOOKUP(Pag_Inicio_Corr_mas_casos[[#This Row],[Corregimiento]],Hoja3!$A$2:$D$676,4,0)</f>
        <v>80818</v>
      </c>
      <c r="E5930" s="55">
        <v>23</v>
      </c>
    </row>
    <row r="5931" spans="1:5" x14ac:dyDescent="0.2">
      <c r="A5931" s="54">
        <v>44196</v>
      </c>
      <c r="B5931" s="55">
        <v>44196</v>
      </c>
      <c r="C5931" s="55" t="s">
        <v>1004</v>
      </c>
      <c r="D5931" s="56">
        <f>VLOOKUP(Pag_Inicio_Corr_mas_casos[[#This Row],[Corregimiento]],Hoja3!$A$2:$D$676,4,0)</f>
        <v>130104</v>
      </c>
      <c r="E5931" s="55">
        <v>22</v>
      </c>
    </row>
    <row r="5932" spans="1:5" x14ac:dyDescent="0.2">
      <c r="A5932" s="54">
        <v>44196</v>
      </c>
      <c r="B5932" s="55">
        <v>44196</v>
      </c>
      <c r="C5932" s="55" t="s">
        <v>876</v>
      </c>
      <c r="D5932" s="56">
        <f>VLOOKUP(Pag_Inicio_Corr_mas_casos[[#This Row],[Corregimiento]],Hoja3!$A$2:$D$676,4,0)</f>
        <v>80815</v>
      </c>
      <c r="E5932" s="55">
        <v>21</v>
      </c>
    </row>
    <row r="5933" spans="1:5" x14ac:dyDescent="0.2">
      <c r="A5933" s="54">
        <v>44196</v>
      </c>
      <c r="B5933" s="55">
        <v>44196</v>
      </c>
      <c r="C5933" s="55" t="s">
        <v>1005</v>
      </c>
      <c r="D5933" s="56">
        <f>VLOOKUP(Pag_Inicio_Corr_mas_casos[[#This Row],[Corregimiento]],Hoja3!$A$2:$D$676,4,0)</f>
        <v>130407</v>
      </c>
      <c r="E5933" s="55">
        <v>20</v>
      </c>
    </row>
    <row r="5934" spans="1:5" x14ac:dyDescent="0.2">
      <c r="A5934" s="54">
        <v>44196</v>
      </c>
      <c r="B5934" s="55">
        <v>44196</v>
      </c>
      <c r="C5934" s="55" t="s">
        <v>961</v>
      </c>
      <c r="D5934" s="56">
        <f>VLOOKUP(Pag_Inicio_Corr_mas_casos[[#This Row],[Corregimiento]],Hoja3!$A$2:$D$676,4,0)</f>
        <v>70301</v>
      </c>
      <c r="E5934" s="55">
        <v>17</v>
      </c>
    </row>
    <row r="5935" spans="1:5" x14ac:dyDescent="0.2">
      <c r="A5935" s="54">
        <v>44196</v>
      </c>
      <c r="B5935" s="55">
        <v>44196</v>
      </c>
      <c r="C5935" s="55" t="s">
        <v>943</v>
      </c>
      <c r="D5935" s="56">
        <f>VLOOKUP(Pag_Inicio_Corr_mas_casos[[#This Row],[Corregimiento]],Hoja3!$A$2:$D$676,4,0)</f>
        <v>30111</v>
      </c>
      <c r="E5935" s="55">
        <v>17</v>
      </c>
    </row>
    <row r="5936" spans="1:5" x14ac:dyDescent="0.2">
      <c r="A5936" s="54">
        <v>44196</v>
      </c>
      <c r="B5936" s="55">
        <v>44196</v>
      </c>
      <c r="C5936" s="55" t="s">
        <v>979</v>
      </c>
      <c r="D5936" s="56">
        <f>VLOOKUP(Pag_Inicio_Corr_mas_casos[[#This Row],[Corregimiento]],Hoja3!$A$2:$D$676,4,0)</f>
        <v>91007</v>
      </c>
      <c r="E5936" s="55">
        <v>16</v>
      </c>
    </row>
    <row r="5937" spans="1:6" x14ac:dyDescent="0.2">
      <c r="A5937" s="54">
        <v>44196</v>
      </c>
      <c r="B5937" s="55">
        <v>44196</v>
      </c>
      <c r="C5937" s="55" t="s">
        <v>920</v>
      </c>
      <c r="D5937" s="56">
        <f>VLOOKUP(Pag_Inicio_Corr_mas_casos[[#This Row],[Corregimiento]],Hoja3!$A$2:$D$676,4,0)</f>
        <v>80805</v>
      </c>
      <c r="E5937" s="55">
        <v>15</v>
      </c>
    </row>
    <row r="5938" spans="1:6" x14ac:dyDescent="0.2">
      <c r="A5938" s="54">
        <v>44196</v>
      </c>
      <c r="B5938" s="55">
        <v>44196</v>
      </c>
      <c r="C5938" s="55" t="s">
        <v>989</v>
      </c>
      <c r="D5938" s="56">
        <f>VLOOKUP(Pag_Inicio_Corr_mas_casos[[#This Row],[Corregimiento]],Hoja3!$A$2:$D$676,4,0)</f>
        <v>91013</v>
      </c>
      <c r="E5938" s="55">
        <v>15</v>
      </c>
    </row>
    <row r="5939" spans="1:6" x14ac:dyDescent="0.2">
      <c r="A5939" s="54">
        <v>44196</v>
      </c>
      <c r="B5939" s="55">
        <v>44196</v>
      </c>
      <c r="C5939" s="55" t="s">
        <v>1006</v>
      </c>
      <c r="D5939" s="56">
        <f>VLOOKUP(Pag_Inicio_Corr_mas_casos[[#This Row],[Corregimiento]],Hoja3!$A$2:$D$676,4,0)</f>
        <v>70211</v>
      </c>
      <c r="E5939" s="55">
        <v>14</v>
      </c>
    </row>
    <row r="5940" spans="1:6" x14ac:dyDescent="0.2">
      <c r="A5940" s="54">
        <v>44196</v>
      </c>
      <c r="B5940" s="55">
        <v>44196</v>
      </c>
      <c r="C5940" s="55" t="s">
        <v>890</v>
      </c>
      <c r="D5940" s="56">
        <f>VLOOKUP(Pag_Inicio_Corr_mas_casos[[#This Row],[Corregimiento]],Hoja3!$A$2:$D$676,4,0)</f>
        <v>40606</v>
      </c>
      <c r="E5940" s="55">
        <v>14</v>
      </c>
    </row>
    <row r="5941" spans="1:6" x14ac:dyDescent="0.2">
      <c r="A5941" s="54">
        <v>44196</v>
      </c>
      <c r="B5941" s="55">
        <v>44196</v>
      </c>
      <c r="C5941" s="55" t="s">
        <v>884</v>
      </c>
      <c r="D5941" s="56">
        <f>VLOOKUP(Pag_Inicio_Corr_mas_casos[[#This Row],[Corregimiento]],Hoja3!$A$2:$D$676,4,0)</f>
        <v>30113</v>
      </c>
      <c r="E5941" s="55">
        <v>14</v>
      </c>
    </row>
    <row r="5942" spans="1:6" x14ac:dyDescent="0.2">
      <c r="A5942" s="54">
        <v>44196</v>
      </c>
      <c r="B5942" s="55">
        <v>44196</v>
      </c>
      <c r="C5942" s="55" t="s">
        <v>990</v>
      </c>
      <c r="D5942" s="56">
        <f>VLOOKUP(Pag_Inicio_Corr_mas_casos[[#This Row],[Corregimiento]],Hoja3!$A$2:$D$676,4,0)</f>
        <v>91011</v>
      </c>
      <c r="E5942" s="55">
        <v>14</v>
      </c>
    </row>
    <row r="5943" spans="1:6" x14ac:dyDescent="0.2">
      <c r="A5943" s="54">
        <v>44196</v>
      </c>
      <c r="B5943" s="55">
        <v>44196</v>
      </c>
      <c r="C5943" s="55" t="s">
        <v>986</v>
      </c>
      <c r="D5943" s="56">
        <f>VLOOKUP(Pag_Inicio_Corr_mas_casos[[#This Row],[Corregimiento]],Hoja3!$A$2:$D$676,4,0)</f>
        <v>40610</v>
      </c>
      <c r="E5943" s="55">
        <v>14</v>
      </c>
    </row>
    <row r="5944" spans="1:6" x14ac:dyDescent="0.2">
      <c r="A5944" s="54">
        <v>44196</v>
      </c>
      <c r="B5944" s="55">
        <v>44196</v>
      </c>
      <c r="C5944" s="55" t="s">
        <v>923</v>
      </c>
      <c r="D5944" s="56">
        <f>VLOOKUP(Pag_Inicio_Corr_mas_casos[[#This Row],[Corregimiento]],Hoja3!$A$2:$D$676,4,0)</f>
        <v>40611</v>
      </c>
      <c r="E5944" s="55">
        <v>13</v>
      </c>
    </row>
    <row r="5945" spans="1:6" x14ac:dyDescent="0.2">
      <c r="A5945" s="54">
        <v>44196</v>
      </c>
      <c r="B5945" s="55">
        <v>44196</v>
      </c>
      <c r="C5945" s="55" t="s">
        <v>1007</v>
      </c>
      <c r="D5945" s="56">
        <f>VLOOKUP(Pag_Inicio_Corr_mas_casos[[#This Row],[Corregimiento]],Hoja3!$A$2:$D$676,4,0)</f>
        <v>70401</v>
      </c>
      <c r="E5945" s="55">
        <v>13</v>
      </c>
    </row>
    <row r="5946" spans="1:6" x14ac:dyDescent="0.2">
      <c r="A5946" s="54">
        <v>44196</v>
      </c>
      <c r="B5946" s="55">
        <v>44196</v>
      </c>
      <c r="C5946" s="55" t="s">
        <v>1008</v>
      </c>
      <c r="D5946" s="56">
        <f>VLOOKUP(Pag_Inicio_Corr_mas_casos[[#This Row],[Corregimiento]],Hoja3!$A$2:$D$676,4,0)</f>
        <v>41006</v>
      </c>
      <c r="E5946" s="55">
        <v>13</v>
      </c>
    </row>
    <row r="5947" spans="1:6" x14ac:dyDescent="0.2">
      <c r="A5947" s="54">
        <v>44196</v>
      </c>
      <c r="B5947" s="55">
        <v>44196</v>
      </c>
      <c r="C5947" s="55" t="s">
        <v>971</v>
      </c>
      <c r="D5947" s="56">
        <f>VLOOKUP(Pag_Inicio_Corr_mas_casos[[#This Row],[Corregimiento]],Hoja3!$A$2:$D$676,4,0)</f>
        <v>20105</v>
      </c>
      <c r="E5947" s="55">
        <v>12</v>
      </c>
    </row>
    <row r="5948" spans="1:6" x14ac:dyDescent="0.2">
      <c r="A5948" s="54">
        <v>44196</v>
      </c>
      <c r="B5948" s="55">
        <v>44196</v>
      </c>
      <c r="C5948" s="55" t="s">
        <v>1009</v>
      </c>
      <c r="D5948" s="56">
        <f>VLOOKUP(Pag_Inicio_Corr_mas_casos[[#This Row],[Corregimiento]],Hoja3!$A$2:$D$676,4,0)</f>
        <v>80505</v>
      </c>
      <c r="E5948" s="55">
        <v>12</v>
      </c>
    </row>
    <row r="5949" spans="1:6" x14ac:dyDescent="0.2">
      <c r="A5949" s="54">
        <v>44196</v>
      </c>
      <c r="B5949" s="55">
        <v>44196</v>
      </c>
      <c r="C5949" s="55" t="s">
        <v>953</v>
      </c>
      <c r="D5949" s="56">
        <f>VLOOKUP(Pag_Inicio_Corr_mas_casos[[#This Row],[Corregimiento]],Hoja3!$A$2:$D$676,4,0)</f>
        <v>91008</v>
      </c>
      <c r="E5949" s="55">
        <v>12</v>
      </c>
    </row>
    <row r="5950" spans="1:6" x14ac:dyDescent="0.2">
      <c r="A5950" s="54">
        <v>44196</v>
      </c>
      <c r="B5950" s="55">
        <v>44196</v>
      </c>
      <c r="C5950" s="55" t="s">
        <v>985</v>
      </c>
      <c r="D5950" s="56">
        <f>VLOOKUP(Pag_Inicio_Corr_mas_casos[[#This Row],[Corregimiento]],Hoja3!$A$2:$D$676,4,0)</f>
        <v>30110</v>
      </c>
      <c r="E5950" s="55">
        <v>12</v>
      </c>
    </row>
    <row r="5951" spans="1:6" x14ac:dyDescent="0.2">
      <c r="A5951" s="54">
        <v>44196</v>
      </c>
      <c r="B5951" s="55">
        <v>44196</v>
      </c>
      <c r="C5951" s="55" t="s">
        <v>995</v>
      </c>
      <c r="D5951" s="56">
        <f>VLOOKUP(Pag_Inicio_Corr_mas_casos[[#This Row],[Corregimiento]],Hoja3!$A$2:$D$676,4,0)</f>
        <v>20205</v>
      </c>
      <c r="E5951" s="55">
        <v>11</v>
      </c>
    </row>
    <row r="5952" spans="1:6" x14ac:dyDescent="0.2">
      <c r="A5952" s="63">
        <v>44197</v>
      </c>
      <c r="B5952" s="64">
        <v>44197</v>
      </c>
      <c r="C5952" s="64" t="s">
        <v>611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 x14ac:dyDescent="0.2">
      <c r="A5953" s="63">
        <v>44197</v>
      </c>
      <c r="B5953" s="64">
        <v>44197</v>
      </c>
      <c r="C5953" s="64" t="s">
        <v>966</v>
      </c>
      <c r="D5953" s="65">
        <f>VLOOKUP(Pag_Inicio_Corr_mas_casos[[#This Row],[Corregimiento]],Hoja3!$A$2:$D$676,4,0)</f>
        <v>80812</v>
      </c>
      <c r="E5953" s="64">
        <v>89</v>
      </c>
    </row>
    <row r="5954" spans="1:5" x14ac:dyDescent="0.2">
      <c r="A5954" s="63">
        <v>44197</v>
      </c>
      <c r="B5954" s="64">
        <v>44197</v>
      </c>
      <c r="C5954" s="64" t="s">
        <v>692</v>
      </c>
      <c r="D5954" s="65">
        <f>VLOOKUP(Pag_Inicio_Corr_mas_casos[[#This Row],[Corregimiento]],Hoja3!$A$2:$D$676,4,0)</f>
        <v>80821</v>
      </c>
      <c r="E5954" s="64">
        <v>89</v>
      </c>
    </row>
    <row r="5955" spans="1:5" x14ac:dyDescent="0.2">
      <c r="A5955" s="63">
        <v>44197</v>
      </c>
      <c r="B5955" s="64">
        <v>44197</v>
      </c>
      <c r="C5955" s="64" t="s">
        <v>871</v>
      </c>
      <c r="D5955" s="65">
        <f>VLOOKUP(Pag_Inicio_Corr_mas_casos[[#This Row],[Corregimiento]],Hoja3!$A$2:$D$676,4,0)</f>
        <v>80813</v>
      </c>
      <c r="E5955" s="64">
        <v>71</v>
      </c>
    </row>
    <row r="5956" spans="1:5" x14ac:dyDescent="0.2">
      <c r="A5956" s="63">
        <v>44197</v>
      </c>
      <c r="B5956" s="64">
        <v>44197</v>
      </c>
      <c r="C5956" s="64" t="s">
        <v>1010</v>
      </c>
      <c r="D5956" s="65">
        <f>VLOOKUP(Pag_Inicio_Corr_mas_casos[[#This Row],[Corregimiento]],Hoja3!$A$2:$D$676,4,0)</f>
        <v>91001</v>
      </c>
      <c r="E5956" s="64">
        <v>70</v>
      </c>
    </row>
    <row r="5957" spans="1:5" x14ac:dyDescent="0.2">
      <c r="A5957" s="63">
        <v>44197</v>
      </c>
      <c r="B5957" s="64">
        <v>44197</v>
      </c>
      <c r="C5957" s="64" t="s">
        <v>988</v>
      </c>
      <c r="D5957" s="65">
        <f>VLOOKUP(Pag_Inicio_Corr_mas_casos[[#This Row],[Corregimiento]],Hoja3!$A$2:$D$676,4,0)</f>
        <v>130101</v>
      </c>
      <c r="E5957" s="64">
        <v>69</v>
      </c>
    </row>
    <row r="5958" spans="1:5" x14ac:dyDescent="0.2">
      <c r="A5958" s="63">
        <v>44197</v>
      </c>
      <c r="B5958" s="64">
        <v>44197</v>
      </c>
      <c r="C5958" s="64" t="s">
        <v>956</v>
      </c>
      <c r="D5958" s="65">
        <f>VLOOKUP(Pag_Inicio_Corr_mas_casos[[#This Row],[Corregimiento]],Hoja3!$A$2:$D$676,4,0)</f>
        <v>130106</v>
      </c>
      <c r="E5958" s="64">
        <v>67</v>
      </c>
    </row>
    <row r="5959" spans="1:5" x14ac:dyDescent="0.2">
      <c r="A5959" s="63">
        <v>44197</v>
      </c>
      <c r="B5959" s="64">
        <v>44197</v>
      </c>
      <c r="C5959" s="64" t="s">
        <v>931</v>
      </c>
      <c r="D5959" s="65">
        <f>VLOOKUP(Pag_Inicio_Corr_mas_casos[[#This Row],[Corregimiento]],Hoja3!$A$2:$D$676,4,0)</f>
        <v>80809</v>
      </c>
      <c r="E5959" s="64">
        <v>67</v>
      </c>
    </row>
    <row r="5960" spans="1:5" x14ac:dyDescent="0.2">
      <c r="A5960" s="63">
        <v>44197</v>
      </c>
      <c r="B5960" s="64">
        <v>44197</v>
      </c>
      <c r="C5960" s="64" t="s">
        <v>863</v>
      </c>
      <c r="D5960" s="65">
        <f>VLOOKUP(Pag_Inicio_Corr_mas_casos[[#This Row],[Corregimiento]],Hoja3!$A$2:$D$676,4,0)</f>
        <v>80816</v>
      </c>
      <c r="E5960" s="64">
        <v>62</v>
      </c>
    </row>
    <row r="5961" spans="1:5" x14ac:dyDescent="0.2">
      <c r="A5961" s="63">
        <v>44197</v>
      </c>
      <c r="B5961" s="64">
        <v>44197</v>
      </c>
      <c r="C5961" s="64" t="s">
        <v>861</v>
      </c>
      <c r="D5961" s="65">
        <f>VLOOKUP(Pag_Inicio_Corr_mas_casos[[#This Row],[Corregimiento]],Hoja3!$A$2:$D$676,4,0)</f>
        <v>80823</v>
      </c>
      <c r="E5961" s="64">
        <v>56</v>
      </c>
    </row>
    <row r="5962" spans="1:5" x14ac:dyDescent="0.2">
      <c r="A5962" s="63">
        <v>44197</v>
      </c>
      <c r="B5962" s="64">
        <v>44197</v>
      </c>
      <c r="C5962" s="64" t="s">
        <v>940</v>
      </c>
      <c r="D5962" s="65">
        <f>VLOOKUP(Pag_Inicio_Corr_mas_casos[[#This Row],[Corregimiento]],Hoja3!$A$2:$D$676,4,0)</f>
        <v>81002</v>
      </c>
      <c r="E5962" s="64">
        <v>52</v>
      </c>
    </row>
    <row r="5963" spans="1:5" x14ac:dyDescent="0.2">
      <c r="A5963" s="63">
        <v>44197</v>
      </c>
      <c r="B5963" s="64">
        <v>44197</v>
      </c>
      <c r="C5963" s="64" t="s">
        <v>938</v>
      </c>
      <c r="D5963" s="65">
        <f>VLOOKUP(Pag_Inicio_Corr_mas_casos[[#This Row],[Corregimiento]],Hoja3!$A$2:$D$676,4,0)</f>
        <v>81008</v>
      </c>
      <c r="E5963" s="64">
        <v>52</v>
      </c>
    </row>
    <row r="5964" spans="1:5" x14ac:dyDescent="0.2">
      <c r="A5964" s="63">
        <v>44197</v>
      </c>
      <c r="B5964" s="64">
        <v>44197</v>
      </c>
      <c r="C5964" s="64" t="s">
        <v>941</v>
      </c>
      <c r="D5964" s="65">
        <f>VLOOKUP(Pag_Inicio_Corr_mas_casos[[#This Row],[Corregimiento]],Hoja3!$A$2:$D$676,4,0)</f>
        <v>81003</v>
      </c>
      <c r="E5964" s="64">
        <v>50</v>
      </c>
    </row>
    <row r="5965" spans="1:5" x14ac:dyDescent="0.2">
      <c r="A5965" s="63">
        <v>44197</v>
      </c>
      <c r="B5965" s="64">
        <v>44197</v>
      </c>
      <c r="C5965" s="64" t="s">
        <v>867</v>
      </c>
      <c r="D5965" s="65">
        <f>VLOOKUP(Pag_Inicio_Corr_mas_casos[[#This Row],[Corregimiento]],Hoja3!$A$2:$D$676,4,0)</f>
        <v>80826</v>
      </c>
      <c r="E5965" s="64">
        <v>48</v>
      </c>
    </row>
    <row r="5966" spans="1:5" x14ac:dyDescent="0.2">
      <c r="A5966" s="63">
        <v>44197</v>
      </c>
      <c r="B5966" s="64">
        <v>44197</v>
      </c>
      <c r="C5966" s="64" t="s">
        <v>868</v>
      </c>
      <c r="D5966" s="65">
        <f>VLOOKUP(Pag_Inicio_Corr_mas_casos[[#This Row],[Corregimiento]],Hoja3!$A$2:$D$676,4,0)</f>
        <v>80811</v>
      </c>
      <c r="E5966" s="64">
        <v>47</v>
      </c>
    </row>
    <row r="5967" spans="1:5" x14ac:dyDescent="0.2">
      <c r="A5967" s="63">
        <v>44197</v>
      </c>
      <c r="B5967" s="64">
        <v>44197</v>
      </c>
      <c r="C5967" s="64" t="s">
        <v>862</v>
      </c>
      <c r="D5967" s="65">
        <f>VLOOKUP(Pag_Inicio_Corr_mas_casos[[#This Row],[Corregimiento]],Hoja3!$A$2:$D$676,4,0)</f>
        <v>80807</v>
      </c>
      <c r="E5967" s="64">
        <v>47</v>
      </c>
    </row>
    <row r="5968" spans="1:5" x14ac:dyDescent="0.2">
      <c r="A5968" s="63">
        <v>44197</v>
      </c>
      <c r="B5968" s="64">
        <v>44197</v>
      </c>
      <c r="C5968" s="64" t="s">
        <v>874</v>
      </c>
      <c r="D5968" s="65">
        <f>VLOOKUP(Pag_Inicio_Corr_mas_casos[[#This Row],[Corregimiento]],Hoja3!$A$2:$D$676,4,0)</f>
        <v>80822</v>
      </c>
      <c r="E5968" s="64">
        <v>46</v>
      </c>
    </row>
    <row r="5969" spans="1:5" x14ac:dyDescent="0.2">
      <c r="A5969" s="63">
        <v>44197</v>
      </c>
      <c r="B5969" s="64">
        <v>44197</v>
      </c>
      <c r="C5969" s="64" t="s">
        <v>873</v>
      </c>
      <c r="D5969" s="65">
        <f>VLOOKUP(Pag_Inicio_Corr_mas_casos[[#This Row],[Corregimiento]],Hoja3!$A$2:$D$676,4,0)</f>
        <v>80817</v>
      </c>
      <c r="E5969" s="64">
        <v>46</v>
      </c>
    </row>
    <row r="5970" spans="1:5" x14ac:dyDescent="0.2">
      <c r="A5970" s="63">
        <v>44197</v>
      </c>
      <c r="B5970" s="64">
        <v>44197</v>
      </c>
      <c r="C5970" s="64" t="s">
        <v>876</v>
      </c>
      <c r="D5970" s="65">
        <f>VLOOKUP(Pag_Inicio_Corr_mas_casos[[#This Row],[Corregimiento]],Hoja3!$A$2:$D$676,4,0)</f>
        <v>80815</v>
      </c>
      <c r="E5970" s="64">
        <v>72</v>
      </c>
    </row>
    <row r="5971" spans="1:5" x14ac:dyDescent="0.2">
      <c r="A5971" s="63">
        <v>44197</v>
      </c>
      <c r="B5971" s="64">
        <v>44197</v>
      </c>
      <c r="C5971" s="64" t="s">
        <v>857</v>
      </c>
      <c r="D5971" s="65">
        <f>VLOOKUP(Pag_Inicio_Corr_mas_casos[[#This Row],[Corregimiento]],Hoja3!$A$2:$D$676,4,0)</f>
        <v>80810</v>
      </c>
      <c r="E5971" s="64">
        <v>45</v>
      </c>
    </row>
    <row r="5972" spans="1:5" x14ac:dyDescent="0.2">
      <c r="A5972" s="63">
        <v>44197</v>
      </c>
      <c r="B5972" s="64">
        <v>44197</v>
      </c>
      <c r="C5972" s="64" t="s">
        <v>939</v>
      </c>
      <c r="D5972" s="65">
        <f>VLOOKUP(Pag_Inicio_Corr_mas_casos[[#This Row],[Corregimiento]],Hoja3!$A$2:$D$676,4,0)</f>
        <v>81001</v>
      </c>
      <c r="E5972" s="64">
        <v>44</v>
      </c>
    </row>
    <row r="5973" spans="1:5" x14ac:dyDescent="0.2">
      <c r="A5973" s="63">
        <v>44197</v>
      </c>
      <c r="B5973" s="64">
        <v>44197</v>
      </c>
      <c r="C5973" s="64" t="s">
        <v>865</v>
      </c>
      <c r="D5973" s="65">
        <f>VLOOKUP(Pag_Inicio_Corr_mas_casos[[#This Row],[Corregimiento]],Hoja3!$A$2:$D$676,4,0)</f>
        <v>81007</v>
      </c>
      <c r="E5973" s="64">
        <v>42</v>
      </c>
    </row>
    <row r="5974" spans="1:5" x14ac:dyDescent="0.2">
      <c r="A5974" s="63">
        <v>44197</v>
      </c>
      <c r="B5974" s="64">
        <v>44197</v>
      </c>
      <c r="C5974" s="64" t="s">
        <v>860</v>
      </c>
      <c r="D5974" s="65">
        <f>VLOOKUP(Pag_Inicio_Corr_mas_casos[[#This Row],[Corregimiento]],Hoja3!$A$2:$D$676,4,0)</f>
        <v>80806</v>
      </c>
      <c r="E5974" s="64">
        <v>41</v>
      </c>
    </row>
    <row r="5975" spans="1:5" x14ac:dyDescent="0.2">
      <c r="A5975" s="63">
        <v>44197</v>
      </c>
      <c r="B5975" s="64">
        <v>44197</v>
      </c>
      <c r="C5975" s="64" t="s">
        <v>952</v>
      </c>
      <c r="D5975" s="65">
        <f>VLOOKUP(Pag_Inicio_Corr_mas_casos[[#This Row],[Corregimiento]],Hoja3!$A$2:$D$676,4,0)</f>
        <v>30104</v>
      </c>
      <c r="E5975" s="64">
        <v>41</v>
      </c>
    </row>
    <row r="5976" spans="1:5" x14ac:dyDescent="0.2">
      <c r="A5976" s="63">
        <v>44197</v>
      </c>
      <c r="B5976" s="64">
        <v>44197</v>
      </c>
      <c r="C5976" s="64" t="s">
        <v>980</v>
      </c>
      <c r="D5976" s="65">
        <f>VLOOKUP(Pag_Inicio_Corr_mas_casos[[#This Row],[Corregimiento]],Hoja3!$A$2:$D$676,4,0)</f>
        <v>40601</v>
      </c>
      <c r="E5976" s="64">
        <v>40</v>
      </c>
    </row>
    <row r="5977" spans="1:5" x14ac:dyDescent="0.2">
      <c r="A5977" s="63">
        <v>44197</v>
      </c>
      <c r="B5977" s="64">
        <v>44197</v>
      </c>
      <c r="C5977" s="64" t="s">
        <v>978</v>
      </c>
      <c r="D5977" s="65">
        <f>VLOOKUP(Pag_Inicio_Corr_mas_casos[[#This Row],[Corregimiento]],Hoja3!$A$2:$D$676,4,0)</f>
        <v>40501</v>
      </c>
      <c r="E5977" s="64">
        <v>31</v>
      </c>
    </row>
    <row r="5978" spans="1:5" x14ac:dyDescent="0.2">
      <c r="A5978" s="63">
        <v>44197</v>
      </c>
      <c r="B5978" s="64">
        <v>44197</v>
      </c>
      <c r="C5978" s="64" t="s">
        <v>859</v>
      </c>
      <c r="D5978" s="65">
        <f>VLOOKUP(Pag_Inicio_Corr_mas_casos[[#This Row],[Corregimiento]],Hoja3!$A$2:$D$676,4,0)</f>
        <v>81009</v>
      </c>
      <c r="E5978" s="64">
        <v>31</v>
      </c>
    </row>
    <row r="5979" spans="1:5" x14ac:dyDescent="0.2">
      <c r="A5979" s="63">
        <v>44197</v>
      </c>
      <c r="B5979" s="64">
        <v>44197</v>
      </c>
      <c r="C5979" s="64" t="s">
        <v>935</v>
      </c>
      <c r="D5979" s="65">
        <f>VLOOKUP(Pag_Inicio_Corr_mas_casos[[#This Row],[Corregimiento]],Hoja3!$A$2:$D$676,4,0)</f>
        <v>130702</v>
      </c>
      <c r="E5979" s="64">
        <v>31</v>
      </c>
    </row>
    <row r="5980" spans="1:5" x14ac:dyDescent="0.2">
      <c r="A5980" s="63">
        <v>44197</v>
      </c>
      <c r="B5980" s="64">
        <v>44197</v>
      </c>
      <c r="C5980" s="64" t="s">
        <v>974</v>
      </c>
      <c r="D5980" s="65">
        <f>VLOOKUP(Pag_Inicio_Corr_mas_casos[[#This Row],[Corregimiento]],Hoja3!$A$2:$D$676,4,0)</f>
        <v>130102</v>
      </c>
      <c r="E5980" s="64">
        <v>28</v>
      </c>
    </row>
    <row r="5981" spans="1:5" x14ac:dyDescent="0.2">
      <c r="A5981" s="63">
        <v>44197</v>
      </c>
      <c r="B5981" s="64">
        <v>44197</v>
      </c>
      <c r="C5981" s="64" t="s">
        <v>864</v>
      </c>
      <c r="D5981" s="65">
        <f>VLOOKUP(Pag_Inicio_Corr_mas_casos[[#This Row],[Corregimiento]],Hoja3!$A$2:$D$676,4,0)</f>
        <v>130708</v>
      </c>
      <c r="E5981" s="64">
        <v>27</v>
      </c>
    </row>
    <row r="5982" spans="1:5" x14ac:dyDescent="0.2">
      <c r="A5982" s="63">
        <v>44197</v>
      </c>
      <c r="B5982" s="64">
        <v>44197</v>
      </c>
      <c r="C5982" s="64" t="s">
        <v>912</v>
      </c>
      <c r="D5982" s="65">
        <f>VLOOKUP(Pag_Inicio_Corr_mas_casos[[#This Row],[Corregimiento]],Hoja3!$A$2:$D$676,4,0)</f>
        <v>80808</v>
      </c>
      <c r="E5982" s="64">
        <v>27</v>
      </c>
    </row>
    <row r="5983" spans="1:5" x14ac:dyDescent="0.2">
      <c r="A5983" s="63">
        <v>44197</v>
      </c>
      <c r="B5983" s="64">
        <v>44197</v>
      </c>
      <c r="C5983" s="64" t="s">
        <v>914</v>
      </c>
      <c r="D5983" s="65">
        <f>VLOOKUP(Pag_Inicio_Corr_mas_casos[[#This Row],[Corregimiento]],Hoja3!$A$2:$D$676,4,0)</f>
        <v>130105</v>
      </c>
      <c r="E5983" s="64">
        <v>27</v>
      </c>
    </row>
    <row r="5984" spans="1:5" x14ac:dyDescent="0.2">
      <c r="A5984" s="63">
        <v>44197</v>
      </c>
      <c r="B5984" s="64">
        <v>44197</v>
      </c>
      <c r="C5984" s="64" t="s">
        <v>887</v>
      </c>
      <c r="D5984" s="65">
        <f>VLOOKUP(Pag_Inicio_Corr_mas_casos[[#This Row],[Corregimiento]],Hoja3!$A$2:$D$676,4,0)</f>
        <v>30107</v>
      </c>
      <c r="E5984" s="64">
        <v>27</v>
      </c>
    </row>
    <row r="5985" spans="1:5" x14ac:dyDescent="0.2">
      <c r="A5985" s="63">
        <v>44197</v>
      </c>
      <c r="B5985" s="64">
        <v>44197</v>
      </c>
      <c r="C5985" s="64" t="s">
        <v>866</v>
      </c>
      <c r="D5985" s="65">
        <f>VLOOKUP(Pag_Inicio_Corr_mas_casos[[#This Row],[Corregimiento]],Hoja3!$A$2:$D$676,4,0)</f>
        <v>80814</v>
      </c>
      <c r="E5985" s="64">
        <v>25</v>
      </c>
    </row>
    <row r="5986" spans="1:5" x14ac:dyDescent="0.2">
      <c r="A5986" s="63">
        <v>44197</v>
      </c>
      <c r="B5986" s="64">
        <v>44197</v>
      </c>
      <c r="C5986" s="64" t="s">
        <v>893</v>
      </c>
      <c r="D5986" s="65">
        <f>VLOOKUP(Pag_Inicio_Corr_mas_casos[[#This Row],[Corregimiento]],Hoja3!$A$2:$D$676,4,0)</f>
        <v>20606</v>
      </c>
      <c r="E5986" s="64">
        <v>24</v>
      </c>
    </row>
    <row r="5987" spans="1:5" x14ac:dyDescent="0.2">
      <c r="A5987" s="63">
        <v>44197</v>
      </c>
      <c r="B5987" s="64">
        <v>44197</v>
      </c>
      <c r="C5987" s="64" t="s">
        <v>877</v>
      </c>
      <c r="D5987" s="65">
        <f>VLOOKUP(Pag_Inicio_Corr_mas_casos[[#This Row],[Corregimiento]],Hoja3!$A$2:$D$676,4,0)</f>
        <v>130716</v>
      </c>
      <c r="E5987" s="64">
        <v>23</v>
      </c>
    </row>
    <row r="5988" spans="1:5" x14ac:dyDescent="0.2">
      <c r="A5988" s="63">
        <v>44197</v>
      </c>
      <c r="B5988" s="64">
        <v>44197</v>
      </c>
      <c r="C5988" s="64" t="s">
        <v>975</v>
      </c>
      <c r="D5988" s="65">
        <f>VLOOKUP(Pag_Inicio_Corr_mas_casos[[#This Row],[Corregimiento]],Hoja3!$A$2:$D$676,4,0)</f>
        <v>90301</v>
      </c>
      <c r="E5988" s="64">
        <v>23</v>
      </c>
    </row>
    <row r="5989" spans="1:5" x14ac:dyDescent="0.2">
      <c r="A5989" s="63">
        <v>44197</v>
      </c>
      <c r="B5989" s="64">
        <v>44197</v>
      </c>
      <c r="C5989" s="64" t="s">
        <v>897</v>
      </c>
      <c r="D5989" s="65">
        <f>VLOOKUP(Pag_Inicio_Corr_mas_casos[[#This Row],[Corregimiento]],Hoja3!$A$2:$D$676,4,0)</f>
        <v>80803</v>
      </c>
      <c r="E5989" s="64">
        <v>23</v>
      </c>
    </row>
    <row r="5990" spans="1:5" x14ac:dyDescent="0.2">
      <c r="A5990" s="63">
        <v>44197</v>
      </c>
      <c r="B5990" s="64">
        <v>44197</v>
      </c>
      <c r="C5990" s="64" t="s">
        <v>890</v>
      </c>
      <c r="D5990" s="65">
        <f>VLOOKUP(Pag_Inicio_Corr_mas_casos[[#This Row],[Corregimiento]],Hoja3!$A$2:$D$676,4,0)</f>
        <v>40606</v>
      </c>
      <c r="E5990" s="64">
        <v>23</v>
      </c>
    </row>
    <row r="5991" spans="1:5" x14ac:dyDescent="0.2">
      <c r="A5991" s="63">
        <v>44197</v>
      </c>
      <c r="B5991" s="64">
        <v>44197</v>
      </c>
      <c r="C5991" s="64" t="s">
        <v>925</v>
      </c>
      <c r="D5991" s="65">
        <f>VLOOKUP(Pag_Inicio_Corr_mas_casos[[#This Row],[Corregimiento]],Hoja3!$A$2:$D$676,4,0)</f>
        <v>60103</v>
      </c>
      <c r="E5991" s="64">
        <v>22</v>
      </c>
    </row>
    <row r="5992" spans="1:5" x14ac:dyDescent="0.2">
      <c r="A5992" s="63">
        <v>44197</v>
      </c>
      <c r="B5992" s="64">
        <v>44197</v>
      </c>
      <c r="C5992" s="64" t="s">
        <v>879</v>
      </c>
      <c r="D5992" s="65">
        <f>VLOOKUP(Pag_Inicio_Corr_mas_casos[[#This Row],[Corregimiento]],Hoja3!$A$2:$D$676,4,0)</f>
        <v>130701</v>
      </c>
      <c r="E5992" s="64">
        <v>20</v>
      </c>
    </row>
    <row r="5993" spans="1:5" x14ac:dyDescent="0.2">
      <c r="A5993" s="63">
        <v>44197</v>
      </c>
      <c r="B5993" s="64">
        <v>44197</v>
      </c>
      <c r="C5993" s="64" t="s">
        <v>916</v>
      </c>
      <c r="D5993" s="65">
        <f>VLOOKUP(Pag_Inicio_Corr_mas_casos[[#This Row],[Corregimiento]],Hoja3!$A$2:$D$676,4,0)</f>
        <v>80802</v>
      </c>
      <c r="E5993" s="64">
        <v>20</v>
      </c>
    </row>
    <row r="5994" spans="1:5" x14ac:dyDescent="0.2">
      <c r="A5994" s="63">
        <v>44197</v>
      </c>
      <c r="B5994" s="64">
        <v>44197</v>
      </c>
      <c r="C5994" s="64" t="s">
        <v>870</v>
      </c>
      <c r="D5994" s="65">
        <f>VLOOKUP(Pag_Inicio_Corr_mas_casos[[#This Row],[Corregimiento]],Hoja3!$A$2:$D$676,4,0)</f>
        <v>130107</v>
      </c>
      <c r="E5994" s="64">
        <v>19</v>
      </c>
    </row>
    <row r="5995" spans="1:5" x14ac:dyDescent="0.2">
      <c r="A5995" s="63">
        <v>44197</v>
      </c>
      <c r="B5995" s="64">
        <v>44197</v>
      </c>
      <c r="C5995" s="64" t="s">
        <v>858</v>
      </c>
      <c r="D5995" s="65">
        <f>VLOOKUP(Pag_Inicio_Corr_mas_casos[[#This Row],[Corregimiento]],Hoja3!$A$2:$D$676,4,0)</f>
        <v>130717</v>
      </c>
      <c r="E5995" s="64">
        <v>19</v>
      </c>
    </row>
    <row r="5996" spans="1:5" x14ac:dyDescent="0.2">
      <c r="A5996" s="63">
        <v>44197</v>
      </c>
      <c r="B5996" s="64">
        <v>44197</v>
      </c>
      <c r="C5996" s="64" t="s">
        <v>872</v>
      </c>
      <c r="D5996" s="65">
        <f>VLOOKUP(Pag_Inicio_Corr_mas_casos[[#This Row],[Corregimiento]],Hoja3!$A$2:$D$676,4,0)</f>
        <v>80820</v>
      </c>
      <c r="E5996" s="64">
        <v>19</v>
      </c>
    </row>
    <row r="5997" spans="1:5" x14ac:dyDescent="0.2">
      <c r="A5997" s="63">
        <v>44197</v>
      </c>
      <c r="B5997" s="64">
        <v>44197</v>
      </c>
      <c r="C5997" s="64" t="s">
        <v>929</v>
      </c>
      <c r="D5997" s="65">
        <f>VLOOKUP(Pag_Inicio_Corr_mas_casos[[#This Row],[Corregimiento]],Hoja3!$A$2:$D$676,4,0)</f>
        <v>40608</v>
      </c>
      <c r="E5997" s="64">
        <v>18</v>
      </c>
    </row>
    <row r="5998" spans="1:5" x14ac:dyDescent="0.2">
      <c r="A5998" s="63">
        <v>44197</v>
      </c>
      <c r="B5998" s="64">
        <v>44197</v>
      </c>
      <c r="C5998" s="64" t="s">
        <v>895</v>
      </c>
      <c r="D5998" s="65">
        <f>VLOOKUP(Pag_Inicio_Corr_mas_casos[[#This Row],[Corregimiento]],Hoja3!$A$2:$D$676,4,0)</f>
        <v>20207</v>
      </c>
      <c r="E5998" s="64">
        <v>18</v>
      </c>
    </row>
    <row r="5999" spans="1:5" x14ac:dyDescent="0.2">
      <c r="A5999" s="63">
        <v>44197</v>
      </c>
      <c r="B5999" s="64">
        <v>44197</v>
      </c>
      <c r="C5999" s="64" t="s">
        <v>923</v>
      </c>
      <c r="D5999" s="65">
        <f>VLOOKUP(Pag_Inicio_Corr_mas_casos[[#This Row],[Corregimiento]],Hoja3!$A$2:$D$676,4,0)</f>
        <v>40611</v>
      </c>
      <c r="E5999" s="64">
        <v>17</v>
      </c>
    </row>
    <row r="6000" spans="1:5" x14ac:dyDescent="0.2">
      <c r="A6000" s="63">
        <v>44197</v>
      </c>
      <c r="B6000" s="64">
        <v>44197</v>
      </c>
      <c r="C6000" s="64" t="s">
        <v>882</v>
      </c>
      <c r="D6000" s="65">
        <f>VLOOKUP(Pag_Inicio_Corr_mas_casos[[#This Row],[Corregimiento]],Hoja3!$A$2:$D$676,4,0)</f>
        <v>81006</v>
      </c>
      <c r="E6000" s="64">
        <v>17</v>
      </c>
    </row>
    <row r="6001" spans="1:6" x14ac:dyDescent="0.2">
      <c r="A6001" s="63">
        <v>44197</v>
      </c>
      <c r="B6001" s="64">
        <v>44197</v>
      </c>
      <c r="C6001" s="64" t="s">
        <v>953</v>
      </c>
      <c r="D6001" s="65">
        <f>VLOOKUP(Pag_Inicio_Corr_mas_casos[[#This Row],[Corregimiento]],Hoja3!$A$2:$D$676,4,0)</f>
        <v>91008</v>
      </c>
      <c r="E6001" s="64">
        <v>16</v>
      </c>
    </row>
    <row r="6002" spans="1:6" x14ac:dyDescent="0.2">
      <c r="A6002" s="63">
        <v>44197</v>
      </c>
      <c r="B6002" s="64">
        <v>44197</v>
      </c>
      <c r="C6002" s="64" t="s">
        <v>881</v>
      </c>
      <c r="D6002" s="65">
        <f>VLOOKUP(Pag_Inicio_Corr_mas_casos[[#This Row],[Corregimiento]],Hoja3!$A$2:$D$676,4,0)</f>
        <v>20601</v>
      </c>
      <c r="E6002" s="64">
        <v>16</v>
      </c>
    </row>
    <row r="6003" spans="1:6" x14ac:dyDescent="0.2">
      <c r="A6003" s="63">
        <v>44197</v>
      </c>
      <c r="B6003" s="64">
        <v>44197</v>
      </c>
      <c r="C6003" s="64" t="s">
        <v>977</v>
      </c>
      <c r="D6003" s="65">
        <f>VLOOKUP(Pag_Inicio_Corr_mas_casos[[#This Row],[Corregimiento]],Hoja3!$A$2:$D$676,4,0)</f>
        <v>20101</v>
      </c>
      <c r="E6003" s="64">
        <v>15</v>
      </c>
    </row>
    <row r="6004" spans="1:6" x14ac:dyDescent="0.2">
      <c r="A6004" s="63">
        <v>44197</v>
      </c>
      <c r="B6004" s="64">
        <v>44197</v>
      </c>
      <c r="C6004" s="64" t="s">
        <v>1011</v>
      </c>
      <c r="D6004" s="65">
        <f>VLOOKUP(Pag_Inicio_Corr_mas_casos[[#This Row],[Corregimiento]],Hoja3!$A$2:$D$676,4,0)</f>
        <v>41303</v>
      </c>
      <c r="E6004" s="64">
        <v>14</v>
      </c>
    </row>
    <row r="6005" spans="1:6" x14ac:dyDescent="0.2">
      <c r="A6005" s="63">
        <v>44197</v>
      </c>
      <c r="B6005" s="64">
        <v>44197</v>
      </c>
      <c r="C6005" s="64" t="s">
        <v>896</v>
      </c>
      <c r="D6005" s="65">
        <f>VLOOKUP(Pag_Inicio_Corr_mas_casos[[#This Row],[Corregimiento]],Hoja3!$A$2:$D$676,4,0)</f>
        <v>60105</v>
      </c>
      <c r="E6005" s="64">
        <v>14</v>
      </c>
    </row>
    <row r="6006" spans="1:6" x14ac:dyDescent="0.2">
      <c r="A6006" s="63">
        <v>44197</v>
      </c>
      <c r="B6006" s="64">
        <v>44197</v>
      </c>
      <c r="C6006" s="64" t="s">
        <v>880</v>
      </c>
      <c r="D6006" s="65">
        <f>VLOOKUP(Pag_Inicio_Corr_mas_casos[[#This Row],[Corregimiento]],Hoja3!$A$2:$D$676,4,0)</f>
        <v>80804</v>
      </c>
      <c r="E6006" s="64">
        <v>14</v>
      </c>
    </row>
    <row r="6007" spans="1:6" x14ac:dyDescent="0.2">
      <c r="A6007" s="63">
        <v>44197</v>
      </c>
      <c r="B6007" s="64">
        <v>44197</v>
      </c>
      <c r="C6007" s="64" t="s">
        <v>884</v>
      </c>
      <c r="D6007" s="65">
        <f>VLOOKUP(Pag_Inicio_Corr_mas_casos[[#This Row],[Corregimiento]],Hoja3!$A$2:$D$676,4,0)</f>
        <v>30113</v>
      </c>
      <c r="E6007" s="64">
        <v>14</v>
      </c>
      <c r="F6007" s="55" t="s">
        <v>1012</v>
      </c>
    </row>
    <row r="6008" spans="1:6" x14ac:dyDescent="0.2">
      <c r="A6008" s="63">
        <v>44197</v>
      </c>
      <c r="B6008" s="64">
        <v>44197</v>
      </c>
      <c r="C6008" s="64" t="s">
        <v>1013</v>
      </c>
      <c r="D6008" s="65">
        <f>VLOOKUP(Pag_Inicio_Corr_mas_casos[[#This Row],[Corregimiento]],Hoja3!$A$2:$D$676,4,0)</f>
        <v>90601</v>
      </c>
      <c r="E6008" s="64">
        <v>14</v>
      </c>
    </row>
    <row r="6009" spans="1:6" x14ac:dyDescent="0.2">
      <c r="A6009" s="63">
        <v>44197</v>
      </c>
      <c r="B6009" s="64">
        <v>44197</v>
      </c>
      <c r="C6009" s="64" t="s">
        <v>979</v>
      </c>
      <c r="D6009" s="65">
        <f>VLOOKUP(Pag_Inicio_Corr_mas_casos[[#This Row],[Corregimiento]],Hoja3!$A$2:$D$676,4,0)</f>
        <v>91007</v>
      </c>
      <c r="E6009" s="64">
        <v>13</v>
      </c>
    </row>
    <row r="6010" spans="1:6" x14ac:dyDescent="0.2">
      <c r="A6010" s="63">
        <v>44197</v>
      </c>
      <c r="B6010" s="64">
        <v>44197</v>
      </c>
      <c r="C6010" s="64" t="s">
        <v>915</v>
      </c>
      <c r="D6010" s="65">
        <f>VLOOKUP(Pag_Inicio_Corr_mas_casos[[#This Row],[Corregimiento]],Hoja3!$A$2:$D$676,4,0)</f>
        <v>81005</v>
      </c>
      <c r="E6010" s="64">
        <v>13</v>
      </c>
    </row>
    <row r="6011" spans="1:6" x14ac:dyDescent="0.2">
      <c r="A6011" s="63">
        <v>44197</v>
      </c>
      <c r="B6011" s="64">
        <v>44197</v>
      </c>
      <c r="C6011" s="64" t="s">
        <v>958</v>
      </c>
      <c r="D6011" s="65">
        <f>VLOOKUP(Pag_Inicio_Corr_mas_casos[[#This Row],[Corregimiento]],Hoja3!$A$2:$D$676,4,0)</f>
        <v>130108</v>
      </c>
      <c r="E6011" s="64">
        <v>13</v>
      </c>
    </row>
    <row r="6012" spans="1:6" x14ac:dyDescent="0.2">
      <c r="A6012" s="63">
        <v>44197</v>
      </c>
      <c r="B6012" s="64">
        <v>44197</v>
      </c>
      <c r="C6012" s="64" t="s">
        <v>961</v>
      </c>
      <c r="D6012" s="65">
        <f>VLOOKUP(Pag_Inicio_Corr_mas_casos[[#This Row],[Corregimiento]],Hoja3!$A$2:$D$676,4,0)</f>
        <v>70301</v>
      </c>
      <c r="E6012" s="64">
        <v>13</v>
      </c>
    </row>
    <row r="6013" spans="1:6" x14ac:dyDescent="0.2">
      <c r="A6013" s="63">
        <v>44197</v>
      </c>
      <c r="B6013" s="64">
        <v>44197</v>
      </c>
      <c r="C6013" s="64" t="s">
        <v>918</v>
      </c>
      <c r="D6013" s="65">
        <f>VLOOKUP(Pag_Inicio_Corr_mas_casos[[#This Row],[Corregimiento]],Hoja3!$A$2:$D$676,4,0)</f>
        <v>81004</v>
      </c>
      <c r="E6013" s="64">
        <v>12</v>
      </c>
    </row>
    <row r="6014" spans="1:6" x14ac:dyDescent="0.2">
      <c r="A6014" s="63">
        <v>44197</v>
      </c>
      <c r="B6014" s="64">
        <v>44197</v>
      </c>
      <c r="C6014" s="64" t="s">
        <v>871</v>
      </c>
      <c r="D6014" s="64">
        <v>40607</v>
      </c>
      <c r="E6014" s="64">
        <v>12</v>
      </c>
      <c r="F6014" s="55" t="s">
        <v>968</v>
      </c>
    </row>
    <row r="6015" spans="1:6" x14ac:dyDescent="0.2">
      <c r="A6015" s="63">
        <v>44197</v>
      </c>
      <c r="B6015" s="64">
        <v>44197</v>
      </c>
      <c r="C6015" s="64" t="s">
        <v>924</v>
      </c>
      <c r="D6015" s="65">
        <f>VLOOKUP(Pag_Inicio_Corr_mas_casos[[#This Row],[Corregimiento]],Hoja3!$A$2:$D$676,4,0)</f>
        <v>130310</v>
      </c>
      <c r="E6015" s="64">
        <v>12</v>
      </c>
    </row>
    <row r="6016" spans="1:6" x14ac:dyDescent="0.2">
      <c r="A6016" s="63">
        <v>44197</v>
      </c>
      <c r="B6016" s="64">
        <v>44197</v>
      </c>
      <c r="C6016" s="64" t="s">
        <v>911</v>
      </c>
      <c r="D6016" s="65">
        <f>VLOOKUP(Pag_Inicio_Corr_mas_casos[[#This Row],[Corregimiento]],Hoja3!$A$2:$D$676,4,0)</f>
        <v>130706</v>
      </c>
      <c r="E6016" s="64">
        <v>11</v>
      </c>
    </row>
    <row r="6017" spans="1:6" x14ac:dyDescent="0.2">
      <c r="A6017" s="63">
        <v>44197</v>
      </c>
      <c r="B6017" s="64">
        <v>44197</v>
      </c>
      <c r="C6017" s="64" t="s">
        <v>972</v>
      </c>
      <c r="D6017" s="65">
        <f>VLOOKUP(Pag_Inicio_Corr_mas_casos[[#This Row],[Corregimiento]],Hoja3!$A$2:$D$676,4,0)</f>
        <v>40201</v>
      </c>
      <c r="E6017" s="64">
        <v>11</v>
      </c>
    </row>
    <row r="6018" spans="1:6" x14ac:dyDescent="0.2">
      <c r="A6018" s="63">
        <v>44197</v>
      </c>
      <c r="B6018" s="64">
        <v>44197</v>
      </c>
      <c r="C6018" s="64" t="s">
        <v>1014</v>
      </c>
      <c r="D6018" s="65">
        <f>VLOOKUP(Pag_Inicio_Corr_mas_casos[[#This Row],[Corregimiento]],Hoja3!$A$2:$D$676,4,0)</f>
        <v>30109</v>
      </c>
      <c r="E6018" s="64">
        <v>11</v>
      </c>
    </row>
    <row r="6019" spans="1:6" x14ac:dyDescent="0.2">
      <c r="A6019" s="63">
        <v>44197</v>
      </c>
      <c r="B6019" s="64">
        <v>44197</v>
      </c>
      <c r="C6019" s="64" t="s">
        <v>1015</v>
      </c>
      <c r="D6019" s="65">
        <f>VLOOKUP(Pag_Inicio_Corr_mas_casos[[#This Row],[Corregimiento]],Hoja3!$A$2:$D$676,4,0)</f>
        <v>130902</v>
      </c>
      <c r="E6019" s="64">
        <v>11</v>
      </c>
    </row>
    <row r="6020" spans="1:6" x14ac:dyDescent="0.2">
      <c r="A6020" s="63">
        <v>44197</v>
      </c>
      <c r="B6020" s="64">
        <v>44197</v>
      </c>
      <c r="C6020" s="64" t="s">
        <v>947</v>
      </c>
      <c r="D6020" s="65">
        <f>VLOOKUP(Pag_Inicio_Corr_mas_casos[[#This Row],[Corregimiento]],Hoja3!$A$2:$D$676,4,0)</f>
        <v>30103</v>
      </c>
      <c r="E6020" s="64">
        <v>11</v>
      </c>
    </row>
    <row r="6021" spans="1:6" x14ac:dyDescent="0.2">
      <c r="A6021" s="63">
        <v>44197</v>
      </c>
      <c r="B6021" s="64">
        <v>44197</v>
      </c>
      <c r="C6021" s="64" t="s">
        <v>986</v>
      </c>
      <c r="D6021" s="65">
        <f>VLOOKUP(Pag_Inicio_Corr_mas_casos[[#This Row],[Corregimiento]],Hoja3!$A$2:$D$676,4,0)</f>
        <v>40610</v>
      </c>
      <c r="E6021" s="64">
        <v>11</v>
      </c>
    </row>
    <row r="6022" spans="1:6" x14ac:dyDescent="0.2">
      <c r="A6022" s="60">
        <v>44198</v>
      </c>
      <c r="B6022" s="61">
        <v>44198</v>
      </c>
      <c r="C6022" s="61" t="s">
        <v>1016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 x14ac:dyDescent="0.2">
      <c r="A6023" s="60">
        <v>44198</v>
      </c>
      <c r="B6023" s="61">
        <v>44198</v>
      </c>
      <c r="C6023" s="61" t="s">
        <v>931</v>
      </c>
      <c r="D6023" s="62">
        <f>VLOOKUP(Pag_Inicio_Corr_mas_casos[[#This Row],[Corregimiento]],Hoja3!$A$2:$D$676,4,0)</f>
        <v>80809</v>
      </c>
      <c r="E6023" s="61">
        <v>54</v>
      </c>
    </row>
    <row r="6024" spans="1:6" x14ac:dyDescent="0.2">
      <c r="A6024" s="60">
        <v>44198</v>
      </c>
      <c r="B6024" s="61">
        <v>44198</v>
      </c>
      <c r="C6024" s="61" t="s">
        <v>860</v>
      </c>
      <c r="D6024" s="62">
        <f>VLOOKUP(Pag_Inicio_Corr_mas_casos[[#This Row],[Corregimiento]],Hoja3!$A$2:$D$676,4,0)</f>
        <v>80806</v>
      </c>
      <c r="E6024" s="61">
        <v>52</v>
      </c>
    </row>
    <row r="6025" spans="1:6" x14ac:dyDescent="0.2">
      <c r="A6025" s="60">
        <v>44198</v>
      </c>
      <c r="B6025" s="61">
        <v>44198</v>
      </c>
      <c r="C6025" s="61" t="s">
        <v>932</v>
      </c>
      <c r="D6025" s="62">
        <f>VLOOKUP(Pag_Inicio_Corr_mas_casos[[#This Row],[Corregimiento]],Hoja3!$A$2:$D$676,4,0)</f>
        <v>80819</v>
      </c>
      <c r="E6025" s="61">
        <v>51</v>
      </c>
    </row>
    <row r="6026" spans="1:6" x14ac:dyDescent="0.2">
      <c r="A6026" s="60">
        <v>44198</v>
      </c>
      <c r="B6026" s="61">
        <v>44198</v>
      </c>
      <c r="C6026" s="61" t="s">
        <v>988</v>
      </c>
      <c r="D6026" s="62">
        <f>VLOOKUP(Pag_Inicio_Corr_mas_casos[[#This Row],[Corregimiento]],Hoja3!$A$2:$D$676,4,0)</f>
        <v>130101</v>
      </c>
      <c r="E6026" s="61">
        <v>50</v>
      </c>
    </row>
    <row r="6027" spans="1:6" x14ac:dyDescent="0.2">
      <c r="A6027" s="60">
        <v>44198</v>
      </c>
      <c r="B6027" s="61">
        <v>44198</v>
      </c>
      <c r="C6027" s="61" t="s">
        <v>974</v>
      </c>
      <c r="D6027" s="62">
        <f>VLOOKUP(Pag_Inicio_Corr_mas_casos[[#This Row],[Corregimiento]],Hoja3!$A$2:$D$676,4,0)</f>
        <v>130102</v>
      </c>
      <c r="E6027" s="61">
        <v>46</v>
      </c>
    </row>
    <row r="6028" spans="1:6" x14ac:dyDescent="0.2">
      <c r="A6028" s="60">
        <v>44198</v>
      </c>
      <c r="B6028" s="61">
        <v>44198</v>
      </c>
      <c r="C6028" s="61" t="s">
        <v>876</v>
      </c>
      <c r="D6028" s="62">
        <f>VLOOKUP(Pag_Inicio_Corr_mas_casos[[#This Row],[Corregimiento]],Hoja3!$A$2:$D$676,4,0)</f>
        <v>80815</v>
      </c>
      <c r="E6028" s="61">
        <v>67</v>
      </c>
    </row>
    <row r="6029" spans="1:6" x14ac:dyDescent="0.2">
      <c r="A6029" s="60">
        <v>44198</v>
      </c>
      <c r="B6029" s="61">
        <v>44198</v>
      </c>
      <c r="C6029" s="61" t="s">
        <v>861</v>
      </c>
      <c r="D6029" s="62">
        <f>VLOOKUP(Pag_Inicio_Corr_mas_casos[[#This Row],[Corregimiento]],Hoja3!$A$2:$D$676,4,0)</f>
        <v>80823</v>
      </c>
      <c r="E6029" s="61">
        <v>44</v>
      </c>
    </row>
    <row r="6030" spans="1:6" x14ac:dyDescent="0.2">
      <c r="A6030" s="60">
        <v>44198</v>
      </c>
      <c r="B6030" s="61">
        <v>44198</v>
      </c>
      <c r="C6030" s="61" t="s">
        <v>872</v>
      </c>
      <c r="D6030" s="62">
        <f>VLOOKUP(Pag_Inicio_Corr_mas_casos[[#This Row],[Corregimiento]],Hoja3!$A$2:$D$676,4,0)</f>
        <v>80820</v>
      </c>
      <c r="E6030" s="61">
        <v>43</v>
      </c>
    </row>
    <row r="6031" spans="1:6" x14ac:dyDescent="0.2">
      <c r="A6031" s="60">
        <v>44198</v>
      </c>
      <c r="B6031" s="61">
        <v>44198</v>
      </c>
      <c r="C6031" s="61" t="s">
        <v>939</v>
      </c>
      <c r="D6031" s="62">
        <f>VLOOKUP(Pag_Inicio_Corr_mas_casos[[#This Row],[Corregimiento]],Hoja3!$A$2:$D$676,4,0)</f>
        <v>81001</v>
      </c>
      <c r="E6031" s="61">
        <v>42</v>
      </c>
    </row>
    <row r="6032" spans="1:6" x14ac:dyDescent="0.2">
      <c r="A6032" s="60">
        <v>44198</v>
      </c>
      <c r="B6032" s="61">
        <v>44198</v>
      </c>
      <c r="C6032" s="61" t="s">
        <v>863</v>
      </c>
      <c r="D6032" s="62">
        <f>VLOOKUP(Pag_Inicio_Corr_mas_casos[[#This Row],[Corregimiento]],Hoja3!$A$2:$D$676,4,0)</f>
        <v>80816</v>
      </c>
      <c r="E6032" s="61">
        <v>37</v>
      </c>
    </row>
    <row r="6033" spans="1:5" x14ac:dyDescent="0.2">
      <c r="A6033" s="60">
        <v>44198</v>
      </c>
      <c r="B6033" s="61">
        <v>44198</v>
      </c>
      <c r="C6033" s="61" t="s">
        <v>938</v>
      </c>
      <c r="D6033" s="62">
        <f>VLOOKUP(Pag_Inicio_Corr_mas_casos[[#This Row],[Corregimiento]],Hoja3!$A$2:$D$676,4,0)</f>
        <v>81008</v>
      </c>
      <c r="E6033" s="61">
        <v>37</v>
      </c>
    </row>
    <row r="6034" spans="1:5" x14ac:dyDescent="0.2">
      <c r="A6034" s="60">
        <v>44198</v>
      </c>
      <c r="B6034" s="61">
        <v>44198</v>
      </c>
      <c r="C6034" s="61" t="s">
        <v>940</v>
      </c>
      <c r="D6034" s="62">
        <f>VLOOKUP(Pag_Inicio_Corr_mas_casos[[#This Row],[Corregimiento]],Hoja3!$A$2:$D$676,4,0)</f>
        <v>81002</v>
      </c>
      <c r="E6034" s="61">
        <v>36</v>
      </c>
    </row>
    <row r="6035" spans="1:5" x14ac:dyDescent="0.2">
      <c r="A6035" s="60">
        <v>44198</v>
      </c>
      <c r="B6035" s="61">
        <v>44198</v>
      </c>
      <c r="C6035" s="61" t="s">
        <v>870</v>
      </c>
      <c r="D6035" s="62">
        <f>VLOOKUP(Pag_Inicio_Corr_mas_casos[[#This Row],[Corregimiento]],Hoja3!$A$2:$D$676,4,0)</f>
        <v>130107</v>
      </c>
      <c r="E6035" s="61">
        <v>36</v>
      </c>
    </row>
    <row r="6036" spans="1:5" x14ac:dyDescent="0.2">
      <c r="A6036" s="60">
        <v>44198</v>
      </c>
      <c r="B6036" s="61">
        <v>44198</v>
      </c>
      <c r="C6036" s="61" t="s">
        <v>874</v>
      </c>
      <c r="D6036" s="62">
        <f>VLOOKUP(Pag_Inicio_Corr_mas_casos[[#This Row],[Corregimiento]],Hoja3!$A$2:$D$676,4,0)</f>
        <v>80822</v>
      </c>
      <c r="E6036" s="61">
        <v>35</v>
      </c>
    </row>
    <row r="6037" spans="1:5" x14ac:dyDescent="0.2">
      <c r="A6037" s="60">
        <v>44198</v>
      </c>
      <c r="B6037" s="61">
        <v>44198</v>
      </c>
      <c r="C6037" s="61" t="s">
        <v>692</v>
      </c>
      <c r="D6037" s="62">
        <f>VLOOKUP(Pag_Inicio_Corr_mas_casos[[#This Row],[Corregimiento]],Hoja3!$A$2:$D$676,4,0)</f>
        <v>80821</v>
      </c>
      <c r="E6037" s="61">
        <v>34</v>
      </c>
    </row>
    <row r="6038" spans="1:5" x14ac:dyDescent="0.2">
      <c r="A6038" s="60">
        <v>44198</v>
      </c>
      <c r="B6038" s="61">
        <v>44198</v>
      </c>
      <c r="C6038" s="61" t="s">
        <v>999</v>
      </c>
      <c r="D6038" s="62">
        <f>VLOOKUP(Pag_Inicio_Corr_mas_casos[[#This Row],[Corregimiento]],Hoja3!$A$2:$D$676,4,0)</f>
        <v>91101</v>
      </c>
      <c r="E6038" s="61">
        <v>34</v>
      </c>
    </row>
    <row r="6039" spans="1:5" x14ac:dyDescent="0.2">
      <c r="A6039" s="60">
        <v>44198</v>
      </c>
      <c r="B6039" s="61">
        <v>44198</v>
      </c>
      <c r="C6039" s="61" t="s">
        <v>864</v>
      </c>
      <c r="D6039" s="62">
        <f>VLOOKUP(Pag_Inicio_Corr_mas_casos[[#This Row],[Corregimiento]],Hoja3!$A$2:$D$676,4,0)</f>
        <v>130708</v>
      </c>
      <c r="E6039" s="61">
        <v>31</v>
      </c>
    </row>
    <row r="6040" spans="1:5" x14ac:dyDescent="0.2">
      <c r="A6040" s="60">
        <v>44198</v>
      </c>
      <c r="B6040" s="61">
        <v>44198</v>
      </c>
      <c r="C6040" s="61" t="s">
        <v>980</v>
      </c>
      <c r="D6040" s="62">
        <f>VLOOKUP(Pag_Inicio_Corr_mas_casos[[#This Row],[Corregimiento]],Hoja3!$A$2:$D$676,4,0)</f>
        <v>40601</v>
      </c>
      <c r="E6040" s="61">
        <v>30</v>
      </c>
    </row>
    <row r="6041" spans="1:5" x14ac:dyDescent="0.2">
      <c r="A6041" s="60">
        <v>44198</v>
      </c>
      <c r="B6041" s="61">
        <v>44198</v>
      </c>
      <c r="C6041" s="61" t="s">
        <v>958</v>
      </c>
      <c r="D6041" s="62">
        <f>VLOOKUP(Pag_Inicio_Corr_mas_casos[[#This Row],[Corregimiento]],Hoja3!$A$2:$D$676,4,0)</f>
        <v>130108</v>
      </c>
      <c r="E6041" s="61">
        <v>29</v>
      </c>
    </row>
    <row r="6042" spans="1:5" x14ac:dyDescent="0.2">
      <c r="A6042" s="60">
        <v>44198</v>
      </c>
      <c r="B6042" s="61">
        <v>44198</v>
      </c>
      <c r="C6042" s="61" t="s">
        <v>970</v>
      </c>
      <c r="D6042" s="62">
        <f>VLOOKUP(Pag_Inicio_Corr_mas_casos[[#This Row],[Corregimiento]],Hoja3!$A$2:$D$676,4,0)</f>
        <v>80501</v>
      </c>
      <c r="E6042" s="61">
        <v>26</v>
      </c>
    </row>
    <row r="6043" spans="1:5" x14ac:dyDescent="0.2">
      <c r="A6043" s="60">
        <v>44198</v>
      </c>
      <c r="B6043" s="61">
        <v>44198</v>
      </c>
      <c r="C6043" s="61" t="s">
        <v>865</v>
      </c>
      <c r="D6043" s="62">
        <f>VLOOKUP(Pag_Inicio_Corr_mas_casos[[#This Row],[Corregimiento]],Hoja3!$A$2:$D$676,4,0)</f>
        <v>81007</v>
      </c>
      <c r="E6043" s="61">
        <v>25</v>
      </c>
    </row>
    <row r="6044" spans="1:5" x14ac:dyDescent="0.2">
      <c r="A6044" s="60">
        <v>44198</v>
      </c>
      <c r="B6044" s="61">
        <v>44198</v>
      </c>
      <c r="C6044" s="61" t="s">
        <v>871</v>
      </c>
      <c r="D6044" s="62">
        <f>VLOOKUP(Pag_Inicio_Corr_mas_casos[[#This Row],[Corregimiento]],Hoja3!$A$2:$D$676,4,0)</f>
        <v>80813</v>
      </c>
      <c r="E6044" s="61">
        <v>25</v>
      </c>
    </row>
    <row r="6045" spans="1:5" x14ac:dyDescent="0.2">
      <c r="A6045" s="60">
        <v>44198</v>
      </c>
      <c r="B6045" s="61">
        <v>44198</v>
      </c>
      <c r="C6045" s="61" t="s">
        <v>935</v>
      </c>
      <c r="D6045" s="62">
        <f>VLOOKUP(Pag_Inicio_Corr_mas_casos[[#This Row],[Corregimiento]],Hoja3!$A$2:$D$676,4,0)</f>
        <v>130702</v>
      </c>
      <c r="E6045" s="61">
        <v>23</v>
      </c>
    </row>
    <row r="6046" spans="1:5" x14ac:dyDescent="0.2">
      <c r="A6046" s="60">
        <v>44198</v>
      </c>
      <c r="B6046" s="61">
        <v>44198</v>
      </c>
      <c r="C6046" s="61" t="s">
        <v>867</v>
      </c>
      <c r="D6046" s="62">
        <f>VLOOKUP(Pag_Inicio_Corr_mas_casos[[#This Row],[Corregimiento]],Hoja3!$A$2:$D$676,4,0)</f>
        <v>80826</v>
      </c>
      <c r="E6046" s="61">
        <v>23</v>
      </c>
    </row>
    <row r="6047" spans="1:5" x14ac:dyDescent="0.2">
      <c r="A6047" s="60">
        <v>44198</v>
      </c>
      <c r="B6047" s="61">
        <v>44198</v>
      </c>
      <c r="C6047" s="61" t="s">
        <v>941</v>
      </c>
      <c r="D6047" s="62">
        <f>VLOOKUP(Pag_Inicio_Corr_mas_casos[[#This Row],[Corregimiento]],Hoja3!$A$2:$D$676,4,0)</f>
        <v>81003</v>
      </c>
      <c r="E6047" s="61">
        <v>23</v>
      </c>
    </row>
    <row r="6048" spans="1:5" x14ac:dyDescent="0.2">
      <c r="A6048" s="60">
        <v>44198</v>
      </c>
      <c r="B6048" s="61">
        <v>44198</v>
      </c>
      <c r="C6048" s="61" t="s">
        <v>873</v>
      </c>
      <c r="D6048" s="62">
        <f>VLOOKUP(Pag_Inicio_Corr_mas_casos[[#This Row],[Corregimiento]],Hoja3!$A$2:$D$676,4,0)</f>
        <v>80817</v>
      </c>
      <c r="E6048" s="61">
        <v>23</v>
      </c>
    </row>
    <row r="6049" spans="1:5" x14ac:dyDescent="0.2">
      <c r="A6049" s="60">
        <v>44198</v>
      </c>
      <c r="B6049" s="61">
        <v>44198</v>
      </c>
      <c r="C6049" s="61" t="s">
        <v>858</v>
      </c>
      <c r="D6049" s="62">
        <f>VLOOKUP(Pag_Inicio_Corr_mas_casos[[#This Row],[Corregimiento]],Hoja3!$A$2:$D$676,4,0)</f>
        <v>130717</v>
      </c>
      <c r="E6049" s="61">
        <v>21</v>
      </c>
    </row>
    <row r="6050" spans="1:5" x14ac:dyDescent="0.2">
      <c r="A6050" s="60">
        <v>44198</v>
      </c>
      <c r="B6050" s="61">
        <v>44198</v>
      </c>
      <c r="C6050" s="61" t="s">
        <v>966</v>
      </c>
      <c r="D6050" s="62">
        <f>VLOOKUP(Pag_Inicio_Corr_mas_casos[[#This Row],[Corregimiento]],Hoja3!$A$2:$D$676,4,0)</f>
        <v>80812</v>
      </c>
      <c r="E6050" s="61">
        <v>20</v>
      </c>
    </row>
    <row r="6051" spans="1:5" x14ac:dyDescent="0.2">
      <c r="A6051" s="60">
        <v>44198</v>
      </c>
      <c r="B6051" s="61">
        <v>44198</v>
      </c>
      <c r="C6051" s="61" t="s">
        <v>983</v>
      </c>
      <c r="D6051" s="62">
        <f>VLOOKUP(Pag_Inicio_Corr_mas_casos[[#This Row],[Corregimiento]],Hoja3!$A$2:$D$676,4,0)</f>
        <v>20401</v>
      </c>
      <c r="E6051" s="61">
        <v>20</v>
      </c>
    </row>
    <row r="6052" spans="1:5" x14ac:dyDescent="0.2">
      <c r="A6052" s="60">
        <v>44198</v>
      </c>
      <c r="B6052" s="61">
        <v>44198</v>
      </c>
      <c r="C6052" s="61" t="s">
        <v>896</v>
      </c>
      <c r="D6052" s="62">
        <f>VLOOKUP(Pag_Inicio_Corr_mas_casos[[#This Row],[Corregimiento]],Hoja3!$A$2:$D$676,4,0)</f>
        <v>60105</v>
      </c>
      <c r="E6052" s="61">
        <v>20</v>
      </c>
    </row>
    <row r="6053" spans="1:5" x14ac:dyDescent="0.2">
      <c r="A6053" s="60">
        <v>44198</v>
      </c>
      <c r="B6053" s="61">
        <v>44198</v>
      </c>
      <c r="C6053" s="61" t="s">
        <v>879</v>
      </c>
      <c r="D6053" s="62">
        <f>VLOOKUP(Pag_Inicio_Corr_mas_casos[[#This Row],[Corregimiento]],Hoja3!$A$2:$D$676,4,0)</f>
        <v>130701</v>
      </c>
      <c r="E6053" s="61">
        <v>19</v>
      </c>
    </row>
    <row r="6054" spans="1:5" x14ac:dyDescent="0.2">
      <c r="A6054" s="60">
        <v>44198</v>
      </c>
      <c r="B6054" s="61">
        <v>44198</v>
      </c>
      <c r="C6054" s="61" t="s">
        <v>1017</v>
      </c>
      <c r="D6054" s="62">
        <f>VLOOKUP(Pag_Inicio_Corr_mas_casos[[#This Row],[Corregimiento]],Hoja3!$A$2:$D$676,4,0)</f>
        <v>20104</v>
      </c>
      <c r="E6054" s="61">
        <v>19</v>
      </c>
    </row>
    <row r="6055" spans="1:5" x14ac:dyDescent="0.2">
      <c r="A6055" s="60">
        <v>44198</v>
      </c>
      <c r="B6055" s="61">
        <v>44198</v>
      </c>
      <c r="C6055" s="61" t="s">
        <v>947</v>
      </c>
      <c r="D6055" s="62">
        <f>VLOOKUP(Pag_Inicio_Corr_mas_casos[[#This Row],[Corregimiento]],Hoja3!$A$2:$D$676,4,0)</f>
        <v>30103</v>
      </c>
      <c r="E6055" s="61">
        <v>18</v>
      </c>
    </row>
    <row r="6056" spans="1:5" x14ac:dyDescent="0.2">
      <c r="A6056" s="60">
        <v>44198</v>
      </c>
      <c r="B6056" s="61">
        <v>44198</v>
      </c>
      <c r="C6056" s="61" t="s">
        <v>880</v>
      </c>
      <c r="D6056" s="62">
        <f>VLOOKUP(Pag_Inicio_Corr_mas_casos[[#This Row],[Corregimiento]],Hoja3!$A$2:$D$676,4,0)</f>
        <v>80804</v>
      </c>
      <c r="E6056" s="61">
        <v>18</v>
      </c>
    </row>
    <row r="6057" spans="1:5" x14ac:dyDescent="0.2">
      <c r="A6057" s="60">
        <v>44198</v>
      </c>
      <c r="B6057" s="61">
        <v>44198</v>
      </c>
      <c r="C6057" s="61" t="s">
        <v>878</v>
      </c>
      <c r="D6057" s="62">
        <f>VLOOKUP(Pag_Inicio_Corr_mas_casos[[#This Row],[Corregimiento]],Hoja3!$A$2:$D$676,4,0)</f>
        <v>50208</v>
      </c>
      <c r="E6057" s="61">
        <v>18</v>
      </c>
    </row>
    <row r="6058" spans="1:5" x14ac:dyDescent="0.2">
      <c r="A6058" s="60">
        <v>44198</v>
      </c>
      <c r="B6058" s="61">
        <v>44198</v>
      </c>
      <c r="C6058" s="61" t="s">
        <v>877</v>
      </c>
      <c r="D6058" s="62">
        <f>VLOOKUP(Pag_Inicio_Corr_mas_casos[[#This Row],[Corregimiento]],Hoja3!$A$2:$D$676,4,0)</f>
        <v>130716</v>
      </c>
      <c r="E6058" s="61">
        <v>18</v>
      </c>
    </row>
    <row r="6059" spans="1:5" x14ac:dyDescent="0.2">
      <c r="A6059" s="60">
        <v>44198</v>
      </c>
      <c r="B6059" s="61">
        <v>44198</v>
      </c>
      <c r="C6059" s="61" t="s">
        <v>915</v>
      </c>
      <c r="D6059" s="62">
        <f>VLOOKUP(Pag_Inicio_Corr_mas_casos[[#This Row],[Corregimiento]],Hoja3!$A$2:$D$676,4,0)</f>
        <v>81005</v>
      </c>
      <c r="E6059" s="61">
        <v>18</v>
      </c>
    </row>
    <row r="6060" spans="1:5" x14ac:dyDescent="0.2">
      <c r="A6060" s="60">
        <v>44198</v>
      </c>
      <c r="B6060" s="61">
        <v>44198</v>
      </c>
      <c r="C6060" s="61" t="s">
        <v>911</v>
      </c>
      <c r="D6060" s="62">
        <f>VLOOKUP(Pag_Inicio_Corr_mas_casos[[#This Row],[Corregimiento]],Hoja3!$A$2:$D$676,4,0)</f>
        <v>130706</v>
      </c>
      <c r="E6060" s="61">
        <v>17</v>
      </c>
    </row>
    <row r="6061" spans="1:5" x14ac:dyDescent="0.2">
      <c r="A6061" s="60">
        <v>44198</v>
      </c>
      <c r="B6061" s="61">
        <v>44198</v>
      </c>
      <c r="C6061" s="61" t="s">
        <v>882</v>
      </c>
      <c r="D6061" s="62">
        <f>VLOOKUP(Pag_Inicio_Corr_mas_casos[[#This Row],[Corregimiento]],Hoja3!$A$2:$D$676,4,0)</f>
        <v>81006</v>
      </c>
      <c r="E6061" s="61">
        <v>16</v>
      </c>
    </row>
    <row r="6062" spans="1:5" x14ac:dyDescent="0.2">
      <c r="A6062" s="60">
        <v>44198</v>
      </c>
      <c r="B6062" s="61">
        <v>44198</v>
      </c>
      <c r="C6062" s="61" t="s">
        <v>862</v>
      </c>
      <c r="D6062" s="62">
        <f>VLOOKUP(Pag_Inicio_Corr_mas_casos[[#This Row],[Corregimiento]],Hoja3!$A$2:$D$676,4,0)</f>
        <v>80807</v>
      </c>
      <c r="E6062" s="61">
        <v>16</v>
      </c>
    </row>
    <row r="6063" spans="1:5" x14ac:dyDescent="0.2">
      <c r="A6063" s="60">
        <v>44198</v>
      </c>
      <c r="B6063" s="61">
        <v>44198</v>
      </c>
      <c r="C6063" s="61" t="s">
        <v>978</v>
      </c>
      <c r="D6063" s="62">
        <f>VLOOKUP(Pag_Inicio_Corr_mas_casos[[#This Row],[Corregimiento]],Hoja3!$A$2:$D$676,4,0)</f>
        <v>40501</v>
      </c>
      <c r="E6063" s="61">
        <v>16</v>
      </c>
    </row>
    <row r="6064" spans="1:5" x14ac:dyDescent="0.2">
      <c r="A6064" s="60">
        <v>44198</v>
      </c>
      <c r="B6064" s="61">
        <v>44198</v>
      </c>
      <c r="C6064" s="61" t="s">
        <v>971</v>
      </c>
      <c r="D6064" s="62">
        <f>VLOOKUP(Pag_Inicio_Corr_mas_casos[[#This Row],[Corregimiento]],Hoja3!$A$2:$D$676,4,0)</f>
        <v>20105</v>
      </c>
      <c r="E6064" s="61">
        <v>15</v>
      </c>
    </row>
    <row r="6065" spans="1:5" x14ac:dyDescent="0.2">
      <c r="A6065" s="60">
        <v>44198</v>
      </c>
      <c r="B6065" s="61">
        <v>44198</v>
      </c>
      <c r="C6065" s="61" t="s">
        <v>857</v>
      </c>
      <c r="D6065" s="62">
        <f>VLOOKUP(Pag_Inicio_Corr_mas_casos[[#This Row],[Corregimiento]],Hoja3!$A$2:$D$676,4,0)</f>
        <v>80810</v>
      </c>
      <c r="E6065" s="61">
        <v>15</v>
      </c>
    </row>
    <row r="6066" spans="1:5" x14ac:dyDescent="0.2">
      <c r="A6066" s="60">
        <v>44198</v>
      </c>
      <c r="B6066" s="61">
        <v>44198</v>
      </c>
      <c r="C6066" s="61" t="s">
        <v>918</v>
      </c>
      <c r="D6066" s="62">
        <f>VLOOKUP(Pag_Inicio_Corr_mas_casos[[#This Row],[Corregimiento]],Hoja3!$A$2:$D$676,4,0)</f>
        <v>81004</v>
      </c>
      <c r="E6066" s="61">
        <v>14</v>
      </c>
    </row>
    <row r="6067" spans="1:5" x14ac:dyDescent="0.2">
      <c r="A6067" s="60">
        <v>44198</v>
      </c>
      <c r="B6067" s="61">
        <v>44198</v>
      </c>
      <c r="C6067" s="61" t="s">
        <v>925</v>
      </c>
      <c r="D6067" s="62">
        <f>VLOOKUP(Pag_Inicio_Corr_mas_casos[[#This Row],[Corregimiento]],Hoja3!$A$2:$D$676,4,0)</f>
        <v>60103</v>
      </c>
      <c r="E6067" s="61">
        <v>14</v>
      </c>
    </row>
    <row r="6068" spans="1:5" x14ac:dyDescent="0.2">
      <c r="A6068" s="60">
        <v>44198</v>
      </c>
      <c r="B6068" s="61">
        <v>44198</v>
      </c>
      <c r="C6068" s="61" t="s">
        <v>881</v>
      </c>
      <c r="D6068" s="62">
        <f>VLOOKUP(Pag_Inicio_Corr_mas_casos[[#This Row],[Corregimiento]],Hoja3!$A$2:$D$676,4,0)</f>
        <v>20601</v>
      </c>
      <c r="E6068" s="61">
        <v>14</v>
      </c>
    </row>
    <row r="6069" spans="1:5" x14ac:dyDescent="0.2">
      <c r="A6069" s="60">
        <v>44198</v>
      </c>
      <c r="B6069" s="61">
        <v>44198</v>
      </c>
      <c r="C6069" s="61" t="s">
        <v>859</v>
      </c>
      <c r="D6069" s="62">
        <f>VLOOKUP(Pag_Inicio_Corr_mas_casos[[#This Row],[Corregimiento]],Hoja3!$A$2:$D$676,4,0)</f>
        <v>81009</v>
      </c>
      <c r="E6069" s="61">
        <v>14</v>
      </c>
    </row>
    <row r="6070" spans="1:5" x14ac:dyDescent="0.2">
      <c r="A6070" s="60">
        <v>44198</v>
      </c>
      <c r="B6070" s="61">
        <v>44198</v>
      </c>
      <c r="C6070" s="61" t="s">
        <v>866</v>
      </c>
      <c r="D6070" s="62">
        <f>VLOOKUP(Pag_Inicio_Corr_mas_casos[[#This Row],[Corregimiento]],Hoja3!$A$2:$D$676,4,0)</f>
        <v>80814</v>
      </c>
      <c r="E6070" s="61">
        <v>13</v>
      </c>
    </row>
    <row r="6071" spans="1:5" x14ac:dyDescent="0.2">
      <c r="A6071" s="60">
        <v>44198</v>
      </c>
      <c r="B6071" s="61">
        <v>44198</v>
      </c>
      <c r="C6071" s="61" t="s">
        <v>912</v>
      </c>
      <c r="D6071" s="62">
        <f>VLOOKUP(Pag_Inicio_Corr_mas_casos[[#This Row],[Corregimiento]],Hoja3!$A$2:$D$676,4,0)</f>
        <v>80808</v>
      </c>
      <c r="E6071" s="61">
        <v>13</v>
      </c>
    </row>
    <row r="6072" spans="1:5" x14ac:dyDescent="0.2">
      <c r="A6072" s="60">
        <v>44198</v>
      </c>
      <c r="B6072" s="61">
        <v>44198</v>
      </c>
      <c r="C6072" s="61" t="s">
        <v>990</v>
      </c>
      <c r="D6072" s="62">
        <f>VLOOKUP(Pag_Inicio_Corr_mas_casos[[#This Row],[Corregimiento]],Hoja3!$A$2:$D$676,4,0)</f>
        <v>91011</v>
      </c>
      <c r="E6072" s="61">
        <v>13</v>
      </c>
    </row>
    <row r="6073" spans="1:5" x14ac:dyDescent="0.2">
      <c r="A6073" s="60">
        <v>44198</v>
      </c>
      <c r="B6073" s="61">
        <v>44198</v>
      </c>
      <c r="C6073" s="61" t="s">
        <v>942</v>
      </c>
      <c r="D6073" s="62">
        <f>VLOOKUP(Pag_Inicio_Corr_mas_casos[[#This Row],[Corregimiento]],Hoja3!$A$2:$D$676,4,0)</f>
        <v>91001</v>
      </c>
      <c r="E6073" s="61">
        <v>13</v>
      </c>
    </row>
    <row r="6074" spans="1:5" x14ac:dyDescent="0.2">
      <c r="A6074" s="60">
        <v>44198</v>
      </c>
      <c r="B6074" s="61">
        <v>44198</v>
      </c>
      <c r="C6074" s="61" t="s">
        <v>952</v>
      </c>
      <c r="D6074" s="62">
        <f>VLOOKUP(Pag_Inicio_Corr_mas_casos[[#This Row],[Corregimiento]],Hoja3!$A$2:$D$676,4,0)</f>
        <v>30104</v>
      </c>
      <c r="E6074" s="61">
        <v>12</v>
      </c>
    </row>
    <row r="6075" spans="1:5" x14ac:dyDescent="0.2">
      <c r="A6075" s="60">
        <v>44198</v>
      </c>
      <c r="B6075" s="61">
        <v>44198</v>
      </c>
      <c r="C6075" s="61" t="s">
        <v>887</v>
      </c>
      <c r="D6075" s="62">
        <f>VLOOKUP(Pag_Inicio_Corr_mas_casos[[#This Row],[Corregimiento]],Hoja3!$A$2:$D$676,4,0)</f>
        <v>30107</v>
      </c>
      <c r="E6075" s="61">
        <v>12</v>
      </c>
    </row>
    <row r="6076" spans="1:5" x14ac:dyDescent="0.2">
      <c r="A6076" s="60">
        <v>44198</v>
      </c>
      <c r="B6076" s="61">
        <v>44198</v>
      </c>
      <c r="C6076" s="61" t="s">
        <v>1018</v>
      </c>
      <c r="D6076" s="62">
        <f>VLOOKUP(Pag_Inicio_Corr_mas_casos[[#This Row],[Corregimiento]],Hoja3!$A$2:$D$676,4,0)</f>
        <v>40205</v>
      </c>
      <c r="E6076" s="61">
        <v>12</v>
      </c>
    </row>
    <row r="6077" spans="1:5" x14ac:dyDescent="0.2">
      <c r="A6077" s="60">
        <v>44198</v>
      </c>
      <c r="B6077" s="61">
        <v>44198</v>
      </c>
      <c r="C6077" s="61" t="s">
        <v>1019</v>
      </c>
      <c r="D6077" s="62">
        <f>VLOOKUP(Pag_Inicio_Corr_mas_casos[[#This Row],[Corregimiento]],Hoja3!$A$2:$D$676,4,0)</f>
        <v>41401</v>
      </c>
      <c r="E6077" s="61">
        <v>12</v>
      </c>
    </row>
    <row r="6078" spans="1:5" x14ac:dyDescent="0.2">
      <c r="A6078" s="60">
        <v>44198</v>
      </c>
      <c r="B6078" s="61">
        <v>44198</v>
      </c>
      <c r="C6078" s="61" t="s">
        <v>959</v>
      </c>
      <c r="D6078" s="62">
        <f>VLOOKUP(Pag_Inicio_Corr_mas_casos[[#This Row],[Corregimiento]],Hoja3!$A$2:$D$676,4,0)</f>
        <v>60101</v>
      </c>
      <c r="E6078" s="61">
        <v>11</v>
      </c>
    </row>
    <row r="6079" spans="1:5" x14ac:dyDescent="0.2">
      <c r="A6079" s="60">
        <v>44198</v>
      </c>
      <c r="B6079" s="61">
        <v>44198</v>
      </c>
      <c r="C6079" s="61" t="s">
        <v>868</v>
      </c>
      <c r="D6079" s="62">
        <f>VLOOKUP(Pag_Inicio_Corr_mas_casos[[#This Row],[Corregimiento]],Hoja3!$A$2:$D$676,4,0)</f>
        <v>80811</v>
      </c>
      <c r="E6079" s="61">
        <v>11</v>
      </c>
    </row>
    <row r="6080" spans="1:5" x14ac:dyDescent="0.2">
      <c r="A6080" s="60">
        <v>44198</v>
      </c>
      <c r="B6080" s="61">
        <v>44198</v>
      </c>
      <c r="C6080" s="61" t="s">
        <v>896</v>
      </c>
      <c r="D6080" s="62">
        <f>VLOOKUP(Pag_Inicio_Corr_mas_casos[[#This Row],[Corregimiento]],Hoja3!$A$2:$D$676,4,0)</f>
        <v>60105</v>
      </c>
      <c r="E6080" s="61">
        <v>11</v>
      </c>
    </row>
    <row r="6081" spans="1:6" x14ac:dyDescent="0.2">
      <c r="A6081" s="60">
        <v>44198</v>
      </c>
      <c r="B6081" s="61">
        <v>44198</v>
      </c>
      <c r="C6081" s="61" t="s">
        <v>886</v>
      </c>
      <c r="D6081" s="62">
        <f>VLOOKUP(Pag_Inicio_Corr_mas_casos[[#This Row],[Corregimiento]],Hoja3!$A$2:$D$676,4,0)</f>
        <v>20406</v>
      </c>
      <c r="E6081" s="61">
        <v>11</v>
      </c>
    </row>
    <row r="6082" spans="1:6" x14ac:dyDescent="0.2">
      <c r="A6082" s="87">
        <v>44199</v>
      </c>
      <c r="B6082" s="88">
        <v>44199</v>
      </c>
      <c r="C6082" s="88" t="s">
        <v>932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 x14ac:dyDescent="0.2">
      <c r="A6083" s="87">
        <v>44199</v>
      </c>
      <c r="B6083" s="88">
        <v>44199</v>
      </c>
      <c r="C6083" s="88" t="s">
        <v>966</v>
      </c>
      <c r="D6083" s="89">
        <f>VLOOKUP(Pag_Inicio_Corr_mas_casos[[#This Row],[Corregimiento]],Hoja3!$A$2:$D$676,4,0)</f>
        <v>80812</v>
      </c>
      <c r="E6083" s="88">
        <v>57</v>
      </c>
    </row>
    <row r="6084" spans="1:6" x14ac:dyDescent="0.2">
      <c r="A6084" s="87">
        <v>44199</v>
      </c>
      <c r="B6084" s="88">
        <v>44199</v>
      </c>
      <c r="C6084" s="88" t="s">
        <v>974</v>
      </c>
      <c r="D6084" s="89">
        <f>VLOOKUP(Pag_Inicio_Corr_mas_casos[[#This Row],[Corregimiento]],Hoja3!$A$2:$D$676,4,0)</f>
        <v>130102</v>
      </c>
      <c r="E6084" s="88">
        <v>51</v>
      </c>
    </row>
    <row r="6085" spans="1:6" x14ac:dyDescent="0.2">
      <c r="A6085" s="87">
        <v>44199</v>
      </c>
      <c r="B6085" s="88">
        <v>44199</v>
      </c>
      <c r="C6085" s="88" t="s">
        <v>980</v>
      </c>
      <c r="D6085" s="89">
        <f>VLOOKUP(Pag_Inicio_Corr_mas_casos[[#This Row],[Corregimiento]],Hoja3!$A$2:$D$676,4,0)</f>
        <v>40601</v>
      </c>
      <c r="E6085" s="88">
        <v>47</v>
      </c>
    </row>
    <row r="6086" spans="1:6" x14ac:dyDescent="0.2">
      <c r="A6086" s="87">
        <v>44199</v>
      </c>
      <c r="B6086" s="88">
        <v>44199</v>
      </c>
      <c r="C6086" s="88" t="s">
        <v>940</v>
      </c>
      <c r="D6086" s="89">
        <f>VLOOKUP(Pag_Inicio_Corr_mas_casos[[#This Row],[Corregimiento]],Hoja3!$A$2:$D$676,4,0)</f>
        <v>81002</v>
      </c>
      <c r="E6086" s="88">
        <v>44</v>
      </c>
    </row>
    <row r="6087" spans="1:6" x14ac:dyDescent="0.2">
      <c r="A6087" s="87">
        <v>44199</v>
      </c>
      <c r="B6087" s="88">
        <v>44199</v>
      </c>
      <c r="C6087" s="88" t="s">
        <v>858</v>
      </c>
      <c r="D6087" s="89">
        <f>VLOOKUP(Pag_Inicio_Corr_mas_casos[[#This Row],[Corregimiento]],Hoja3!$A$2:$D$676,4,0)</f>
        <v>130717</v>
      </c>
      <c r="E6087" s="88">
        <v>44</v>
      </c>
    </row>
    <row r="6088" spans="1:6" x14ac:dyDescent="0.2">
      <c r="A6088" s="87">
        <v>44199</v>
      </c>
      <c r="B6088" s="88">
        <v>44199</v>
      </c>
      <c r="C6088" s="88" t="s">
        <v>874</v>
      </c>
      <c r="D6088" s="89">
        <f>VLOOKUP(Pag_Inicio_Corr_mas_casos[[#This Row],[Corregimiento]],Hoja3!$A$2:$D$676,4,0)</f>
        <v>80822</v>
      </c>
      <c r="E6088" s="88">
        <v>42</v>
      </c>
    </row>
    <row r="6089" spans="1:6" x14ac:dyDescent="0.2">
      <c r="A6089" s="87">
        <v>44199</v>
      </c>
      <c r="B6089" s="88">
        <v>44199</v>
      </c>
      <c r="C6089" s="88" t="s">
        <v>1016</v>
      </c>
      <c r="D6089" s="89">
        <f>VLOOKUP(Pag_Inicio_Corr_mas_casos[[#This Row],[Corregimiento]],Hoja3!$A$2:$D$676,4,0)</f>
        <v>130106</v>
      </c>
      <c r="E6089" s="88">
        <v>41</v>
      </c>
    </row>
    <row r="6090" spans="1:6" x14ac:dyDescent="0.2">
      <c r="A6090" s="87">
        <v>44199</v>
      </c>
      <c r="B6090" s="88">
        <v>44199</v>
      </c>
      <c r="C6090" s="88" t="s">
        <v>988</v>
      </c>
      <c r="D6090" s="89">
        <f>VLOOKUP(Pag_Inicio_Corr_mas_casos[[#This Row],[Corregimiento]],Hoja3!$A$2:$D$676,4,0)</f>
        <v>130101</v>
      </c>
      <c r="E6090" s="88">
        <v>40</v>
      </c>
    </row>
    <row r="6091" spans="1:6" x14ac:dyDescent="0.2">
      <c r="A6091" s="87">
        <v>44199</v>
      </c>
      <c r="B6091" s="88">
        <v>44199</v>
      </c>
      <c r="C6091" s="88" t="s">
        <v>862</v>
      </c>
      <c r="D6091" s="89">
        <f>VLOOKUP(Pag_Inicio_Corr_mas_casos[[#This Row],[Corregimiento]],Hoja3!$A$2:$D$676,4,0)</f>
        <v>80807</v>
      </c>
      <c r="E6091" s="88">
        <v>37</v>
      </c>
    </row>
    <row r="6092" spans="1:6" x14ac:dyDescent="0.2">
      <c r="A6092" s="87">
        <v>44199</v>
      </c>
      <c r="B6092" s="88">
        <v>44199</v>
      </c>
      <c r="C6092" s="88" t="s">
        <v>859</v>
      </c>
      <c r="D6092" s="89">
        <f>VLOOKUP(Pag_Inicio_Corr_mas_casos[[#This Row],[Corregimiento]],Hoja3!$A$2:$D$676,4,0)</f>
        <v>81009</v>
      </c>
      <c r="E6092" s="88">
        <v>35</v>
      </c>
    </row>
    <row r="6093" spans="1:6" x14ac:dyDescent="0.2">
      <c r="A6093" s="87">
        <v>44199</v>
      </c>
      <c r="B6093" s="88">
        <v>44199</v>
      </c>
      <c r="C6093" s="88" t="s">
        <v>935</v>
      </c>
      <c r="D6093" s="89">
        <f>VLOOKUP(Pag_Inicio_Corr_mas_casos[[#This Row],[Corregimiento]],Hoja3!$A$2:$D$676,4,0)</f>
        <v>130702</v>
      </c>
      <c r="E6093" s="88">
        <v>33</v>
      </c>
    </row>
    <row r="6094" spans="1:6" x14ac:dyDescent="0.2">
      <c r="A6094" s="87">
        <v>44199</v>
      </c>
      <c r="B6094" s="88">
        <v>44199</v>
      </c>
      <c r="C6094" s="88" t="s">
        <v>876</v>
      </c>
      <c r="D6094" s="89">
        <f>VLOOKUP(Pag_Inicio_Corr_mas_casos[[#This Row],[Corregimiento]],Hoja3!$A$2:$D$676,4,0)</f>
        <v>80815</v>
      </c>
      <c r="E6094" s="88">
        <v>33</v>
      </c>
    </row>
    <row r="6095" spans="1:6" x14ac:dyDescent="0.2">
      <c r="A6095" s="87">
        <v>44199</v>
      </c>
      <c r="B6095" s="88">
        <v>44199</v>
      </c>
      <c r="C6095" s="88" t="s">
        <v>877</v>
      </c>
      <c r="D6095" s="89">
        <f>VLOOKUP(Pag_Inicio_Corr_mas_casos[[#This Row],[Corregimiento]],Hoja3!$A$2:$D$676,4,0)</f>
        <v>130716</v>
      </c>
      <c r="E6095" s="88">
        <v>31</v>
      </c>
    </row>
    <row r="6096" spans="1:6" x14ac:dyDescent="0.2">
      <c r="A6096" s="87">
        <v>44199</v>
      </c>
      <c r="B6096" s="88">
        <v>44199</v>
      </c>
      <c r="C6096" s="88" t="s">
        <v>857</v>
      </c>
      <c r="D6096" s="89">
        <f>VLOOKUP(Pag_Inicio_Corr_mas_casos[[#This Row],[Corregimiento]],Hoja3!$A$2:$D$676,4,0)</f>
        <v>80810</v>
      </c>
      <c r="E6096" s="88">
        <v>30</v>
      </c>
    </row>
    <row r="6097" spans="1:5" x14ac:dyDescent="0.2">
      <c r="A6097" s="87">
        <v>44199</v>
      </c>
      <c r="B6097" s="88">
        <v>44199</v>
      </c>
      <c r="C6097" s="88" t="s">
        <v>879</v>
      </c>
      <c r="D6097" s="89">
        <f>VLOOKUP(Pag_Inicio_Corr_mas_casos[[#This Row],[Corregimiento]],Hoja3!$A$2:$D$676,4,0)</f>
        <v>130701</v>
      </c>
      <c r="E6097" s="88">
        <v>29</v>
      </c>
    </row>
    <row r="6098" spans="1:5" x14ac:dyDescent="0.2">
      <c r="A6098" s="87">
        <v>44199</v>
      </c>
      <c r="B6098" s="88">
        <v>44199</v>
      </c>
      <c r="C6098" s="88" t="s">
        <v>864</v>
      </c>
      <c r="D6098" s="89">
        <f>VLOOKUP(Pag_Inicio_Corr_mas_casos[[#This Row],[Corregimiento]],Hoja3!$A$2:$D$676,4,0)</f>
        <v>130708</v>
      </c>
      <c r="E6098" s="88">
        <v>29</v>
      </c>
    </row>
    <row r="6099" spans="1:5" x14ac:dyDescent="0.2">
      <c r="A6099" s="87">
        <v>44199</v>
      </c>
      <c r="B6099" s="88">
        <v>44199</v>
      </c>
      <c r="C6099" s="88" t="s">
        <v>889</v>
      </c>
      <c r="D6099" s="89">
        <f>VLOOKUP(Pag_Inicio_Corr_mas_casos[[#This Row],[Corregimiento]],Hoja3!$A$2:$D$676,4,0)</f>
        <v>130709</v>
      </c>
      <c r="E6099" s="88">
        <v>29</v>
      </c>
    </row>
    <row r="6100" spans="1:5" x14ac:dyDescent="0.2">
      <c r="A6100" s="87">
        <v>44199</v>
      </c>
      <c r="B6100" s="88">
        <v>44199</v>
      </c>
      <c r="C6100" s="88" t="s">
        <v>978</v>
      </c>
      <c r="D6100" s="89">
        <f>VLOOKUP(Pag_Inicio_Corr_mas_casos[[#This Row],[Corregimiento]],Hoja3!$A$2:$D$676,4,0)</f>
        <v>40501</v>
      </c>
      <c r="E6100" s="88">
        <v>29</v>
      </c>
    </row>
    <row r="6101" spans="1:5" x14ac:dyDescent="0.2">
      <c r="A6101" s="87">
        <v>44199</v>
      </c>
      <c r="B6101" s="88">
        <v>44199</v>
      </c>
      <c r="C6101" s="88" t="s">
        <v>958</v>
      </c>
      <c r="D6101" s="89">
        <f>VLOOKUP(Pag_Inicio_Corr_mas_casos[[#This Row],[Corregimiento]],Hoja3!$A$2:$D$676,4,0)</f>
        <v>130108</v>
      </c>
      <c r="E6101" s="88">
        <v>27</v>
      </c>
    </row>
    <row r="6102" spans="1:5" x14ac:dyDescent="0.2">
      <c r="A6102" s="87">
        <v>44199</v>
      </c>
      <c r="B6102" s="88">
        <v>44199</v>
      </c>
      <c r="C6102" s="88" t="s">
        <v>931</v>
      </c>
      <c r="D6102" s="89">
        <f>VLOOKUP(Pag_Inicio_Corr_mas_casos[[#This Row],[Corregimiento]],Hoja3!$A$2:$D$676,4,0)</f>
        <v>80809</v>
      </c>
      <c r="E6102" s="88">
        <v>27</v>
      </c>
    </row>
    <row r="6103" spans="1:5" x14ac:dyDescent="0.2">
      <c r="A6103" s="87">
        <v>44199</v>
      </c>
      <c r="B6103" s="88">
        <v>44199</v>
      </c>
      <c r="C6103" s="88" t="s">
        <v>692</v>
      </c>
      <c r="D6103" s="89">
        <f>VLOOKUP(Pag_Inicio_Corr_mas_casos[[#This Row],[Corregimiento]],Hoja3!$A$2:$D$676,4,0)</f>
        <v>80821</v>
      </c>
      <c r="E6103" s="88">
        <v>26</v>
      </c>
    </row>
    <row r="6104" spans="1:5" x14ac:dyDescent="0.2">
      <c r="A6104" s="87">
        <v>44199</v>
      </c>
      <c r="B6104" s="88">
        <v>44199</v>
      </c>
      <c r="C6104" s="88" t="s">
        <v>871</v>
      </c>
      <c r="D6104" s="89">
        <f>VLOOKUP(Pag_Inicio_Corr_mas_casos[[#This Row],[Corregimiento]],Hoja3!$A$2:$D$676,4,0)</f>
        <v>80813</v>
      </c>
      <c r="E6104" s="88">
        <v>26</v>
      </c>
    </row>
    <row r="6105" spans="1:5" x14ac:dyDescent="0.2">
      <c r="A6105" s="87">
        <v>44199</v>
      </c>
      <c r="B6105" s="88">
        <v>44199</v>
      </c>
      <c r="C6105" s="88" t="s">
        <v>911</v>
      </c>
      <c r="D6105" s="89">
        <f>VLOOKUP(Pag_Inicio_Corr_mas_casos[[#This Row],[Corregimiento]],Hoja3!$A$2:$D$676,4,0)</f>
        <v>130706</v>
      </c>
      <c r="E6105" s="88">
        <v>24</v>
      </c>
    </row>
    <row r="6106" spans="1:5" x14ac:dyDescent="0.2">
      <c r="A6106" s="87">
        <v>44199</v>
      </c>
      <c r="B6106" s="88">
        <v>44199</v>
      </c>
      <c r="C6106" s="88" t="s">
        <v>941</v>
      </c>
      <c r="D6106" s="89">
        <f>VLOOKUP(Pag_Inicio_Corr_mas_casos[[#This Row],[Corregimiento]],Hoja3!$A$2:$D$676,4,0)</f>
        <v>81003</v>
      </c>
      <c r="E6106" s="88">
        <v>24</v>
      </c>
    </row>
    <row r="6107" spans="1:5" x14ac:dyDescent="0.2">
      <c r="A6107" s="87">
        <v>44199</v>
      </c>
      <c r="B6107" s="88">
        <v>44199</v>
      </c>
      <c r="C6107" s="88" t="s">
        <v>880</v>
      </c>
      <c r="D6107" s="89">
        <f>VLOOKUP(Pag_Inicio_Corr_mas_casos[[#This Row],[Corregimiento]],Hoja3!$A$2:$D$676,4,0)</f>
        <v>80804</v>
      </c>
      <c r="E6107" s="88">
        <v>23</v>
      </c>
    </row>
    <row r="6108" spans="1:5" x14ac:dyDescent="0.2">
      <c r="A6108" s="87">
        <v>44199</v>
      </c>
      <c r="B6108" s="88">
        <v>44199</v>
      </c>
      <c r="C6108" s="88" t="s">
        <v>870</v>
      </c>
      <c r="D6108" s="89">
        <f>VLOOKUP(Pag_Inicio_Corr_mas_casos[[#This Row],[Corregimiento]],Hoja3!$A$2:$D$676,4,0)</f>
        <v>130107</v>
      </c>
      <c r="E6108" s="88">
        <v>22</v>
      </c>
    </row>
    <row r="6109" spans="1:5" x14ac:dyDescent="0.2">
      <c r="A6109" s="87">
        <v>44199</v>
      </c>
      <c r="B6109" s="88">
        <v>44199</v>
      </c>
      <c r="C6109" s="88" t="s">
        <v>860</v>
      </c>
      <c r="D6109" s="89">
        <f>VLOOKUP(Pag_Inicio_Corr_mas_casos[[#This Row],[Corregimiento]],Hoja3!$A$2:$D$676,4,0)</f>
        <v>80806</v>
      </c>
      <c r="E6109" s="88">
        <v>21</v>
      </c>
    </row>
    <row r="6110" spans="1:5" x14ac:dyDescent="0.2">
      <c r="A6110" s="87">
        <v>44199</v>
      </c>
      <c r="B6110" s="88">
        <v>44199</v>
      </c>
      <c r="C6110" s="88" t="s">
        <v>887</v>
      </c>
      <c r="D6110" s="89">
        <f>VLOOKUP(Pag_Inicio_Corr_mas_casos[[#This Row],[Corregimiento]],Hoja3!$A$2:$D$676,4,0)</f>
        <v>30107</v>
      </c>
      <c r="E6110" s="88">
        <v>21</v>
      </c>
    </row>
    <row r="6111" spans="1:5" x14ac:dyDescent="0.2">
      <c r="A6111" s="87">
        <v>44199</v>
      </c>
      <c r="B6111" s="88">
        <v>44199</v>
      </c>
      <c r="C6111" s="88" t="s">
        <v>863</v>
      </c>
      <c r="D6111" s="89">
        <f>VLOOKUP(Pag_Inicio_Corr_mas_casos[[#This Row],[Corregimiento]],Hoja3!$A$2:$D$676,4,0)</f>
        <v>80816</v>
      </c>
      <c r="E6111" s="88">
        <v>21</v>
      </c>
    </row>
    <row r="6112" spans="1:5" x14ac:dyDescent="0.2">
      <c r="A6112" s="87">
        <v>44199</v>
      </c>
      <c r="B6112" s="88">
        <v>44199</v>
      </c>
      <c r="C6112" s="88" t="s">
        <v>865</v>
      </c>
      <c r="D6112" s="89">
        <f>VLOOKUP(Pag_Inicio_Corr_mas_casos[[#This Row],[Corregimiento]],Hoja3!$A$2:$D$676,4,0)</f>
        <v>81007</v>
      </c>
      <c r="E6112" s="88">
        <v>20</v>
      </c>
    </row>
    <row r="6113" spans="1:5" x14ac:dyDescent="0.2">
      <c r="A6113" s="87">
        <v>44199</v>
      </c>
      <c r="B6113" s="88">
        <v>44199</v>
      </c>
      <c r="C6113" s="88" t="s">
        <v>939</v>
      </c>
      <c r="D6113" s="89">
        <f>VLOOKUP(Pag_Inicio_Corr_mas_casos[[#This Row],[Corregimiento]],Hoja3!$A$2:$D$676,4,0)</f>
        <v>81001</v>
      </c>
      <c r="E6113" s="88">
        <v>19</v>
      </c>
    </row>
    <row r="6114" spans="1:5" x14ac:dyDescent="0.2">
      <c r="A6114" s="87">
        <v>44199</v>
      </c>
      <c r="B6114" s="88">
        <v>44199</v>
      </c>
      <c r="C6114" s="88" t="s">
        <v>867</v>
      </c>
      <c r="D6114" s="89">
        <f>VLOOKUP(Pag_Inicio_Corr_mas_casos[[#This Row],[Corregimiento]],Hoja3!$A$2:$D$676,4,0)</f>
        <v>80826</v>
      </c>
      <c r="E6114" s="88">
        <v>19</v>
      </c>
    </row>
    <row r="6115" spans="1:5" x14ac:dyDescent="0.2">
      <c r="A6115" s="87">
        <v>44199</v>
      </c>
      <c r="B6115" s="88">
        <v>44199</v>
      </c>
      <c r="C6115" s="88" t="s">
        <v>872</v>
      </c>
      <c r="D6115" s="89">
        <f>VLOOKUP(Pag_Inicio_Corr_mas_casos[[#This Row],[Corregimiento]],Hoja3!$A$2:$D$676,4,0)</f>
        <v>80820</v>
      </c>
      <c r="E6115" s="88">
        <v>19</v>
      </c>
    </row>
    <row r="6116" spans="1:5" x14ac:dyDescent="0.2">
      <c r="A6116" s="87">
        <v>44199</v>
      </c>
      <c r="B6116" s="88">
        <v>44199</v>
      </c>
      <c r="C6116" s="88" t="s">
        <v>938</v>
      </c>
      <c r="D6116" s="89">
        <f>VLOOKUP(Pag_Inicio_Corr_mas_casos[[#This Row],[Corregimiento]],Hoja3!$A$2:$D$676,4,0)</f>
        <v>81008</v>
      </c>
      <c r="E6116" s="88">
        <v>19</v>
      </c>
    </row>
    <row r="6117" spans="1:5" x14ac:dyDescent="0.2">
      <c r="A6117" s="87">
        <v>44199</v>
      </c>
      <c r="B6117" s="88">
        <v>44199</v>
      </c>
      <c r="C6117" s="88" t="s">
        <v>990</v>
      </c>
      <c r="D6117" s="89">
        <f>VLOOKUP(Pag_Inicio_Corr_mas_casos[[#This Row],[Corregimiento]],Hoja3!$A$2:$D$676,4,0)</f>
        <v>91011</v>
      </c>
      <c r="E6117" s="88">
        <v>18</v>
      </c>
    </row>
    <row r="6118" spans="1:5" x14ac:dyDescent="0.2">
      <c r="A6118" s="87">
        <v>44199</v>
      </c>
      <c r="B6118" s="88">
        <v>44199</v>
      </c>
      <c r="C6118" s="88" t="s">
        <v>987</v>
      </c>
      <c r="D6118" s="89">
        <f>VLOOKUP(Pag_Inicio_Corr_mas_casos[[#This Row],[Corregimiento]],Hoja3!$A$2:$D$676,4,0)</f>
        <v>20201</v>
      </c>
      <c r="E6118" s="88">
        <v>17</v>
      </c>
    </row>
    <row r="6119" spans="1:5" x14ac:dyDescent="0.2">
      <c r="A6119" s="87">
        <v>44199</v>
      </c>
      <c r="B6119" s="88">
        <v>44199</v>
      </c>
      <c r="C6119" s="88" t="s">
        <v>942</v>
      </c>
      <c r="D6119" s="89">
        <f>VLOOKUP(Pag_Inicio_Corr_mas_casos[[#This Row],[Corregimiento]],Hoja3!$A$2:$D$676,4,0)</f>
        <v>91001</v>
      </c>
      <c r="E6119" s="88">
        <v>17</v>
      </c>
    </row>
    <row r="6120" spans="1:5" x14ac:dyDescent="0.2">
      <c r="A6120" s="87">
        <v>44199</v>
      </c>
      <c r="B6120" s="88">
        <v>44199</v>
      </c>
      <c r="C6120" s="88" t="s">
        <v>979</v>
      </c>
      <c r="D6120" s="89">
        <f>VLOOKUP(Pag_Inicio_Corr_mas_casos[[#This Row],[Corregimiento]],Hoja3!$A$2:$D$676,4,0)</f>
        <v>91007</v>
      </c>
      <c r="E6120" s="88">
        <v>16</v>
      </c>
    </row>
    <row r="6121" spans="1:5" x14ac:dyDescent="0.2">
      <c r="A6121" s="87">
        <v>44199</v>
      </c>
      <c r="B6121" s="88">
        <v>44199</v>
      </c>
      <c r="C6121" s="88" t="s">
        <v>927</v>
      </c>
      <c r="D6121" s="89">
        <f>VLOOKUP(Pag_Inicio_Corr_mas_casos[[#This Row],[Corregimiento]],Hoja3!$A$2:$D$676,4,0)</f>
        <v>40612</v>
      </c>
      <c r="E6121" s="88">
        <v>16</v>
      </c>
    </row>
    <row r="6122" spans="1:5" x14ac:dyDescent="0.2">
      <c r="A6122" s="87">
        <v>44199</v>
      </c>
      <c r="B6122" s="88">
        <v>44199</v>
      </c>
      <c r="C6122" s="88" t="s">
        <v>891</v>
      </c>
      <c r="D6122" s="89">
        <f>VLOOKUP(Pag_Inicio_Corr_mas_casos[[#This Row],[Corregimiento]],Hoja3!$A$2:$D$676,4,0)</f>
        <v>130103</v>
      </c>
      <c r="E6122" s="88">
        <v>16</v>
      </c>
    </row>
    <row r="6123" spans="1:5" x14ac:dyDescent="0.2">
      <c r="A6123" s="87">
        <v>44199</v>
      </c>
      <c r="B6123" s="88">
        <v>44199</v>
      </c>
      <c r="C6123" s="88" t="s">
        <v>868</v>
      </c>
      <c r="D6123" s="89">
        <f>VLOOKUP(Pag_Inicio_Corr_mas_casos[[#This Row],[Corregimiento]],Hoja3!$A$2:$D$676,4,0)</f>
        <v>80811</v>
      </c>
      <c r="E6123" s="88">
        <v>16</v>
      </c>
    </row>
    <row r="6124" spans="1:5" x14ac:dyDescent="0.2">
      <c r="A6124" s="87">
        <v>44199</v>
      </c>
      <c r="B6124" s="88">
        <v>44199</v>
      </c>
      <c r="C6124" s="88" t="s">
        <v>895</v>
      </c>
      <c r="D6124" s="89">
        <f>VLOOKUP(Pag_Inicio_Corr_mas_casos[[#This Row],[Corregimiento]],Hoja3!$A$2:$D$676,4,0)</f>
        <v>20207</v>
      </c>
      <c r="E6124" s="88">
        <v>16</v>
      </c>
    </row>
    <row r="6125" spans="1:5" x14ac:dyDescent="0.2">
      <c r="A6125" s="87">
        <v>44199</v>
      </c>
      <c r="B6125" s="88">
        <v>44199</v>
      </c>
      <c r="C6125" s="88" t="s">
        <v>959</v>
      </c>
      <c r="D6125" s="89">
        <f>VLOOKUP(Pag_Inicio_Corr_mas_casos[[#This Row],[Corregimiento]],Hoja3!$A$2:$D$676,4,0)</f>
        <v>60101</v>
      </c>
      <c r="E6125" s="88">
        <v>15</v>
      </c>
    </row>
    <row r="6126" spans="1:5" x14ac:dyDescent="0.2">
      <c r="A6126" s="87">
        <v>44199</v>
      </c>
      <c r="B6126" s="88">
        <v>44199</v>
      </c>
      <c r="C6126" s="88" t="s">
        <v>923</v>
      </c>
      <c r="D6126" s="89">
        <f>VLOOKUP(Pag_Inicio_Corr_mas_casos[[#This Row],[Corregimiento]],Hoja3!$A$2:$D$676,4,0)</f>
        <v>40611</v>
      </c>
      <c r="E6126" s="88">
        <v>15</v>
      </c>
    </row>
    <row r="6127" spans="1:5" x14ac:dyDescent="0.2">
      <c r="A6127" s="87">
        <v>44199</v>
      </c>
      <c r="B6127" s="88">
        <v>44199</v>
      </c>
      <c r="C6127" s="88" t="s">
        <v>925</v>
      </c>
      <c r="D6127" s="89">
        <f>VLOOKUP(Pag_Inicio_Corr_mas_casos[[#This Row],[Corregimiento]],Hoja3!$A$2:$D$676,4,0)</f>
        <v>60103</v>
      </c>
      <c r="E6127" s="88">
        <v>15</v>
      </c>
    </row>
    <row r="6128" spans="1:5" x14ac:dyDescent="0.2">
      <c r="A6128" s="87">
        <v>44199</v>
      </c>
      <c r="B6128" s="88">
        <v>44199</v>
      </c>
      <c r="C6128" s="88" t="s">
        <v>981</v>
      </c>
      <c r="D6128" s="89">
        <f>VLOOKUP(Pag_Inicio_Corr_mas_casos[[#This Row],[Corregimiento]],Hoja3!$A$2:$D$676,4,0)</f>
        <v>60401</v>
      </c>
      <c r="E6128" s="88">
        <v>15</v>
      </c>
    </row>
    <row r="6129" spans="1:6" x14ac:dyDescent="0.2">
      <c r="A6129" s="87">
        <v>44199</v>
      </c>
      <c r="B6129" s="88">
        <v>44199</v>
      </c>
      <c r="C6129" s="88" t="s">
        <v>1020</v>
      </c>
      <c r="D6129" s="89">
        <f>VLOOKUP(Pag_Inicio_Corr_mas_casos[[#This Row],[Corregimiento]],Hoja3!$A$2:$D$676,4,0)</f>
        <v>60701</v>
      </c>
      <c r="E6129" s="88">
        <v>15</v>
      </c>
    </row>
    <row r="6130" spans="1:6" x14ac:dyDescent="0.2">
      <c r="A6130" s="87">
        <v>44199</v>
      </c>
      <c r="B6130" s="88">
        <v>44199</v>
      </c>
      <c r="C6130" s="88" t="s">
        <v>861</v>
      </c>
      <c r="D6130" s="89">
        <f>VLOOKUP(Pag_Inicio_Corr_mas_casos[[#This Row],[Corregimiento]],Hoja3!$A$2:$D$676,4,0)</f>
        <v>80823</v>
      </c>
      <c r="E6130" s="88">
        <v>14</v>
      </c>
    </row>
    <row r="6131" spans="1:6" x14ac:dyDescent="0.2">
      <c r="A6131" s="87">
        <v>44199</v>
      </c>
      <c r="B6131" s="88">
        <v>44199</v>
      </c>
      <c r="C6131" s="88" t="s">
        <v>894</v>
      </c>
      <c r="D6131" s="89">
        <f>VLOOKUP(Pag_Inicio_Corr_mas_casos[[#This Row],[Corregimiento]],Hoja3!$A$2:$D$676,4,0)</f>
        <v>40203</v>
      </c>
      <c r="E6131" s="88">
        <v>14</v>
      </c>
    </row>
    <row r="6132" spans="1:6" x14ac:dyDescent="0.2">
      <c r="A6132" s="87">
        <v>44199</v>
      </c>
      <c r="B6132" s="88">
        <v>44199</v>
      </c>
      <c r="C6132" s="88" t="s">
        <v>915</v>
      </c>
      <c r="D6132" s="89">
        <f>VLOOKUP(Pag_Inicio_Corr_mas_casos[[#This Row],[Corregimiento]],Hoja3!$A$2:$D$676,4,0)</f>
        <v>81005</v>
      </c>
      <c r="E6132" s="88">
        <v>14</v>
      </c>
    </row>
    <row r="6133" spans="1:6" x14ac:dyDescent="0.2">
      <c r="A6133" s="87">
        <v>44199</v>
      </c>
      <c r="B6133" s="88">
        <v>44199</v>
      </c>
      <c r="C6133" s="88" t="s">
        <v>871</v>
      </c>
      <c r="D6133" s="88">
        <v>40607</v>
      </c>
      <c r="E6133" s="88">
        <v>12</v>
      </c>
      <c r="F6133" s="4" t="s">
        <v>1021</v>
      </c>
    </row>
    <row r="6134" spans="1:6" x14ac:dyDescent="0.2">
      <c r="A6134" s="87">
        <v>44199</v>
      </c>
      <c r="B6134" s="88">
        <v>44199</v>
      </c>
      <c r="C6134" s="88" t="s">
        <v>1022</v>
      </c>
      <c r="D6134" s="89">
        <f>VLOOKUP(Pag_Inicio_Corr_mas_casos[[#This Row],[Corregimiento]],Hoja3!$A$2:$D$676,4,0)</f>
        <v>60601</v>
      </c>
      <c r="E6134" s="88">
        <v>12</v>
      </c>
    </row>
    <row r="6135" spans="1:6" x14ac:dyDescent="0.2">
      <c r="A6135" s="87">
        <v>44199</v>
      </c>
      <c r="B6135" s="88">
        <v>44199</v>
      </c>
      <c r="C6135" s="88" t="s">
        <v>866</v>
      </c>
      <c r="D6135" s="89">
        <f>VLOOKUP(Pag_Inicio_Corr_mas_casos[[#This Row],[Corregimiento]],Hoja3!$A$2:$D$676,4,0)</f>
        <v>80814</v>
      </c>
      <c r="E6135" s="88">
        <v>11</v>
      </c>
    </row>
    <row r="6136" spans="1:6" x14ac:dyDescent="0.2">
      <c r="A6136" s="87">
        <v>44199</v>
      </c>
      <c r="B6136" s="88">
        <v>44199</v>
      </c>
      <c r="C6136" s="88" t="s">
        <v>1023</v>
      </c>
      <c r="D6136" s="89">
        <f>VLOOKUP(Pag_Inicio_Corr_mas_casos[[#This Row],[Corregimiento]],Hoja3!$A$2:$D$676,4,0)</f>
        <v>130301</v>
      </c>
      <c r="E6136" s="88">
        <v>11</v>
      </c>
    </row>
    <row r="6137" spans="1:6" x14ac:dyDescent="0.2">
      <c r="A6137" s="87">
        <v>44199</v>
      </c>
      <c r="B6137" s="88">
        <v>44199</v>
      </c>
      <c r="C6137" s="88" t="s">
        <v>922</v>
      </c>
      <c r="D6137" s="89">
        <f>VLOOKUP(Pag_Inicio_Corr_mas_casos[[#This Row],[Corregimiento]],Hoja3!$A$2:$D$676,4,0)</f>
        <v>30115</v>
      </c>
      <c r="E6137" s="88">
        <v>11</v>
      </c>
    </row>
    <row r="6138" spans="1:6" x14ac:dyDescent="0.2">
      <c r="A6138" s="87">
        <v>44199</v>
      </c>
      <c r="B6138" s="88">
        <v>44199</v>
      </c>
      <c r="C6138" s="88" t="s">
        <v>918</v>
      </c>
      <c r="D6138" s="89">
        <f>VLOOKUP(Pag_Inicio_Corr_mas_casos[[#This Row],[Corregimiento]],Hoja3!$A$2:$D$676,4,0)</f>
        <v>81004</v>
      </c>
      <c r="E6138" s="88">
        <v>11</v>
      </c>
    </row>
    <row r="6139" spans="1:6" x14ac:dyDescent="0.2">
      <c r="A6139" s="87">
        <v>44199</v>
      </c>
      <c r="B6139" s="88">
        <v>44199</v>
      </c>
      <c r="C6139" s="88" t="s">
        <v>983</v>
      </c>
      <c r="D6139" s="89">
        <f>VLOOKUP(Pag_Inicio_Corr_mas_casos[[#This Row],[Corregimiento]],Hoja3!$A$2:$D$676,4,0)</f>
        <v>20401</v>
      </c>
      <c r="E6139" s="88">
        <v>11</v>
      </c>
    </row>
    <row r="6140" spans="1:6" x14ac:dyDescent="0.2">
      <c r="A6140" s="87">
        <v>44199</v>
      </c>
      <c r="B6140" s="88">
        <v>44199</v>
      </c>
      <c r="C6140" s="88" t="s">
        <v>986</v>
      </c>
      <c r="D6140" s="89">
        <f>VLOOKUP(Pag_Inicio_Corr_mas_casos[[#This Row],[Corregimiento]],Hoja3!$A$2:$D$676,4,0)</f>
        <v>40610</v>
      </c>
      <c r="E6140" s="88">
        <v>11</v>
      </c>
    </row>
    <row r="6141" spans="1:6" x14ac:dyDescent="0.2">
      <c r="A6141" s="60">
        <v>44200</v>
      </c>
      <c r="B6141" s="61">
        <v>44200</v>
      </c>
      <c r="C6141" s="61" t="s">
        <v>784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 x14ac:dyDescent="0.2">
      <c r="A6142" s="60">
        <v>44200</v>
      </c>
      <c r="B6142" s="61">
        <v>44200</v>
      </c>
      <c r="C6142" s="61" t="s">
        <v>939</v>
      </c>
      <c r="D6142" s="62">
        <f>VLOOKUP(Pag_Inicio_Corr_mas_casos[[#This Row],[Corregimiento]],Hoja3!$A$2:$D$676,4,0)</f>
        <v>81001</v>
      </c>
      <c r="E6142" s="61">
        <v>60</v>
      </c>
    </row>
    <row r="6143" spans="1:6" x14ac:dyDescent="0.2">
      <c r="A6143" s="60">
        <v>44200</v>
      </c>
      <c r="B6143" s="61">
        <v>44200</v>
      </c>
      <c r="C6143" s="61" t="s">
        <v>860</v>
      </c>
      <c r="D6143" s="62">
        <f>VLOOKUP(Pag_Inicio_Corr_mas_casos[[#This Row],[Corregimiento]],Hoja3!$A$2:$D$676,4,0)</f>
        <v>80806</v>
      </c>
      <c r="E6143" s="61">
        <v>58</v>
      </c>
    </row>
    <row r="6144" spans="1:6" x14ac:dyDescent="0.2">
      <c r="A6144" s="60">
        <v>44200</v>
      </c>
      <c r="B6144" s="61">
        <v>44200</v>
      </c>
      <c r="C6144" s="61" t="s">
        <v>932</v>
      </c>
      <c r="D6144" s="62">
        <f>VLOOKUP(Pag_Inicio_Corr_mas_casos[[#This Row],[Corregimiento]],Hoja3!$A$2:$D$676,4,0)</f>
        <v>80819</v>
      </c>
      <c r="E6144" s="61">
        <v>57</v>
      </c>
    </row>
    <row r="6145" spans="1:5" x14ac:dyDescent="0.2">
      <c r="A6145" s="60">
        <v>44200</v>
      </c>
      <c r="B6145" s="61">
        <v>44200</v>
      </c>
      <c r="C6145" s="61" t="s">
        <v>861</v>
      </c>
      <c r="D6145" s="62">
        <f>VLOOKUP(Pag_Inicio_Corr_mas_casos[[#This Row],[Corregimiento]],Hoja3!$A$2:$D$676,4,0)</f>
        <v>80823</v>
      </c>
      <c r="E6145" s="61">
        <v>55</v>
      </c>
    </row>
    <row r="6146" spans="1:5" x14ac:dyDescent="0.2">
      <c r="A6146" s="60">
        <v>44200</v>
      </c>
      <c r="B6146" s="61">
        <v>44200</v>
      </c>
      <c r="C6146" s="61" t="s">
        <v>931</v>
      </c>
      <c r="D6146" s="62">
        <f>VLOOKUP(Pag_Inicio_Corr_mas_casos[[#This Row],[Corregimiento]],Hoja3!$A$2:$D$676,4,0)</f>
        <v>80809</v>
      </c>
      <c r="E6146" s="61">
        <v>55</v>
      </c>
    </row>
    <row r="6147" spans="1:5" x14ac:dyDescent="0.2">
      <c r="A6147" s="60">
        <v>44200</v>
      </c>
      <c r="B6147" s="61">
        <v>44200</v>
      </c>
      <c r="C6147" s="61" t="s">
        <v>874</v>
      </c>
      <c r="D6147" s="62">
        <f>VLOOKUP(Pag_Inicio_Corr_mas_casos[[#This Row],[Corregimiento]],Hoja3!$A$2:$D$676,4,0)</f>
        <v>80822</v>
      </c>
      <c r="E6147" s="61">
        <v>52</v>
      </c>
    </row>
    <row r="6148" spans="1:5" x14ac:dyDescent="0.2">
      <c r="A6148" s="60">
        <v>44200</v>
      </c>
      <c r="B6148" s="61">
        <v>44200</v>
      </c>
      <c r="C6148" s="61" t="s">
        <v>988</v>
      </c>
      <c r="D6148" s="62">
        <f>VLOOKUP(Pag_Inicio_Corr_mas_casos[[#This Row],[Corregimiento]],Hoja3!$A$2:$D$676,4,0)</f>
        <v>130101</v>
      </c>
      <c r="E6148" s="61">
        <v>52</v>
      </c>
    </row>
    <row r="6149" spans="1:5" x14ac:dyDescent="0.2">
      <c r="A6149" s="60">
        <v>44200</v>
      </c>
      <c r="B6149" s="61">
        <v>44200</v>
      </c>
      <c r="C6149" s="61" t="s">
        <v>870</v>
      </c>
      <c r="D6149" s="62">
        <f>VLOOKUP(Pag_Inicio_Corr_mas_casos[[#This Row],[Corregimiento]],Hoja3!$A$2:$D$676,4,0)</f>
        <v>130107</v>
      </c>
      <c r="E6149" s="61">
        <v>51</v>
      </c>
    </row>
    <row r="6150" spans="1:5" x14ac:dyDescent="0.2">
      <c r="A6150" s="60">
        <v>44200</v>
      </c>
      <c r="B6150" s="61">
        <v>44200</v>
      </c>
      <c r="C6150" s="61" t="s">
        <v>873</v>
      </c>
      <c r="D6150" s="62">
        <f>VLOOKUP(Pag_Inicio_Corr_mas_casos[[#This Row],[Corregimiento]],Hoja3!$A$2:$D$676,4,0)</f>
        <v>80817</v>
      </c>
      <c r="E6150" s="61">
        <v>51</v>
      </c>
    </row>
    <row r="6151" spans="1:5" x14ac:dyDescent="0.2">
      <c r="A6151" s="60">
        <v>44200</v>
      </c>
      <c r="B6151" s="61">
        <v>44200</v>
      </c>
      <c r="C6151" s="61" t="s">
        <v>872</v>
      </c>
      <c r="D6151" s="62">
        <f>VLOOKUP(Pag_Inicio_Corr_mas_casos[[#This Row],[Corregimiento]],Hoja3!$A$2:$D$676,4,0)</f>
        <v>80820</v>
      </c>
      <c r="E6151" s="61">
        <v>50</v>
      </c>
    </row>
    <row r="6152" spans="1:5" x14ac:dyDescent="0.2">
      <c r="A6152" s="60">
        <v>44200</v>
      </c>
      <c r="B6152" s="61">
        <v>44200</v>
      </c>
      <c r="C6152" s="61" t="s">
        <v>867</v>
      </c>
      <c r="D6152" s="62">
        <f>VLOOKUP(Pag_Inicio_Corr_mas_casos[[#This Row],[Corregimiento]],Hoja3!$A$2:$D$676,4,0)</f>
        <v>80826</v>
      </c>
      <c r="E6152" s="61">
        <v>48</v>
      </c>
    </row>
    <row r="6153" spans="1:5" x14ac:dyDescent="0.2">
      <c r="A6153" s="60">
        <v>44200</v>
      </c>
      <c r="B6153" s="61">
        <v>44200</v>
      </c>
      <c r="C6153" s="61" t="s">
        <v>692</v>
      </c>
      <c r="D6153" s="62">
        <f>VLOOKUP(Pag_Inicio_Corr_mas_casos[[#This Row],[Corregimiento]],Hoja3!$A$2:$D$676,4,0)</f>
        <v>80821</v>
      </c>
      <c r="E6153" s="61">
        <v>45</v>
      </c>
    </row>
    <row r="6154" spans="1:5" x14ac:dyDescent="0.2">
      <c r="A6154" s="60">
        <v>44200</v>
      </c>
      <c r="B6154" s="61">
        <v>44200</v>
      </c>
      <c r="C6154" s="61" t="s">
        <v>956</v>
      </c>
      <c r="D6154" s="62">
        <f>VLOOKUP(Pag_Inicio_Corr_mas_casos[[#This Row],[Corregimiento]],Hoja3!$A$2:$D$676,4,0)</f>
        <v>130106</v>
      </c>
      <c r="E6154" s="61">
        <v>45</v>
      </c>
    </row>
    <row r="6155" spans="1:5" x14ac:dyDescent="0.2">
      <c r="A6155" s="60">
        <v>44200</v>
      </c>
      <c r="B6155" s="61">
        <v>44200</v>
      </c>
      <c r="C6155" s="61" t="s">
        <v>865</v>
      </c>
      <c r="D6155" s="62">
        <f>VLOOKUP(Pag_Inicio_Corr_mas_casos[[#This Row],[Corregimiento]],Hoja3!$A$2:$D$676,4,0)</f>
        <v>81007</v>
      </c>
      <c r="E6155" s="61">
        <v>43</v>
      </c>
    </row>
    <row r="6156" spans="1:5" x14ac:dyDescent="0.2">
      <c r="A6156" s="60">
        <v>44200</v>
      </c>
      <c r="B6156" s="61">
        <v>44200</v>
      </c>
      <c r="C6156" s="61" t="s">
        <v>858</v>
      </c>
      <c r="D6156" s="62">
        <f>VLOOKUP(Pag_Inicio_Corr_mas_casos[[#This Row],[Corregimiento]],Hoja3!$A$2:$D$676,4,0)</f>
        <v>130717</v>
      </c>
      <c r="E6156" s="61">
        <v>42</v>
      </c>
    </row>
    <row r="6157" spans="1:5" x14ac:dyDescent="0.2">
      <c r="A6157" s="60">
        <v>44200</v>
      </c>
      <c r="B6157" s="61">
        <v>44200</v>
      </c>
      <c r="C6157" s="61" t="s">
        <v>864</v>
      </c>
      <c r="D6157" s="62">
        <f>VLOOKUP(Pag_Inicio_Corr_mas_casos[[#This Row],[Corregimiento]],Hoja3!$A$2:$D$676,4,0)</f>
        <v>130708</v>
      </c>
      <c r="E6157" s="61">
        <v>38</v>
      </c>
    </row>
    <row r="6158" spans="1:5" x14ac:dyDescent="0.2">
      <c r="A6158" s="60">
        <v>44200</v>
      </c>
      <c r="B6158" s="61">
        <v>44200</v>
      </c>
      <c r="C6158" s="61" t="s">
        <v>863</v>
      </c>
      <c r="D6158" s="62">
        <f>VLOOKUP(Pag_Inicio_Corr_mas_casos[[#This Row],[Corregimiento]],Hoja3!$A$2:$D$676,4,0)</f>
        <v>80816</v>
      </c>
      <c r="E6158" s="61">
        <v>37</v>
      </c>
    </row>
    <row r="6159" spans="1:5" x14ac:dyDescent="0.2">
      <c r="A6159" s="60">
        <v>44200</v>
      </c>
      <c r="B6159" s="61">
        <v>44200</v>
      </c>
      <c r="C6159" s="61" t="s">
        <v>935</v>
      </c>
      <c r="D6159" s="62">
        <f>VLOOKUP(Pag_Inicio_Corr_mas_casos[[#This Row],[Corregimiento]],Hoja3!$A$2:$D$676,4,0)</f>
        <v>130702</v>
      </c>
      <c r="E6159" s="61">
        <v>36</v>
      </c>
    </row>
    <row r="6160" spans="1:5" x14ac:dyDescent="0.2">
      <c r="A6160" s="60">
        <v>44200</v>
      </c>
      <c r="B6160" s="61">
        <v>44200</v>
      </c>
      <c r="C6160" s="61" t="s">
        <v>938</v>
      </c>
      <c r="D6160" s="62">
        <f>VLOOKUP(Pag_Inicio_Corr_mas_casos[[#This Row],[Corregimiento]],Hoja3!$A$2:$D$676,4,0)</f>
        <v>81008</v>
      </c>
      <c r="E6160" s="61">
        <v>32</v>
      </c>
    </row>
    <row r="6161" spans="1:6" x14ac:dyDescent="0.2">
      <c r="A6161" s="60">
        <v>44200</v>
      </c>
      <c r="B6161" s="61">
        <v>44200</v>
      </c>
      <c r="C6161" s="61" t="s">
        <v>958</v>
      </c>
      <c r="D6161" s="62">
        <f>VLOOKUP(Pag_Inicio_Corr_mas_casos[[#This Row],[Corregimiento]],Hoja3!$A$2:$D$676,4,0)</f>
        <v>130108</v>
      </c>
      <c r="E6161" s="61">
        <v>31</v>
      </c>
    </row>
    <row r="6162" spans="1:6" x14ac:dyDescent="0.2">
      <c r="A6162" s="60">
        <v>44200</v>
      </c>
      <c r="B6162" s="61">
        <v>44200</v>
      </c>
      <c r="C6162" s="61" t="s">
        <v>871</v>
      </c>
      <c r="D6162" s="61">
        <v>40607</v>
      </c>
      <c r="E6162" s="61">
        <v>31</v>
      </c>
      <c r="F6162" s="4" t="s">
        <v>968</v>
      </c>
    </row>
    <row r="6163" spans="1:6" x14ac:dyDescent="0.2">
      <c r="A6163" s="60">
        <v>44200</v>
      </c>
      <c r="B6163" s="61">
        <v>44200</v>
      </c>
      <c r="C6163" s="61" t="s">
        <v>871</v>
      </c>
      <c r="D6163" s="62">
        <f>VLOOKUP(Pag_Inicio_Corr_mas_casos[[#This Row],[Corregimiento]],Hoja3!$A$2:$D$676,4,0)</f>
        <v>80813</v>
      </c>
      <c r="E6163" s="61">
        <v>31</v>
      </c>
    </row>
    <row r="6164" spans="1:6" x14ac:dyDescent="0.2">
      <c r="A6164" s="60">
        <v>44200</v>
      </c>
      <c r="B6164" s="61">
        <v>44200</v>
      </c>
      <c r="C6164" s="61" t="s">
        <v>862</v>
      </c>
      <c r="D6164" s="62">
        <f>VLOOKUP(Pag_Inicio_Corr_mas_casos[[#This Row],[Corregimiento]],Hoja3!$A$2:$D$676,4,0)</f>
        <v>80807</v>
      </c>
      <c r="E6164" s="61">
        <v>30</v>
      </c>
    </row>
    <row r="6165" spans="1:6" x14ac:dyDescent="0.2">
      <c r="A6165" s="60">
        <v>44200</v>
      </c>
      <c r="B6165" s="61">
        <v>44200</v>
      </c>
      <c r="C6165" s="61" t="s">
        <v>857</v>
      </c>
      <c r="D6165" s="62">
        <f>VLOOKUP(Pag_Inicio_Corr_mas_casos[[#This Row],[Corregimiento]],Hoja3!$A$2:$D$676,4,0)</f>
        <v>80810</v>
      </c>
      <c r="E6165" s="61">
        <v>30</v>
      </c>
    </row>
    <row r="6166" spans="1:6" x14ac:dyDescent="0.2">
      <c r="A6166" s="60">
        <v>44200</v>
      </c>
      <c r="B6166" s="61">
        <v>44200</v>
      </c>
      <c r="C6166" s="61" t="s">
        <v>941</v>
      </c>
      <c r="D6166" s="62">
        <f>VLOOKUP(Pag_Inicio_Corr_mas_casos[[#This Row],[Corregimiento]],Hoja3!$A$2:$D$676,4,0)</f>
        <v>81003</v>
      </c>
      <c r="E6166" s="61">
        <v>27</v>
      </c>
    </row>
    <row r="6167" spans="1:6" x14ac:dyDescent="0.2">
      <c r="A6167" s="60">
        <v>44200</v>
      </c>
      <c r="B6167" s="61">
        <v>44200</v>
      </c>
      <c r="C6167" s="61" t="s">
        <v>890</v>
      </c>
      <c r="D6167" s="62">
        <f>VLOOKUP(Pag_Inicio_Corr_mas_casos[[#This Row],[Corregimiento]],Hoja3!$A$2:$D$676,4,0)</f>
        <v>40606</v>
      </c>
      <c r="E6167" s="61">
        <v>27</v>
      </c>
    </row>
    <row r="6168" spans="1:6" x14ac:dyDescent="0.2">
      <c r="A6168" s="60">
        <v>44200</v>
      </c>
      <c r="B6168" s="61">
        <v>44200</v>
      </c>
      <c r="C6168" s="61" t="s">
        <v>868</v>
      </c>
      <c r="D6168" s="62">
        <f>VLOOKUP(Pag_Inicio_Corr_mas_casos[[#This Row],[Corregimiento]],Hoja3!$A$2:$D$676,4,0)</f>
        <v>80811</v>
      </c>
      <c r="E6168" s="61">
        <v>27</v>
      </c>
    </row>
    <row r="6169" spans="1:6" x14ac:dyDescent="0.2">
      <c r="A6169" s="60">
        <v>44200</v>
      </c>
      <c r="B6169" s="61">
        <v>44200</v>
      </c>
      <c r="C6169" s="61" t="s">
        <v>859</v>
      </c>
      <c r="D6169" s="62">
        <f>VLOOKUP(Pag_Inicio_Corr_mas_casos[[#This Row],[Corregimiento]],Hoja3!$A$2:$D$676,4,0)</f>
        <v>81009</v>
      </c>
      <c r="E6169" s="61">
        <v>27</v>
      </c>
    </row>
    <row r="6170" spans="1:6" x14ac:dyDescent="0.2">
      <c r="A6170" s="60">
        <v>44200</v>
      </c>
      <c r="B6170" s="61">
        <v>44200</v>
      </c>
      <c r="C6170" s="61" t="s">
        <v>940</v>
      </c>
      <c r="D6170" s="62">
        <f>VLOOKUP(Pag_Inicio_Corr_mas_casos[[#This Row],[Corregimiento]],Hoja3!$A$2:$D$676,4,0)</f>
        <v>81002</v>
      </c>
      <c r="E6170" s="61">
        <v>26</v>
      </c>
    </row>
    <row r="6171" spans="1:6" x14ac:dyDescent="0.2">
      <c r="A6171" s="60">
        <v>44200</v>
      </c>
      <c r="B6171" s="61">
        <v>44200</v>
      </c>
      <c r="C6171" s="61" t="s">
        <v>970</v>
      </c>
      <c r="D6171" s="62">
        <f>VLOOKUP(Pag_Inicio_Corr_mas_casos[[#This Row],[Corregimiento]],Hoja3!$A$2:$D$676,4,0)</f>
        <v>80501</v>
      </c>
      <c r="E6171" s="61">
        <v>26</v>
      </c>
    </row>
    <row r="6172" spans="1:6" x14ac:dyDescent="0.2">
      <c r="A6172" s="60">
        <v>44200</v>
      </c>
      <c r="B6172" s="61">
        <v>44200</v>
      </c>
      <c r="C6172" s="61" t="s">
        <v>921</v>
      </c>
      <c r="D6172" s="62">
        <f>VLOOKUP(Pag_Inicio_Corr_mas_casos[[#This Row],[Corregimiento]],Hoja3!$A$2:$D$676,4,0)</f>
        <v>40501</v>
      </c>
      <c r="E6172" s="61">
        <v>26</v>
      </c>
    </row>
    <row r="6173" spans="1:6" x14ac:dyDescent="0.2">
      <c r="A6173" s="60">
        <v>44200</v>
      </c>
      <c r="B6173" s="61">
        <v>44200</v>
      </c>
      <c r="C6173" s="61" t="s">
        <v>974</v>
      </c>
      <c r="D6173" s="62">
        <f>VLOOKUP(Pag_Inicio_Corr_mas_casos[[#This Row],[Corregimiento]],Hoja3!$A$2:$D$676,4,0)</f>
        <v>130102</v>
      </c>
      <c r="E6173" s="61">
        <v>25</v>
      </c>
    </row>
    <row r="6174" spans="1:6" x14ac:dyDescent="0.2">
      <c r="A6174" s="60">
        <v>44200</v>
      </c>
      <c r="B6174" s="61">
        <v>44200</v>
      </c>
      <c r="C6174" s="61" t="s">
        <v>927</v>
      </c>
      <c r="D6174" s="62">
        <f>VLOOKUP(Pag_Inicio_Corr_mas_casos[[#This Row],[Corregimiento]],Hoja3!$A$2:$D$676,4,0)</f>
        <v>40612</v>
      </c>
      <c r="E6174" s="61">
        <v>24</v>
      </c>
    </row>
    <row r="6175" spans="1:6" x14ac:dyDescent="0.2">
      <c r="A6175" s="60">
        <v>44200</v>
      </c>
      <c r="B6175" s="61">
        <v>44200</v>
      </c>
      <c r="C6175" s="61" t="s">
        <v>866</v>
      </c>
      <c r="D6175" s="62">
        <f>VLOOKUP(Pag_Inicio_Corr_mas_casos[[#This Row],[Corregimiento]],Hoja3!$A$2:$D$676,4,0)</f>
        <v>80814</v>
      </c>
      <c r="E6175" s="61">
        <v>23</v>
      </c>
    </row>
    <row r="6176" spans="1:6" x14ac:dyDescent="0.2">
      <c r="A6176" s="60">
        <v>44200</v>
      </c>
      <c r="B6176" s="61">
        <v>44200</v>
      </c>
      <c r="C6176" s="61" t="s">
        <v>971</v>
      </c>
      <c r="D6176" s="62">
        <f>VLOOKUP(Pag_Inicio_Corr_mas_casos[[#This Row],[Corregimiento]],Hoja3!$A$2:$D$676,4,0)</f>
        <v>20105</v>
      </c>
      <c r="E6176" s="61">
        <v>22</v>
      </c>
    </row>
    <row r="6177" spans="1:5" x14ac:dyDescent="0.2">
      <c r="A6177" s="60">
        <v>44200</v>
      </c>
      <c r="B6177" s="61">
        <v>44200</v>
      </c>
      <c r="C6177" s="61" t="s">
        <v>942</v>
      </c>
      <c r="D6177" s="62">
        <f>VLOOKUP(Pag_Inicio_Corr_mas_casos[[#This Row],[Corregimiento]],Hoja3!$A$2:$D$676,4,0)</f>
        <v>91001</v>
      </c>
      <c r="E6177" s="61">
        <v>22</v>
      </c>
    </row>
    <row r="6178" spans="1:5" x14ac:dyDescent="0.2">
      <c r="A6178" s="60">
        <v>44200</v>
      </c>
      <c r="B6178" s="61">
        <v>44200</v>
      </c>
      <c r="C6178" s="61" t="s">
        <v>876</v>
      </c>
      <c r="D6178" s="62">
        <f>VLOOKUP(Pag_Inicio_Corr_mas_casos[[#This Row],[Corregimiento]],Hoja3!$A$2:$D$676,4,0)</f>
        <v>80815</v>
      </c>
      <c r="E6178" s="61">
        <v>40</v>
      </c>
    </row>
    <row r="6179" spans="1:5" x14ac:dyDescent="0.2">
      <c r="A6179" s="60">
        <v>44200</v>
      </c>
      <c r="B6179" s="61">
        <v>44200</v>
      </c>
      <c r="C6179" s="61" t="s">
        <v>980</v>
      </c>
      <c r="D6179" s="62">
        <f>VLOOKUP(Pag_Inicio_Corr_mas_casos[[#This Row],[Corregimiento]],Hoja3!$A$2:$D$676,4,0)</f>
        <v>40601</v>
      </c>
      <c r="E6179" s="61">
        <v>21</v>
      </c>
    </row>
    <row r="6180" spans="1:5" x14ac:dyDescent="0.2">
      <c r="A6180" s="60">
        <v>44200</v>
      </c>
      <c r="B6180" s="61">
        <v>44200</v>
      </c>
      <c r="C6180" s="61" t="s">
        <v>912</v>
      </c>
      <c r="D6180" s="62">
        <f>VLOOKUP(Pag_Inicio_Corr_mas_casos[[#This Row],[Corregimiento]],Hoja3!$A$2:$D$676,4,0)</f>
        <v>80808</v>
      </c>
      <c r="E6180" s="61">
        <v>21</v>
      </c>
    </row>
    <row r="6181" spans="1:5" x14ac:dyDescent="0.2">
      <c r="A6181" s="60">
        <v>44200</v>
      </c>
      <c r="B6181" s="61">
        <v>44200</v>
      </c>
      <c r="C6181" s="61" t="s">
        <v>879</v>
      </c>
      <c r="D6181" s="62">
        <f>VLOOKUP(Pag_Inicio_Corr_mas_casos[[#This Row],[Corregimiento]],Hoja3!$A$2:$D$676,4,0)</f>
        <v>130701</v>
      </c>
      <c r="E6181" s="61">
        <v>19</v>
      </c>
    </row>
    <row r="6182" spans="1:5" x14ac:dyDescent="0.2">
      <c r="A6182" s="60">
        <v>44200</v>
      </c>
      <c r="B6182" s="61">
        <v>44200</v>
      </c>
      <c r="C6182" s="61" t="s">
        <v>1014</v>
      </c>
      <c r="D6182" s="62">
        <f>VLOOKUP(Pag_Inicio_Corr_mas_casos[[#This Row],[Corregimiento]],Hoja3!$A$2:$D$676,4,0)</f>
        <v>30109</v>
      </c>
      <c r="E6182" s="61">
        <v>19</v>
      </c>
    </row>
    <row r="6183" spans="1:5" x14ac:dyDescent="0.2">
      <c r="A6183" s="60">
        <v>44200</v>
      </c>
      <c r="B6183" s="61">
        <v>44200</v>
      </c>
      <c r="C6183" s="61" t="s">
        <v>953</v>
      </c>
      <c r="D6183" s="62">
        <f>VLOOKUP(Pag_Inicio_Corr_mas_casos[[#This Row],[Corregimiento]],Hoja3!$A$2:$D$676,4,0)</f>
        <v>91008</v>
      </c>
      <c r="E6183" s="61">
        <v>18</v>
      </c>
    </row>
    <row r="6184" spans="1:5" x14ac:dyDescent="0.2">
      <c r="A6184" s="60">
        <v>44200</v>
      </c>
      <c r="B6184" s="61">
        <v>44200</v>
      </c>
      <c r="C6184" s="61" t="s">
        <v>925</v>
      </c>
      <c r="D6184" s="62">
        <f>VLOOKUP(Pag_Inicio_Corr_mas_casos[[#This Row],[Corregimiento]],Hoja3!$A$2:$D$676,4,0)</f>
        <v>60103</v>
      </c>
      <c r="E6184" s="61">
        <v>18</v>
      </c>
    </row>
    <row r="6185" spans="1:5" x14ac:dyDescent="0.2">
      <c r="A6185" s="60">
        <v>44200</v>
      </c>
      <c r="B6185" s="61">
        <v>44200</v>
      </c>
      <c r="C6185" s="61" t="s">
        <v>983</v>
      </c>
      <c r="D6185" s="62">
        <f>VLOOKUP(Pag_Inicio_Corr_mas_casos[[#This Row],[Corregimiento]],Hoja3!$A$2:$D$676,4,0)</f>
        <v>20401</v>
      </c>
      <c r="E6185" s="61">
        <v>18</v>
      </c>
    </row>
    <row r="6186" spans="1:5" x14ac:dyDescent="0.2">
      <c r="A6186" s="60">
        <v>44200</v>
      </c>
      <c r="B6186" s="61">
        <v>44200</v>
      </c>
      <c r="C6186" s="61" t="s">
        <v>877</v>
      </c>
      <c r="D6186" s="62">
        <f>VLOOKUP(Pag_Inicio_Corr_mas_casos[[#This Row],[Corregimiento]],Hoja3!$A$2:$D$676,4,0)</f>
        <v>130716</v>
      </c>
      <c r="E6186" s="61">
        <v>18</v>
      </c>
    </row>
    <row r="6187" spans="1:5" x14ac:dyDescent="0.2">
      <c r="A6187" s="60">
        <v>44200</v>
      </c>
      <c r="B6187" s="61">
        <v>44200</v>
      </c>
      <c r="C6187" s="61" t="s">
        <v>915</v>
      </c>
      <c r="D6187" s="62">
        <f>VLOOKUP(Pag_Inicio_Corr_mas_casos[[#This Row],[Corregimiento]],Hoja3!$A$2:$D$676,4,0)</f>
        <v>81005</v>
      </c>
      <c r="E6187" s="61">
        <v>18</v>
      </c>
    </row>
    <row r="6188" spans="1:5" x14ac:dyDescent="0.2">
      <c r="A6188" s="60">
        <v>44200</v>
      </c>
      <c r="B6188" s="61">
        <v>44200</v>
      </c>
      <c r="C6188" s="61" t="s">
        <v>1024</v>
      </c>
      <c r="D6188" s="62">
        <f>VLOOKUP(Pag_Inicio_Corr_mas_casos[[#This Row],[Corregimiento]],Hoja3!$A$2:$D$676,4,0)</f>
        <v>90607</v>
      </c>
      <c r="E6188" s="61">
        <v>17</v>
      </c>
    </row>
    <row r="6189" spans="1:5" x14ac:dyDescent="0.2">
      <c r="A6189" s="60">
        <v>44200</v>
      </c>
      <c r="B6189" s="61">
        <v>44200</v>
      </c>
      <c r="C6189" s="61" t="s">
        <v>923</v>
      </c>
      <c r="D6189" s="62">
        <f>VLOOKUP(Pag_Inicio_Corr_mas_casos[[#This Row],[Corregimiento]],Hoja3!$A$2:$D$676,4,0)</f>
        <v>40611</v>
      </c>
      <c r="E6189" s="61">
        <v>16</v>
      </c>
    </row>
    <row r="6190" spans="1:5" x14ac:dyDescent="0.2">
      <c r="A6190" s="60">
        <v>44200</v>
      </c>
      <c r="B6190" s="61">
        <v>44200</v>
      </c>
      <c r="C6190" s="61" t="s">
        <v>892</v>
      </c>
      <c r="D6190" s="62">
        <f>VLOOKUP(Pag_Inicio_Corr_mas_casos[[#This Row],[Corregimiento]],Hoja3!$A$2:$D$676,4,0)</f>
        <v>80508</v>
      </c>
      <c r="E6190" s="61">
        <v>16</v>
      </c>
    </row>
    <row r="6191" spans="1:5" x14ac:dyDescent="0.2">
      <c r="A6191" s="60">
        <v>44200</v>
      </c>
      <c r="B6191" s="61">
        <v>44200</v>
      </c>
      <c r="C6191" s="61" t="s">
        <v>952</v>
      </c>
      <c r="D6191" s="62">
        <f>VLOOKUP(Pag_Inicio_Corr_mas_casos[[#This Row],[Corregimiento]],Hoja3!$A$2:$D$676,4,0)</f>
        <v>30104</v>
      </c>
      <c r="E6191" s="61">
        <v>15</v>
      </c>
    </row>
    <row r="6192" spans="1:5" x14ac:dyDescent="0.2">
      <c r="A6192" s="60">
        <v>44200</v>
      </c>
      <c r="B6192" s="61">
        <v>44200</v>
      </c>
      <c r="C6192" s="61" t="s">
        <v>911</v>
      </c>
      <c r="D6192" s="62">
        <f>VLOOKUP(Pag_Inicio_Corr_mas_casos[[#This Row],[Corregimiento]],Hoja3!$A$2:$D$676,4,0)</f>
        <v>130706</v>
      </c>
      <c r="E6192" s="61">
        <v>15</v>
      </c>
    </row>
    <row r="6193" spans="1:5" x14ac:dyDescent="0.2">
      <c r="A6193" s="60">
        <v>44200</v>
      </c>
      <c r="B6193" s="61">
        <v>44200</v>
      </c>
      <c r="C6193" s="61" t="s">
        <v>918</v>
      </c>
      <c r="D6193" s="62">
        <f>VLOOKUP(Pag_Inicio_Corr_mas_casos[[#This Row],[Corregimiento]],Hoja3!$A$2:$D$676,4,0)</f>
        <v>81004</v>
      </c>
      <c r="E6193" s="61">
        <v>15</v>
      </c>
    </row>
    <row r="6194" spans="1:5" x14ac:dyDescent="0.2">
      <c r="A6194" s="60">
        <v>44200</v>
      </c>
      <c r="B6194" s="61">
        <v>44200</v>
      </c>
      <c r="C6194" s="61" t="s">
        <v>981</v>
      </c>
      <c r="D6194" s="62">
        <f>VLOOKUP(Pag_Inicio_Corr_mas_casos[[#This Row],[Corregimiento]],Hoja3!$A$2:$D$676,4,0)</f>
        <v>60401</v>
      </c>
      <c r="E6194" s="61">
        <v>15</v>
      </c>
    </row>
    <row r="6195" spans="1:5" x14ac:dyDescent="0.2">
      <c r="A6195" s="60">
        <v>44200</v>
      </c>
      <c r="B6195" s="61">
        <v>44200</v>
      </c>
      <c r="C6195" s="61" t="s">
        <v>881</v>
      </c>
      <c r="D6195" s="62">
        <f>VLOOKUP(Pag_Inicio_Corr_mas_casos[[#This Row],[Corregimiento]],Hoja3!$A$2:$D$676,4,0)</f>
        <v>20601</v>
      </c>
      <c r="E6195" s="61">
        <v>15</v>
      </c>
    </row>
    <row r="6196" spans="1:5" x14ac:dyDescent="0.2">
      <c r="A6196" s="60">
        <v>44200</v>
      </c>
      <c r="B6196" s="61">
        <v>44200</v>
      </c>
      <c r="C6196" s="61" t="s">
        <v>1025</v>
      </c>
      <c r="D6196" s="62">
        <f>VLOOKUP(Pag_Inicio_Corr_mas_casos[[#This Row],[Corregimiento]],Hoja3!$A$2:$D$676,4,0)</f>
        <v>40404</v>
      </c>
      <c r="E6196" s="61">
        <v>14</v>
      </c>
    </row>
    <row r="6197" spans="1:5" x14ac:dyDescent="0.2">
      <c r="A6197" s="60">
        <v>44200</v>
      </c>
      <c r="B6197" s="61">
        <v>44200</v>
      </c>
      <c r="C6197" s="61" t="s">
        <v>990</v>
      </c>
      <c r="D6197" s="62">
        <f>VLOOKUP(Pag_Inicio_Corr_mas_casos[[#This Row],[Corregimiento]],Hoja3!$A$2:$D$676,4,0)</f>
        <v>91011</v>
      </c>
      <c r="E6197" s="61">
        <v>14</v>
      </c>
    </row>
    <row r="6198" spans="1:5" x14ac:dyDescent="0.2">
      <c r="A6198" s="60">
        <v>44200</v>
      </c>
      <c r="B6198" s="61">
        <v>44200</v>
      </c>
      <c r="C6198" s="61" t="s">
        <v>880</v>
      </c>
      <c r="D6198" s="62">
        <f>VLOOKUP(Pag_Inicio_Corr_mas_casos[[#This Row],[Corregimiento]],Hoja3!$A$2:$D$676,4,0)</f>
        <v>80804</v>
      </c>
      <c r="E6198" s="61">
        <v>13</v>
      </c>
    </row>
    <row r="6199" spans="1:5" x14ac:dyDescent="0.2">
      <c r="A6199" s="60">
        <v>44200</v>
      </c>
      <c r="B6199" s="61">
        <v>44200</v>
      </c>
      <c r="C6199" s="61" t="s">
        <v>926</v>
      </c>
      <c r="D6199" s="62">
        <f>VLOOKUP(Pag_Inicio_Corr_mas_casos[[#This Row],[Corregimiento]],Hoja3!$A$2:$D$676,4,0)</f>
        <v>60101</v>
      </c>
      <c r="E6199" s="61">
        <v>13</v>
      </c>
    </row>
    <row r="6200" spans="1:5" x14ac:dyDescent="0.2">
      <c r="A6200" s="60">
        <v>44200</v>
      </c>
      <c r="B6200" s="61">
        <v>44200</v>
      </c>
      <c r="C6200" s="61" t="s">
        <v>887</v>
      </c>
      <c r="D6200" s="62">
        <f>VLOOKUP(Pag_Inicio_Corr_mas_casos[[#This Row],[Corregimiento]],Hoja3!$A$2:$D$676,4,0)</f>
        <v>30107</v>
      </c>
      <c r="E6200" s="61">
        <v>13</v>
      </c>
    </row>
    <row r="6201" spans="1:5" x14ac:dyDescent="0.2">
      <c r="A6201" s="60">
        <v>44200</v>
      </c>
      <c r="B6201" s="61">
        <v>44200</v>
      </c>
      <c r="C6201" s="61" t="s">
        <v>889</v>
      </c>
      <c r="D6201" s="62">
        <f>VLOOKUP(Pag_Inicio_Corr_mas_casos[[#This Row],[Corregimiento]],Hoja3!$A$2:$D$676,4,0)</f>
        <v>130709</v>
      </c>
      <c r="E6201" s="61">
        <v>13</v>
      </c>
    </row>
    <row r="6202" spans="1:5" x14ac:dyDescent="0.2">
      <c r="A6202" s="60">
        <v>44200</v>
      </c>
      <c r="B6202" s="61">
        <v>44200</v>
      </c>
      <c r="C6202" s="61" t="s">
        <v>1006</v>
      </c>
      <c r="D6202" s="62">
        <f>VLOOKUP(Pag_Inicio_Corr_mas_casos[[#This Row],[Corregimiento]],Hoja3!$A$2:$D$676,4,0)</f>
        <v>70211</v>
      </c>
      <c r="E6202" s="61">
        <v>13</v>
      </c>
    </row>
    <row r="6203" spans="1:5" x14ac:dyDescent="0.2">
      <c r="A6203" s="60">
        <v>44200</v>
      </c>
      <c r="B6203" s="61">
        <v>44200</v>
      </c>
      <c r="C6203" s="61" t="s">
        <v>895</v>
      </c>
      <c r="D6203" s="62">
        <f>VLOOKUP(Pag_Inicio_Corr_mas_casos[[#This Row],[Corregimiento]],Hoja3!$A$2:$D$676,4,0)</f>
        <v>20207</v>
      </c>
      <c r="E6203" s="61">
        <v>13</v>
      </c>
    </row>
    <row r="6204" spans="1:5" x14ac:dyDescent="0.2">
      <c r="A6204" s="60">
        <v>44200</v>
      </c>
      <c r="B6204" s="61">
        <v>44200</v>
      </c>
      <c r="C6204" s="61" t="s">
        <v>973</v>
      </c>
      <c r="D6204" s="62">
        <f>VLOOKUP(Pag_Inicio_Corr_mas_casos[[#This Row],[Corregimiento]],Hoja3!$A$2:$D$676,4,0)</f>
        <v>130301</v>
      </c>
      <c r="E6204" s="61">
        <v>12</v>
      </c>
    </row>
    <row r="6205" spans="1:5" x14ac:dyDescent="0.2">
      <c r="A6205" s="60">
        <v>44200</v>
      </c>
      <c r="B6205" s="61">
        <v>44200</v>
      </c>
      <c r="C6205" s="61" t="s">
        <v>882</v>
      </c>
      <c r="D6205" s="62">
        <f>VLOOKUP(Pag_Inicio_Corr_mas_casos[[#This Row],[Corregimiento]],Hoja3!$A$2:$D$676,4,0)</f>
        <v>81006</v>
      </c>
      <c r="E6205" s="61">
        <v>11</v>
      </c>
    </row>
    <row r="6206" spans="1:5" x14ac:dyDescent="0.2">
      <c r="A6206" s="60">
        <v>44200</v>
      </c>
      <c r="B6206" s="61">
        <v>44200</v>
      </c>
      <c r="C6206" s="61" t="s">
        <v>995</v>
      </c>
      <c r="D6206" s="62">
        <f>VLOOKUP(Pag_Inicio_Corr_mas_casos[[#This Row],[Corregimiento]],Hoja3!$A$2:$D$676,4,0)</f>
        <v>20205</v>
      </c>
      <c r="E6206" s="61">
        <v>11</v>
      </c>
    </row>
    <row r="6207" spans="1:5" x14ac:dyDescent="0.2">
      <c r="A6207" s="60">
        <v>44200</v>
      </c>
      <c r="B6207" s="61">
        <v>44200</v>
      </c>
      <c r="C6207" s="61" t="s">
        <v>1022</v>
      </c>
      <c r="D6207" s="62">
        <f>VLOOKUP(Pag_Inicio_Corr_mas_casos[[#This Row],[Corregimiento]],Hoja3!$A$2:$D$676,4,0)</f>
        <v>60601</v>
      </c>
      <c r="E6207" s="61">
        <v>11</v>
      </c>
    </row>
    <row r="6208" spans="1:5" x14ac:dyDescent="0.2">
      <c r="A6208" s="60">
        <v>44200</v>
      </c>
      <c r="B6208" s="61">
        <v>44200</v>
      </c>
      <c r="C6208" s="61" t="s">
        <v>1026</v>
      </c>
      <c r="D6208" s="62">
        <f>VLOOKUP(Pag_Inicio_Corr_mas_casos[[#This Row],[Corregimiento]],Hoja3!$A$2:$D$676,4,0)</f>
        <v>50307</v>
      </c>
      <c r="E6208" s="61">
        <v>11</v>
      </c>
    </row>
    <row r="6209" spans="1:6" x14ac:dyDescent="0.2">
      <c r="A6209" s="60">
        <v>44200</v>
      </c>
      <c r="B6209" s="61">
        <v>44200</v>
      </c>
      <c r="C6209" s="61" t="s">
        <v>943</v>
      </c>
      <c r="D6209" s="62">
        <f>VLOOKUP(Pag_Inicio_Corr_mas_casos[[#This Row],[Corregimiento]],Hoja3!$A$2:$D$676,4,0)</f>
        <v>30111</v>
      </c>
      <c r="E6209" s="61">
        <v>11</v>
      </c>
    </row>
    <row r="6210" spans="1:6" x14ac:dyDescent="0.2">
      <c r="A6210" s="78">
        <v>44201</v>
      </c>
      <c r="B6210" s="79">
        <v>44201</v>
      </c>
      <c r="C6210" s="79" t="s">
        <v>974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 x14ac:dyDescent="0.2">
      <c r="A6211" s="78">
        <v>44201</v>
      </c>
      <c r="B6211" s="79">
        <v>44201</v>
      </c>
      <c r="C6211" s="79" t="s">
        <v>784</v>
      </c>
      <c r="D6211" s="80">
        <f>VLOOKUP(Pag_Inicio_Corr_mas_casos[[#This Row],[Corregimiento]],Hoja3!$A$2:$D$676,4,0)</f>
        <v>80812</v>
      </c>
      <c r="E6211" s="79">
        <v>92</v>
      </c>
    </row>
    <row r="6212" spans="1:6" x14ac:dyDescent="0.2">
      <c r="A6212" s="78">
        <v>44201</v>
      </c>
      <c r="B6212" s="79">
        <v>44201</v>
      </c>
      <c r="C6212" s="79" t="s">
        <v>692</v>
      </c>
      <c r="D6212" s="80">
        <f>VLOOKUP(Pag_Inicio_Corr_mas_casos[[#This Row],[Corregimiento]],Hoja3!$A$2:$D$676,4,0)</f>
        <v>80821</v>
      </c>
      <c r="E6212" s="79">
        <v>90</v>
      </c>
    </row>
    <row r="6213" spans="1:6" x14ac:dyDescent="0.2">
      <c r="A6213" s="78">
        <v>44201</v>
      </c>
      <c r="B6213" s="79">
        <v>44201</v>
      </c>
      <c r="C6213" s="79" t="s">
        <v>988</v>
      </c>
      <c r="D6213" s="80">
        <f>VLOOKUP(Pag_Inicio_Corr_mas_casos[[#This Row],[Corregimiento]],Hoja3!$A$2:$D$676,4,0)</f>
        <v>130101</v>
      </c>
      <c r="E6213" s="79">
        <v>90</v>
      </c>
    </row>
    <row r="6214" spans="1:6" x14ac:dyDescent="0.2">
      <c r="A6214" s="78">
        <v>44201</v>
      </c>
      <c r="B6214" s="79">
        <v>44201</v>
      </c>
      <c r="C6214" s="79" t="s">
        <v>932</v>
      </c>
      <c r="D6214" s="80">
        <f>VLOOKUP(Pag_Inicio_Corr_mas_casos[[#This Row],[Corregimiento]],Hoja3!$A$2:$D$676,4,0)</f>
        <v>80819</v>
      </c>
      <c r="E6214" s="79">
        <v>90</v>
      </c>
    </row>
    <row r="6215" spans="1:6" x14ac:dyDescent="0.2">
      <c r="A6215" s="78">
        <v>44201</v>
      </c>
      <c r="B6215" s="79">
        <v>44201</v>
      </c>
      <c r="C6215" s="79" t="s">
        <v>956</v>
      </c>
      <c r="D6215" s="80">
        <f>VLOOKUP(Pag_Inicio_Corr_mas_casos[[#This Row],[Corregimiento]],Hoja3!$A$2:$D$676,4,0)</f>
        <v>130106</v>
      </c>
      <c r="E6215" s="79">
        <v>88</v>
      </c>
    </row>
    <row r="6216" spans="1:6" x14ac:dyDescent="0.2">
      <c r="A6216" s="78">
        <v>44201</v>
      </c>
      <c r="B6216" s="79">
        <v>44201</v>
      </c>
      <c r="C6216" s="79" t="s">
        <v>874</v>
      </c>
      <c r="D6216" s="80">
        <f>VLOOKUP(Pag_Inicio_Corr_mas_casos[[#This Row],[Corregimiento]],Hoja3!$A$2:$D$676,4,0)</f>
        <v>80822</v>
      </c>
      <c r="E6216" s="79">
        <v>83</v>
      </c>
    </row>
    <row r="6217" spans="1:6" x14ac:dyDescent="0.2">
      <c r="A6217" s="78">
        <v>44201</v>
      </c>
      <c r="B6217" s="79">
        <v>44201</v>
      </c>
      <c r="C6217" s="79" t="s">
        <v>859</v>
      </c>
      <c r="D6217" s="80">
        <f>VLOOKUP(Pag_Inicio_Corr_mas_casos[[#This Row],[Corregimiento]],Hoja3!$A$2:$D$676,4,0)</f>
        <v>81009</v>
      </c>
      <c r="E6217" s="79">
        <v>71</v>
      </c>
    </row>
    <row r="6218" spans="1:6" x14ac:dyDescent="0.2">
      <c r="A6218" s="78">
        <v>44201</v>
      </c>
      <c r="B6218" s="79">
        <v>44201</v>
      </c>
      <c r="C6218" s="79" t="s">
        <v>861</v>
      </c>
      <c r="D6218" s="80">
        <f>VLOOKUP(Pag_Inicio_Corr_mas_casos[[#This Row],[Corregimiento]],Hoja3!$A$2:$D$676,4,0)</f>
        <v>80823</v>
      </c>
      <c r="E6218" s="79">
        <v>67</v>
      </c>
    </row>
    <row r="6219" spans="1:6" x14ac:dyDescent="0.2">
      <c r="A6219" s="78">
        <v>44201</v>
      </c>
      <c r="B6219" s="79">
        <v>44201</v>
      </c>
      <c r="C6219" s="79" t="s">
        <v>857</v>
      </c>
      <c r="D6219" s="80">
        <f>VLOOKUP(Pag_Inicio_Corr_mas_casos[[#This Row],[Corregimiento]],Hoja3!$A$2:$D$676,4,0)</f>
        <v>80810</v>
      </c>
      <c r="E6219" s="79">
        <v>66</v>
      </c>
    </row>
    <row r="6220" spans="1:6" x14ac:dyDescent="0.2">
      <c r="A6220" s="78">
        <v>44201</v>
      </c>
      <c r="B6220" s="79">
        <v>44201</v>
      </c>
      <c r="C6220" s="79" t="s">
        <v>860</v>
      </c>
      <c r="D6220" s="80">
        <f>VLOOKUP(Pag_Inicio_Corr_mas_casos[[#This Row],[Corregimiento]],Hoja3!$A$2:$D$676,4,0)</f>
        <v>80806</v>
      </c>
      <c r="E6220" s="79">
        <v>65</v>
      </c>
    </row>
    <row r="6221" spans="1:6" x14ac:dyDescent="0.2">
      <c r="A6221" s="78">
        <v>44201</v>
      </c>
      <c r="B6221" s="79">
        <v>44201</v>
      </c>
      <c r="C6221" s="79" t="s">
        <v>931</v>
      </c>
      <c r="D6221" s="80">
        <f>VLOOKUP(Pag_Inicio_Corr_mas_casos[[#This Row],[Corregimiento]],Hoja3!$A$2:$D$676,4,0)</f>
        <v>80809</v>
      </c>
      <c r="E6221" s="79">
        <v>65</v>
      </c>
    </row>
    <row r="6222" spans="1:6" x14ac:dyDescent="0.2">
      <c r="A6222" s="78">
        <v>44201</v>
      </c>
      <c r="B6222" s="79">
        <v>44201</v>
      </c>
      <c r="C6222" s="79" t="s">
        <v>876</v>
      </c>
      <c r="D6222" s="80">
        <f>VLOOKUP(Pag_Inicio_Corr_mas_casos[[#This Row],[Corregimiento]],Hoja3!$A$2:$D$676,4,0)</f>
        <v>80815</v>
      </c>
      <c r="E6222" s="79">
        <v>99</v>
      </c>
    </row>
    <row r="6223" spans="1:6" x14ac:dyDescent="0.2">
      <c r="A6223" s="78">
        <v>44201</v>
      </c>
      <c r="B6223" s="79">
        <v>44201</v>
      </c>
      <c r="C6223" s="79" t="s">
        <v>873</v>
      </c>
      <c r="D6223" s="80">
        <f>VLOOKUP(Pag_Inicio_Corr_mas_casos[[#This Row],[Corregimiento]],Hoja3!$A$2:$D$676,4,0)</f>
        <v>80817</v>
      </c>
      <c r="E6223" s="79">
        <v>61</v>
      </c>
    </row>
    <row r="6224" spans="1:6" x14ac:dyDescent="0.2">
      <c r="A6224" s="78">
        <v>44201</v>
      </c>
      <c r="B6224" s="79">
        <v>44201</v>
      </c>
      <c r="C6224" s="79" t="s">
        <v>867</v>
      </c>
      <c r="D6224" s="80">
        <f>VLOOKUP(Pag_Inicio_Corr_mas_casos[[#This Row],[Corregimiento]],Hoja3!$A$2:$D$676,4,0)</f>
        <v>80826</v>
      </c>
      <c r="E6224" s="79">
        <v>56</v>
      </c>
    </row>
    <row r="6225" spans="1:5" x14ac:dyDescent="0.2">
      <c r="A6225" s="78">
        <v>44201</v>
      </c>
      <c r="B6225" s="79">
        <v>44201</v>
      </c>
      <c r="C6225" s="79" t="s">
        <v>863</v>
      </c>
      <c r="D6225" s="80">
        <f>VLOOKUP(Pag_Inicio_Corr_mas_casos[[#This Row],[Corregimiento]],Hoja3!$A$2:$D$676,4,0)</f>
        <v>80816</v>
      </c>
      <c r="E6225" s="79">
        <v>56</v>
      </c>
    </row>
    <row r="6226" spans="1:5" x14ac:dyDescent="0.2">
      <c r="A6226" s="78">
        <v>44201</v>
      </c>
      <c r="B6226" s="79">
        <v>44201</v>
      </c>
      <c r="C6226" s="79" t="s">
        <v>980</v>
      </c>
      <c r="D6226" s="80">
        <f>VLOOKUP(Pag_Inicio_Corr_mas_casos[[#This Row],[Corregimiento]],Hoja3!$A$2:$D$676,4,0)</f>
        <v>40601</v>
      </c>
      <c r="E6226" s="79">
        <v>51</v>
      </c>
    </row>
    <row r="6227" spans="1:5" x14ac:dyDescent="0.2">
      <c r="A6227" s="78">
        <v>44201</v>
      </c>
      <c r="B6227" s="79">
        <v>44201</v>
      </c>
      <c r="C6227" s="79" t="s">
        <v>941</v>
      </c>
      <c r="D6227" s="80">
        <f>VLOOKUP(Pag_Inicio_Corr_mas_casos[[#This Row],[Corregimiento]],Hoja3!$A$2:$D$676,4,0)</f>
        <v>81003</v>
      </c>
      <c r="E6227" s="79">
        <v>51</v>
      </c>
    </row>
    <row r="6228" spans="1:5" x14ac:dyDescent="0.2">
      <c r="A6228" s="78">
        <v>44201</v>
      </c>
      <c r="B6228" s="79">
        <v>44201</v>
      </c>
      <c r="C6228" s="79" t="s">
        <v>887</v>
      </c>
      <c r="D6228" s="80">
        <f>VLOOKUP(Pag_Inicio_Corr_mas_casos[[#This Row],[Corregimiento]],Hoja3!$A$2:$D$676,4,0)</f>
        <v>30107</v>
      </c>
      <c r="E6228" s="79">
        <v>50</v>
      </c>
    </row>
    <row r="6229" spans="1:5" x14ac:dyDescent="0.2">
      <c r="A6229" s="78">
        <v>44201</v>
      </c>
      <c r="B6229" s="79">
        <v>44201</v>
      </c>
      <c r="C6229" s="79" t="s">
        <v>939</v>
      </c>
      <c r="D6229" s="80">
        <f>VLOOKUP(Pag_Inicio_Corr_mas_casos[[#This Row],[Corregimiento]],Hoja3!$A$2:$D$676,4,0)</f>
        <v>81001</v>
      </c>
      <c r="E6229" s="79">
        <v>48</v>
      </c>
    </row>
    <row r="6230" spans="1:5" x14ac:dyDescent="0.2">
      <c r="A6230" s="78">
        <v>44201</v>
      </c>
      <c r="B6230" s="79">
        <v>44201</v>
      </c>
      <c r="C6230" s="79" t="s">
        <v>865</v>
      </c>
      <c r="D6230" s="80">
        <f>VLOOKUP(Pag_Inicio_Corr_mas_casos[[#This Row],[Corregimiento]],Hoja3!$A$2:$D$676,4,0)</f>
        <v>81007</v>
      </c>
      <c r="E6230" s="79">
        <v>48</v>
      </c>
    </row>
    <row r="6231" spans="1:5" x14ac:dyDescent="0.2">
      <c r="A6231" s="78">
        <v>44201</v>
      </c>
      <c r="B6231" s="79">
        <v>44201</v>
      </c>
      <c r="C6231" s="79" t="s">
        <v>862</v>
      </c>
      <c r="D6231" s="80">
        <f>VLOOKUP(Pag_Inicio_Corr_mas_casos[[#This Row],[Corregimiento]],Hoja3!$A$2:$D$676,4,0)</f>
        <v>80807</v>
      </c>
      <c r="E6231" s="79">
        <v>48</v>
      </c>
    </row>
    <row r="6232" spans="1:5" x14ac:dyDescent="0.2">
      <c r="A6232" s="78">
        <v>44201</v>
      </c>
      <c r="B6232" s="79">
        <v>44201</v>
      </c>
      <c r="C6232" s="79" t="s">
        <v>938</v>
      </c>
      <c r="D6232" s="80">
        <f>VLOOKUP(Pag_Inicio_Corr_mas_casos[[#This Row],[Corregimiento]],Hoja3!$A$2:$D$676,4,0)</f>
        <v>81008</v>
      </c>
      <c r="E6232" s="79">
        <v>48</v>
      </c>
    </row>
    <row r="6233" spans="1:5" x14ac:dyDescent="0.2">
      <c r="A6233" s="78">
        <v>44201</v>
      </c>
      <c r="B6233" s="79">
        <v>44201</v>
      </c>
      <c r="C6233" s="79" t="s">
        <v>935</v>
      </c>
      <c r="D6233" s="80">
        <f>VLOOKUP(Pag_Inicio_Corr_mas_casos[[#This Row],[Corregimiento]],Hoja3!$A$2:$D$676,4,0)</f>
        <v>130702</v>
      </c>
      <c r="E6233" s="79">
        <v>46</v>
      </c>
    </row>
    <row r="6234" spans="1:5" x14ac:dyDescent="0.2">
      <c r="A6234" s="78">
        <v>44201</v>
      </c>
      <c r="B6234" s="79">
        <v>44201</v>
      </c>
      <c r="C6234" s="79" t="s">
        <v>940</v>
      </c>
      <c r="D6234" s="80">
        <f>VLOOKUP(Pag_Inicio_Corr_mas_casos[[#This Row],[Corregimiento]],Hoja3!$A$2:$D$676,4,0)</f>
        <v>81002</v>
      </c>
      <c r="E6234" s="79">
        <v>46</v>
      </c>
    </row>
    <row r="6235" spans="1:5" x14ac:dyDescent="0.2">
      <c r="A6235" s="78">
        <v>44201</v>
      </c>
      <c r="B6235" s="79">
        <v>44201</v>
      </c>
      <c r="C6235" s="79" t="s">
        <v>864</v>
      </c>
      <c r="D6235" s="80">
        <f>VLOOKUP(Pag_Inicio_Corr_mas_casos[[#This Row],[Corregimiento]],Hoja3!$A$2:$D$676,4,0)</f>
        <v>130708</v>
      </c>
      <c r="E6235" s="79">
        <v>44</v>
      </c>
    </row>
    <row r="6236" spans="1:5" x14ac:dyDescent="0.2">
      <c r="A6236" s="78">
        <v>44201</v>
      </c>
      <c r="B6236" s="79">
        <v>44201</v>
      </c>
      <c r="C6236" s="79" t="s">
        <v>895</v>
      </c>
      <c r="D6236" s="80">
        <f>VLOOKUP(Pag_Inicio_Corr_mas_casos[[#This Row],[Corregimiento]],Hoja3!$A$2:$D$676,4,0)</f>
        <v>20207</v>
      </c>
      <c r="E6236" s="79">
        <v>40</v>
      </c>
    </row>
    <row r="6237" spans="1:5" x14ac:dyDescent="0.2">
      <c r="A6237" s="78">
        <v>44201</v>
      </c>
      <c r="B6237" s="79">
        <v>44201</v>
      </c>
      <c r="C6237" s="79" t="s">
        <v>866</v>
      </c>
      <c r="D6237" s="80">
        <f>VLOOKUP(Pag_Inicio_Corr_mas_casos[[#This Row],[Corregimiento]],Hoja3!$A$2:$D$676,4,0)</f>
        <v>80814</v>
      </c>
      <c r="E6237" s="79">
        <v>38</v>
      </c>
    </row>
    <row r="6238" spans="1:5" x14ac:dyDescent="0.2">
      <c r="A6238" s="78">
        <v>44201</v>
      </c>
      <c r="B6238" s="79">
        <v>44201</v>
      </c>
      <c r="C6238" s="79" t="s">
        <v>871</v>
      </c>
      <c r="D6238" s="80">
        <f>VLOOKUP(Pag_Inicio_Corr_mas_casos[[#This Row],[Corregimiento]],Hoja3!$A$2:$D$676,4,0)</f>
        <v>80813</v>
      </c>
      <c r="E6238" s="79">
        <v>36</v>
      </c>
    </row>
    <row r="6239" spans="1:5" x14ac:dyDescent="0.2">
      <c r="A6239" s="78">
        <v>44201</v>
      </c>
      <c r="B6239" s="79">
        <v>44201</v>
      </c>
      <c r="C6239" s="79" t="s">
        <v>877</v>
      </c>
      <c r="D6239" s="80">
        <f>VLOOKUP(Pag_Inicio_Corr_mas_casos[[#This Row],[Corregimiento]],Hoja3!$A$2:$D$676,4,0)</f>
        <v>130716</v>
      </c>
      <c r="E6239" s="79">
        <v>34</v>
      </c>
    </row>
    <row r="6240" spans="1:5" x14ac:dyDescent="0.2">
      <c r="A6240" s="78">
        <v>44201</v>
      </c>
      <c r="B6240" s="79">
        <v>44201</v>
      </c>
      <c r="C6240" s="79" t="s">
        <v>872</v>
      </c>
      <c r="D6240" s="80">
        <f>VLOOKUP(Pag_Inicio_Corr_mas_casos[[#This Row],[Corregimiento]],Hoja3!$A$2:$D$676,4,0)</f>
        <v>80820</v>
      </c>
      <c r="E6240" s="79">
        <v>33</v>
      </c>
    </row>
    <row r="6241" spans="1:5" x14ac:dyDescent="0.2">
      <c r="A6241" s="78">
        <v>44201</v>
      </c>
      <c r="B6241" s="79">
        <v>44201</v>
      </c>
      <c r="C6241" s="79" t="s">
        <v>858</v>
      </c>
      <c r="D6241" s="80">
        <f>VLOOKUP(Pag_Inicio_Corr_mas_casos[[#This Row],[Corregimiento]],Hoja3!$A$2:$D$676,4,0)</f>
        <v>130717</v>
      </c>
      <c r="E6241" s="79">
        <v>33</v>
      </c>
    </row>
    <row r="6242" spans="1:5" x14ac:dyDescent="0.2">
      <c r="A6242" s="78">
        <v>44201</v>
      </c>
      <c r="B6242" s="79">
        <v>44201</v>
      </c>
      <c r="C6242" s="79" t="s">
        <v>870</v>
      </c>
      <c r="D6242" s="80">
        <f>VLOOKUP(Pag_Inicio_Corr_mas_casos[[#This Row],[Corregimiento]],Hoja3!$A$2:$D$676,4,0)</f>
        <v>130107</v>
      </c>
      <c r="E6242" s="79">
        <v>32</v>
      </c>
    </row>
    <row r="6243" spans="1:5" x14ac:dyDescent="0.2">
      <c r="A6243" s="78">
        <v>44201</v>
      </c>
      <c r="B6243" s="79">
        <v>44201</v>
      </c>
      <c r="C6243" s="79" t="s">
        <v>879</v>
      </c>
      <c r="D6243" s="80">
        <f>VLOOKUP(Pag_Inicio_Corr_mas_casos[[#This Row],[Corregimiento]],Hoja3!$A$2:$D$676,4,0)</f>
        <v>130701</v>
      </c>
      <c r="E6243" s="79">
        <v>31</v>
      </c>
    </row>
    <row r="6244" spans="1:5" x14ac:dyDescent="0.2">
      <c r="A6244" s="78">
        <v>44201</v>
      </c>
      <c r="B6244" s="79">
        <v>44201</v>
      </c>
      <c r="C6244" s="79" t="s">
        <v>958</v>
      </c>
      <c r="D6244" s="80">
        <f>VLOOKUP(Pag_Inicio_Corr_mas_casos[[#This Row],[Corregimiento]],Hoja3!$A$2:$D$676,4,0)</f>
        <v>130108</v>
      </c>
      <c r="E6244" s="79">
        <v>31</v>
      </c>
    </row>
    <row r="6245" spans="1:5" x14ac:dyDescent="0.2">
      <c r="A6245" s="78">
        <v>44201</v>
      </c>
      <c r="B6245" s="79">
        <v>44201</v>
      </c>
      <c r="C6245" s="79" t="s">
        <v>911</v>
      </c>
      <c r="D6245" s="80">
        <f>VLOOKUP(Pag_Inicio_Corr_mas_casos[[#This Row],[Corregimiento]],Hoja3!$A$2:$D$676,4,0)</f>
        <v>130706</v>
      </c>
      <c r="E6245" s="79">
        <v>31</v>
      </c>
    </row>
    <row r="6246" spans="1:5" x14ac:dyDescent="0.2">
      <c r="A6246" s="78">
        <v>44201</v>
      </c>
      <c r="B6246" s="79">
        <v>44201</v>
      </c>
      <c r="C6246" s="79" t="s">
        <v>942</v>
      </c>
      <c r="D6246" s="80">
        <f>VLOOKUP(Pag_Inicio_Corr_mas_casos[[#This Row],[Corregimiento]],Hoja3!$A$2:$D$676,4,0)</f>
        <v>91001</v>
      </c>
      <c r="E6246" s="79">
        <v>31</v>
      </c>
    </row>
    <row r="6247" spans="1:5" x14ac:dyDescent="0.2">
      <c r="A6247" s="78">
        <v>44201</v>
      </c>
      <c r="B6247" s="79">
        <v>44201</v>
      </c>
      <c r="C6247" s="79" t="s">
        <v>916</v>
      </c>
      <c r="D6247" s="80">
        <f>VLOOKUP(Pag_Inicio_Corr_mas_casos[[#This Row],[Corregimiento]],Hoja3!$A$2:$D$676,4,0)</f>
        <v>80802</v>
      </c>
      <c r="E6247" s="79">
        <v>30</v>
      </c>
    </row>
    <row r="6248" spans="1:5" x14ac:dyDescent="0.2">
      <c r="A6248" s="78">
        <v>44201</v>
      </c>
      <c r="B6248" s="79">
        <v>44201</v>
      </c>
      <c r="C6248" s="79" t="s">
        <v>952</v>
      </c>
      <c r="D6248" s="80">
        <f>VLOOKUP(Pag_Inicio_Corr_mas_casos[[#This Row],[Corregimiento]],Hoja3!$A$2:$D$676,4,0)</f>
        <v>30104</v>
      </c>
      <c r="E6248" s="79">
        <v>28</v>
      </c>
    </row>
    <row r="6249" spans="1:5" x14ac:dyDescent="0.2">
      <c r="A6249" s="78">
        <v>44201</v>
      </c>
      <c r="B6249" s="79">
        <v>44201</v>
      </c>
      <c r="C6249" s="79" t="s">
        <v>868</v>
      </c>
      <c r="D6249" s="80">
        <f>VLOOKUP(Pag_Inicio_Corr_mas_casos[[#This Row],[Corregimiento]],Hoja3!$A$2:$D$676,4,0)</f>
        <v>80811</v>
      </c>
      <c r="E6249" s="79">
        <v>28</v>
      </c>
    </row>
    <row r="6250" spans="1:5" x14ac:dyDescent="0.2">
      <c r="A6250" s="78">
        <v>44201</v>
      </c>
      <c r="B6250" s="79">
        <v>44201</v>
      </c>
      <c r="C6250" s="79" t="s">
        <v>947</v>
      </c>
      <c r="D6250" s="80">
        <f>VLOOKUP(Pag_Inicio_Corr_mas_casos[[#This Row],[Corregimiento]],Hoja3!$A$2:$D$676,4,0)</f>
        <v>30103</v>
      </c>
      <c r="E6250" s="79">
        <v>24</v>
      </c>
    </row>
    <row r="6251" spans="1:5" x14ac:dyDescent="0.2">
      <c r="A6251" s="78">
        <v>44201</v>
      </c>
      <c r="B6251" s="79">
        <v>44201</v>
      </c>
      <c r="C6251" s="79" t="s">
        <v>923</v>
      </c>
      <c r="D6251" s="80">
        <f>VLOOKUP(Pag_Inicio_Corr_mas_casos[[#This Row],[Corregimiento]],Hoja3!$A$2:$D$676,4,0)</f>
        <v>40611</v>
      </c>
      <c r="E6251" s="79">
        <v>24</v>
      </c>
    </row>
    <row r="6252" spans="1:5" x14ac:dyDescent="0.2">
      <c r="A6252" s="78">
        <v>44201</v>
      </c>
      <c r="B6252" s="79">
        <v>44201</v>
      </c>
      <c r="C6252" s="79" t="s">
        <v>881</v>
      </c>
      <c r="D6252" s="80">
        <f>VLOOKUP(Pag_Inicio_Corr_mas_casos[[#This Row],[Corregimiento]],Hoja3!$A$2:$D$676,4,0)</f>
        <v>20601</v>
      </c>
      <c r="E6252" s="79">
        <v>24</v>
      </c>
    </row>
    <row r="6253" spans="1:5" x14ac:dyDescent="0.2">
      <c r="A6253" s="78">
        <v>44201</v>
      </c>
      <c r="B6253" s="79">
        <v>44201</v>
      </c>
      <c r="C6253" s="79" t="s">
        <v>912</v>
      </c>
      <c r="D6253" s="80">
        <f>VLOOKUP(Pag_Inicio_Corr_mas_casos[[#This Row],[Corregimiento]],Hoja3!$A$2:$D$676,4,0)</f>
        <v>80808</v>
      </c>
      <c r="E6253" s="79">
        <v>24</v>
      </c>
    </row>
    <row r="6254" spans="1:5" x14ac:dyDescent="0.2">
      <c r="A6254" s="78">
        <v>44201</v>
      </c>
      <c r="B6254" s="79">
        <v>44201</v>
      </c>
      <c r="C6254" s="79" t="s">
        <v>878</v>
      </c>
      <c r="D6254" s="80">
        <f>VLOOKUP(Pag_Inicio_Corr_mas_casos[[#This Row],[Corregimiento]],Hoja3!$A$2:$D$676,4,0)</f>
        <v>50208</v>
      </c>
      <c r="E6254" s="79">
        <v>23</v>
      </c>
    </row>
    <row r="6255" spans="1:5" x14ac:dyDescent="0.2">
      <c r="A6255" s="78">
        <v>44201</v>
      </c>
      <c r="B6255" s="79">
        <v>44201</v>
      </c>
      <c r="C6255" s="79" t="s">
        <v>983</v>
      </c>
      <c r="D6255" s="80">
        <f>VLOOKUP(Pag_Inicio_Corr_mas_casos[[#This Row],[Corregimiento]],Hoja3!$A$2:$D$676,4,0)</f>
        <v>20401</v>
      </c>
      <c r="E6255" s="79">
        <v>23</v>
      </c>
    </row>
    <row r="6256" spans="1:5" x14ac:dyDescent="0.2">
      <c r="A6256" s="78">
        <v>44201</v>
      </c>
      <c r="B6256" s="79">
        <v>44201</v>
      </c>
      <c r="C6256" s="79" t="s">
        <v>882</v>
      </c>
      <c r="D6256" s="80">
        <f>VLOOKUP(Pag_Inicio_Corr_mas_casos[[#This Row],[Corregimiento]],Hoja3!$A$2:$D$676,4,0)</f>
        <v>81006</v>
      </c>
      <c r="E6256" s="79">
        <v>22</v>
      </c>
    </row>
    <row r="6257" spans="1:6" x14ac:dyDescent="0.2">
      <c r="A6257" s="78">
        <v>44201</v>
      </c>
      <c r="B6257" s="79">
        <v>44201</v>
      </c>
      <c r="C6257" s="79" t="s">
        <v>890</v>
      </c>
      <c r="D6257" s="80">
        <f>VLOOKUP(Pag_Inicio_Corr_mas_casos[[#This Row],[Corregimiento]],Hoja3!$A$2:$D$676,4,0)</f>
        <v>40606</v>
      </c>
      <c r="E6257" s="79">
        <v>21</v>
      </c>
    </row>
    <row r="6258" spans="1:6" x14ac:dyDescent="0.2">
      <c r="A6258" s="78">
        <v>44201</v>
      </c>
      <c r="B6258" s="79">
        <v>44201</v>
      </c>
      <c r="C6258" s="79" t="s">
        <v>871</v>
      </c>
      <c r="D6258" s="79">
        <v>40607</v>
      </c>
      <c r="E6258" s="79">
        <v>21</v>
      </c>
      <c r="F6258" t="s">
        <v>968</v>
      </c>
    </row>
    <row r="6259" spans="1:6" x14ac:dyDescent="0.2">
      <c r="A6259" s="78">
        <v>44201</v>
      </c>
      <c r="B6259" s="79">
        <v>44201</v>
      </c>
      <c r="C6259" s="79" t="s">
        <v>921</v>
      </c>
      <c r="D6259" s="80">
        <f>VLOOKUP(Pag_Inicio_Corr_mas_casos[[#This Row],[Corregimiento]],Hoja3!$A$2:$D$676,4,0)</f>
        <v>40501</v>
      </c>
      <c r="E6259" s="79">
        <v>20</v>
      </c>
    </row>
    <row r="6260" spans="1:6" x14ac:dyDescent="0.2">
      <c r="A6260" s="78">
        <v>44201</v>
      </c>
      <c r="B6260" s="79">
        <v>44201</v>
      </c>
      <c r="C6260" s="79" t="s">
        <v>897</v>
      </c>
      <c r="D6260" s="80">
        <f>VLOOKUP(Pag_Inicio_Corr_mas_casos[[#This Row],[Corregimiento]],Hoja3!$A$2:$D$676,4,0)</f>
        <v>80803</v>
      </c>
      <c r="E6260" s="79">
        <v>20</v>
      </c>
    </row>
    <row r="6261" spans="1:6" x14ac:dyDescent="0.2">
      <c r="A6261" s="78">
        <v>44201</v>
      </c>
      <c r="B6261" s="79">
        <v>44201</v>
      </c>
      <c r="C6261" s="79" t="s">
        <v>889</v>
      </c>
      <c r="D6261" s="80">
        <f>VLOOKUP(Pag_Inicio_Corr_mas_casos[[#This Row],[Corregimiento]],Hoja3!$A$2:$D$676,4,0)</f>
        <v>130709</v>
      </c>
      <c r="E6261" s="79">
        <v>19</v>
      </c>
    </row>
    <row r="6262" spans="1:6" x14ac:dyDescent="0.2">
      <c r="A6262" s="78">
        <v>44201</v>
      </c>
      <c r="B6262" s="79">
        <v>44201</v>
      </c>
      <c r="C6262" s="79" t="s">
        <v>1027</v>
      </c>
      <c r="D6262" s="80">
        <f>VLOOKUP(Pag_Inicio_Corr_mas_casos[[#This Row],[Corregimiento]],Hoja3!$A$2:$D$676,4,0)</f>
        <v>50207</v>
      </c>
      <c r="E6262" s="79">
        <v>19</v>
      </c>
    </row>
    <row r="6263" spans="1:6" x14ac:dyDescent="0.2">
      <c r="A6263" s="78">
        <v>44201</v>
      </c>
      <c r="B6263" s="79">
        <v>44201</v>
      </c>
      <c r="C6263" s="79" t="s">
        <v>977</v>
      </c>
      <c r="D6263" s="80">
        <f>VLOOKUP(Pag_Inicio_Corr_mas_casos[[#This Row],[Corregimiento]],Hoja3!$A$2:$D$676,4,0)</f>
        <v>20101</v>
      </c>
      <c r="E6263" s="79">
        <v>18</v>
      </c>
    </row>
    <row r="6264" spans="1:6" x14ac:dyDescent="0.2">
      <c r="A6264" s="78">
        <v>44201</v>
      </c>
      <c r="B6264" s="79">
        <v>44201</v>
      </c>
      <c r="C6264" s="79" t="s">
        <v>925</v>
      </c>
      <c r="D6264" s="80">
        <f>VLOOKUP(Pag_Inicio_Corr_mas_casos[[#This Row],[Corregimiento]],Hoja3!$A$2:$D$676,4,0)</f>
        <v>60103</v>
      </c>
      <c r="E6264" s="79">
        <v>17</v>
      </c>
    </row>
    <row r="6265" spans="1:6" x14ac:dyDescent="0.2">
      <c r="A6265" s="78">
        <v>44201</v>
      </c>
      <c r="B6265" s="79">
        <v>44201</v>
      </c>
      <c r="C6265" s="79" t="s">
        <v>1028</v>
      </c>
      <c r="D6265" s="80">
        <f>VLOOKUP(Pag_Inicio_Corr_mas_casos[[#This Row],[Corregimiento]],Hoja3!$A$2:$D$676,4,0)</f>
        <v>40515</v>
      </c>
      <c r="E6265" s="79">
        <v>17</v>
      </c>
    </row>
    <row r="6266" spans="1:6" x14ac:dyDescent="0.2">
      <c r="A6266" s="78">
        <v>44201</v>
      </c>
      <c r="B6266" s="79">
        <v>44201</v>
      </c>
      <c r="C6266" s="79" t="s">
        <v>914</v>
      </c>
      <c r="D6266" s="80">
        <f>VLOOKUP(Pag_Inicio_Corr_mas_casos[[#This Row],[Corregimiento]],Hoja3!$A$2:$D$676,4,0)</f>
        <v>130105</v>
      </c>
      <c r="E6266" s="79">
        <v>17</v>
      </c>
    </row>
    <row r="6267" spans="1:6" x14ac:dyDescent="0.2">
      <c r="A6267" s="78">
        <v>44201</v>
      </c>
      <c r="B6267" s="79">
        <v>44201</v>
      </c>
      <c r="C6267" s="79" t="s">
        <v>880</v>
      </c>
      <c r="D6267" s="80">
        <f>VLOOKUP(Pag_Inicio_Corr_mas_casos[[#This Row],[Corregimiento]],Hoja3!$A$2:$D$676,4,0)</f>
        <v>80804</v>
      </c>
      <c r="E6267" s="79">
        <v>16</v>
      </c>
    </row>
    <row r="6268" spans="1:6" x14ac:dyDescent="0.2">
      <c r="A6268" s="78">
        <v>44201</v>
      </c>
      <c r="B6268" s="79">
        <v>44201</v>
      </c>
      <c r="C6268" s="79" t="s">
        <v>926</v>
      </c>
      <c r="D6268" s="80">
        <f>VLOOKUP(Pag_Inicio_Corr_mas_casos[[#This Row],[Corregimiento]],Hoja3!$A$2:$D$676,4,0)</f>
        <v>60101</v>
      </c>
      <c r="E6268" s="79">
        <v>16</v>
      </c>
    </row>
    <row r="6269" spans="1:6" x14ac:dyDescent="0.2">
      <c r="A6269" s="78">
        <v>44201</v>
      </c>
      <c r="B6269" s="79">
        <v>44201</v>
      </c>
      <c r="C6269" s="79" t="s">
        <v>915</v>
      </c>
      <c r="D6269" s="80">
        <f>VLOOKUP(Pag_Inicio_Corr_mas_casos[[#This Row],[Corregimiento]],Hoja3!$A$2:$D$676,4,0)</f>
        <v>81005</v>
      </c>
      <c r="E6269" s="79">
        <v>16</v>
      </c>
    </row>
    <row r="6270" spans="1:6" x14ac:dyDescent="0.2">
      <c r="A6270" s="78">
        <v>44201</v>
      </c>
      <c r="B6270" s="79">
        <v>44201</v>
      </c>
      <c r="C6270" s="79" t="s">
        <v>971</v>
      </c>
      <c r="D6270" s="80">
        <f>VLOOKUP(Pag_Inicio_Corr_mas_casos[[#This Row],[Corregimiento]],Hoja3!$A$2:$D$676,4,0)</f>
        <v>20105</v>
      </c>
      <c r="E6270" s="79">
        <v>15</v>
      </c>
    </row>
    <row r="6271" spans="1:6" x14ac:dyDescent="0.2">
      <c r="A6271" s="78">
        <v>44201</v>
      </c>
      <c r="B6271" s="79">
        <v>44201</v>
      </c>
      <c r="C6271" s="79" t="s">
        <v>927</v>
      </c>
      <c r="D6271" s="80">
        <f>VLOOKUP(Pag_Inicio_Corr_mas_casos[[#This Row],[Corregimiento]],Hoja3!$A$2:$D$676,4,0)</f>
        <v>40612</v>
      </c>
      <c r="E6271" s="79">
        <v>15</v>
      </c>
    </row>
    <row r="6272" spans="1:6" x14ac:dyDescent="0.2">
      <c r="A6272" s="78">
        <v>44201</v>
      </c>
      <c r="B6272" s="79">
        <v>44201</v>
      </c>
      <c r="C6272" s="79" t="s">
        <v>919</v>
      </c>
      <c r="D6272" s="80">
        <f>VLOOKUP(Pag_Inicio_Corr_mas_casos[[#This Row],[Corregimiento]],Hoja3!$A$2:$D$676,4,0)</f>
        <v>60104</v>
      </c>
      <c r="E6272" s="79">
        <v>15</v>
      </c>
    </row>
    <row r="6273" spans="1:6" x14ac:dyDescent="0.2">
      <c r="A6273" s="78">
        <v>44201</v>
      </c>
      <c r="B6273" s="79">
        <v>44201</v>
      </c>
      <c r="C6273" s="79" t="s">
        <v>1029</v>
      </c>
      <c r="D6273" s="80">
        <f>VLOOKUP(Pag_Inicio_Corr_mas_casos[[#This Row],[Corregimiento]],Hoja3!$A$2:$D$676,4,0)</f>
        <v>40301</v>
      </c>
      <c r="E6273" s="79">
        <v>14</v>
      </c>
    </row>
    <row r="6274" spans="1:6" x14ac:dyDescent="0.2">
      <c r="A6274" s="78">
        <v>44201</v>
      </c>
      <c r="B6274" s="79">
        <v>44201</v>
      </c>
      <c r="C6274" s="79" t="s">
        <v>920</v>
      </c>
      <c r="D6274" s="80">
        <f>VLOOKUP(Pag_Inicio_Corr_mas_casos[[#This Row],[Corregimiento]],Hoja3!$A$2:$D$676,4,0)</f>
        <v>80805</v>
      </c>
      <c r="E6274" s="79">
        <v>14</v>
      </c>
    </row>
    <row r="6275" spans="1:6" x14ac:dyDescent="0.2">
      <c r="A6275" s="78">
        <v>44201</v>
      </c>
      <c r="B6275" s="79">
        <v>44201</v>
      </c>
      <c r="C6275" s="79" t="s">
        <v>961</v>
      </c>
      <c r="D6275" s="80">
        <f>VLOOKUP(Pag_Inicio_Corr_mas_casos[[#This Row],[Corregimiento]],Hoja3!$A$2:$D$676,4,0)</f>
        <v>70301</v>
      </c>
      <c r="E6275" s="79">
        <v>14</v>
      </c>
    </row>
    <row r="6276" spans="1:6" x14ac:dyDescent="0.2">
      <c r="A6276" s="78">
        <v>44201</v>
      </c>
      <c r="B6276" s="79">
        <v>44201</v>
      </c>
      <c r="C6276" s="79" t="s">
        <v>987</v>
      </c>
      <c r="D6276" s="80">
        <f>VLOOKUP(Pag_Inicio_Corr_mas_casos[[#This Row],[Corregimiento]],Hoja3!$A$2:$D$676,4,0)</f>
        <v>20201</v>
      </c>
      <c r="E6276" s="79">
        <v>13</v>
      </c>
    </row>
    <row r="6277" spans="1:6" x14ac:dyDescent="0.2">
      <c r="A6277" s="78">
        <v>44201</v>
      </c>
      <c r="B6277" s="79">
        <v>44201</v>
      </c>
      <c r="C6277" s="79" t="s">
        <v>1030</v>
      </c>
      <c r="D6277" s="80">
        <f>VLOOKUP(Pag_Inicio_Corr_mas_casos[[#This Row],[Corregimiento]],Hoja3!$A$2:$D$676,4,0)</f>
        <v>91009</v>
      </c>
      <c r="E6277" s="79">
        <v>13</v>
      </c>
    </row>
    <row r="6278" spans="1:6" x14ac:dyDescent="0.2">
      <c r="A6278" s="78">
        <v>44201</v>
      </c>
      <c r="B6278" s="79">
        <v>44201</v>
      </c>
      <c r="C6278" s="79" t="s">
        <v>911</v>
      </c>
      <c r="D6278" s="80">
        <f>VLOOKUP(Pag_Inicio_Corr_mas_casos[[#This Row],[Corregimiento]],Hoja3!$A$2:$D$676,4,0)</f>
        <v>130706</v>
      </c>
      <c r="E6278" s="79">
        <v>13</v>
      </c>
    </row>
    <row r="6279" spans="1:6" x14ac:dyDescent="0.2">
      <c r="A6279" s="78">
        <v>44201</v>
      </c>
      <c r="B6279" s="79">
        <v>44201</v>
      </c>
      <c r="C6279" s="79" t="s">
        <v>891</v>
      </c>
      <c r="D6279" s="80">
        <f>VLOOKUP(Pag_Inicio_Corr_mas_casos[[#This Row],[Corregimiento]],Hoja3!$A$2:$D$676,4,0)</f>
        <v>130103</v>
      </c>
      <c r="E6279" s="79">
        <v>13</v>
      </c>
    </row>
    <row r="6280" spans="1:6" x14ac:dyDescent="0.2">
      <c r="A6280" s="78">
        <v>44201</v>
      </c>
      <c r="B6280" s="79">
        <v>44201</v>
      </c>
      <c r="C6280" s="79" t="s">
        <v>1031</v>
      </c>
      <c r="D6280" s="80">
        <f>VLOOKUP(Pag_Inicio_Corr_mas_casos[[#This Row],[Corregimiento]],Hoja3!$A$2:$D$676,4,0)</f>
        <v>81103</v>
      </c>
      <c r="E6280" s="79">
        <v>13</v>
      </c>
    </row>
    <row r="6281" spans="1:6" x14ac:dyDescent="0.2">
      <c r="A6281" s="78">
        <v>44201</v>
      </c>
      <c r="B6281" s="79">
        <v>44201</v>
      </c>
      <c r="C6281" s="79" t="s">
        <v>969</v>
      </c>
      <c r="D6281" s="80">
        <f>VLOOKUP(Pag_Inicio_Corr_mas_casos[[#This Row],[Corregimiento]],Hoja3!$A$2:$D$676,4,0)</f>
        <v>50316</v>
      </c>
      <c r="E6281" s="79">
        <v>12</v>
      </c>
    </row>
    <row r="6282" spans="1:6" x14ac:dyDescent="0.2">
      <c r="A6282" s="78">
        <v>44201</v>
      </c>
      <c r="B6282" s="79">
        <v>44201</v>
      </c>
      <c r="C6282" s="79" t="s">
        <v>979</v>
      </c>
      <c r="D6282" s="80">
        <f>VLOOKUP(Pag_Inicio_Corr_mas_casos[[#This Row],[Corregimiento]],Hoja3!$A$2:$D$676,4,0)</f>
        <v>91007</v>
      </c>
      <c r="E6282" s="79">
        <v>11</v>
      </c>
    </row>
    <row r="6283" spans="1:6" x14ac:dyDescent="0.2">
      <c r="A6283" s="78">
        <v>44201</v>
      </c>
      <c r="B6283" s="79">
        <v>44201</v>
      </c>
      <c r="C6283" s="79" t="s">
        <v>970</v>
      </c>
      <c r="D6283" s="80">
        <f>VLOOKUP(Pag_Inicio_Corr_mas_casos[[#This Row],[Corregimiento]],Hoja3!$A$2:$D$676,4,0)</f>
        <v>80501</v>
      </c>
      <c r="E6283" s="79">
        <v>11</v>
      </c>
    </row>
    <row r="6284" spans="1:6" x14ac:dyDescent="0.2">
      <c r="A6284" s="78">
        <v>44201</v>
      </c>
      <c r="B6284" s="79">
        <v>44201</v>
      </c>
      <c r="C6284" s="79" t="s">
        <v>1032</v>
      </c>
      <c r="D6284" s="80">
        <f>VLOOKUP(Pag_Inicio_Corr_mas_casos[[#This Row],[Corregimiento]],Hoja3!$A$2:$D$676,4,0)</f>
        <v>40801</v>
      </c>
      <c r="E6284" s="79">
        <v>11</v>
      </c>
    </row>
    <row r="6285" spans="1:6" x14ac:dyDescent="0.2">
      <c r="A6285" s="78">
        <v>44201</v>
      </c>
      <c r="B6285" s="79">
        <v>44201</v>
      </c>
      <c r="C6285" s="79" t="s">
        <v>1017</v>
      </c>
      <c r="D6285" s="80">
        <f>VLOOKUP(Pag_Inicio_Corr_mas_casos[[#This Row],[Corregimiento]],Hoja3!$A$2:$D$676,4,0)</f>
        <v>20104</v>
      </c>
      <c r="E6285" s="79">
        <v>11</v>
      </c>
    </row>
    <row r="6286" spans="1:6" x14ac:dyDescent="0.2">
      <c r="A6286" s="78">
        <v>44201</v>
      </c>
      <c r="B6286" s="79">
        <v>44201</v>
      </c>
      <c r="C6286" s="79" t="s">
        <v>972</v>
      </c>
      <c r="D6286" s="80">
        <f>VLOOKUP(Pag_Inicio_Corr_mas_casos[[#This Row],[Corregimiento]],Hoja3!$A$2:$D$676,4,0)</f>
        <v>40201</v>
      </c>
      <c r="E6286" s="79">
        <v>11</v>
      </c>
    </row>
    <row r="6287" spans="1:6" x14ac:dyDescent="0.2">
      <c r="A6287" s="78">
        <v>44201</v>
      </c>
      <c r="B6287" s="79">
        <v>44201</v>
      </c>
      <c r="C6287" s="79" t="s">
        <v>999</v>
      </c>
      <c r="D6287" s="80">
        <f>VLOOKUP(Pag_Inicio_Corr_mas_casos[[#This Row],[Corregimiento]],Hoja3!$A$2:$D$676,4,0)</f>
        <v>91101</v>
      </c>
      <c r="E6287" s="79">
        <v>11</v>
      </c>
    </row>
    <row r="6288" spans="1:6" x14ac:dyDescent="0.2">
      <c r="A6288" s="100">
        <v>44202</v>
      </c>
      <c r="B6288" s="101">
        <v>44202</v>
      </c>
      <c r="C6288" s="101" t="s">
        <v>932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 x14ac:dyDescent="0.2">
      <c r="A6289" s="100">
        <v>44202</v>
      </c>
      <c r="B6289" s="101">
        <v>44202</v>
      </c>
      <c r="C6289" s="101" t="s">
        <v>966</v>
      </c>
      <c r="D6289" s="102">
        <f>VLOOKUP(Pag_Inicio_Corr_mas_casos[[#This Row],[Corregimiento]],Hoja3!$A$2:$D$676,4,0)</f>
        <v>80812</v>
      </c>
      <c r="E6289" s="101">
        <v>160</v>
      </c>
    </row>
    <row r="6290" spans="1:5" x14ac:dyDescent="0.2">
      <c r="A6290" s="100">
        <v>44202</v>
      </c>
      <c r="B6290" s="101">
        <v>44202</v>
      </c>
      <c r="C6290" s="101" t="s">
        <v>692</v>
      </c>
      <c r="D6290" s="102">
        <f>VLOOKUP(Pag_Inicio_Corr_mas_casos[[#This Row],[Corregimiento]],Hoja3!$A$2:$D$676,4,0)</f>
        <v>80821</v>
      </c>
      <c r="E6290" s="101">
        <v>129</v>
      </c>
    </row>
    <row r="6291" spans="1:5" x14ac:dyDescent="0.2">
      <c r="A6291" s="100">
        <v>44202</v>
      </c>
      <c r="B6291" s="101">
        <v>44202</v>
      </c>
      <c r="C6291" s="101" t="s">
        <v>874</v>
      </c>
      <c r="D6291" s="102">
        <f>VLOOKUP(Pag_Inicio_Corr_mas_casos[[#This Row],[Corregimiento]],Hoja3!$A$2:$D$676,4,0)</f>
        <v>80822</v>
      </c>
      <c r="E6291" s="101">
        <v>127</v>
      </c>
    </row>
    <row r="6292" spans="1:5" x14ac:dyDescent="0.2">
      <c r="A6292" s="100">
        <v>44202</v>
      </c>
      <c r="B6292" s="101">
        <v>44202</v>
      </c>
      <c r="C6292" s="101" t="s">
        <v>931</v>
      </c>
      <c r="D6292" s="102">
        <f>VLOOKUP(Pag_Inicio_Corr_mas_casos[[#This Row],[Corregimiento]],Hoja3!$A$2:$D$676,4,0)</f>
        <v>80809</v>
      </c>
      <c r="E6292" s="101">
        <v>124</v>
      </c>
    </row>
    <row r="6293" spans="1:5" x14ac:dyDescent="0.2">
      <c r="A6293" s="100">
        <v>44202</v>
      </c>
      <c r="B6293" s="101">
        <v>44202</v>
      </c>
      <c r="C6293" s="101" t="s">
        <v>860</v>
      </c>
      <c r="D6293" s="102">
        <f>VLOOKUP(Pag_Inicio_Corr_mas_casos[[#This Row],[Corregimiento]],Hoja3!$A$2:$D$676,4,0)</f>
        <v>80806</v>
      </c>
      <c r="E6293" s="101">
        <v>115</v>
      </c>
    </row>
    <row r="6294" spans="1:5" x14ac:dyDescent="0.2">
      <c r="A6294" s="100">
        <v>44202</v>
      </c>
      <c r="B6294" s="101">
        <v>44202</v>
      </c>
      <c r="C6294" s="101" t="s">
        <v>873</v>
      </c>
      <c r="D6294" s="102">
        <f>VLOOKUP(Pag_Inicio_Corr_mas_casos[[#This Row],[Corregimiento]],Hoja3!$A$2:$D$676,4,0)</f>
        <v>80817</v>
      </c>
      <c r="E6294" s="101">
        <v>112</v>
      </c>
    </row>
    <row r="6295" spans="1:5" x14ac:dyDescent="0.2">
      <c r="A6295" s="100">
        <v>44202</v>
      </c>
      <c r="B6295" s="101">
        <v>44202</v>
      </c>
      <c r="C6295" s="101" t="s">
        <v>871</v>
      </c>
      <c r="D6295" s="102">
        <f>VLOOKUP(Pag_Inicio_Corr_mas_casos[[#This Row],[Corregimiento]],Hoja3!$A$2:$D$676,4,0)</f>
        <v>80813</v>
      </c>
      <c r="E6295" s="101">
        <v>104</v>
      </c>
    </row>
    <row r="6296" spans="1:5" x14ac:dyDescent="0.2">
      <c r="A6296" s="100">
        <v>44202</v>
      </c>
      <c r="B6296" s="101">
        <v>44202</v>
      </c>
      <c r="C6296" s="101" t="s">
        <v>974</v>
      </c>
      <c r="D6296" s="102">
        <f>VLOOKUP(Pag_Inicio_Corr_mas_casos[[#This Row],[Corregimiento]],Hoja3!$A$2:$D$676,4,0)</f>
        <v>130102</v>
      </c>
      <c r="E6296" s="101">
        <v>104</v>
      </c>
    </row>
    <row r="6297" spans="1:5" x14ac:dyDescent="0.2">
      <c r="A6297" s="100">
        <v>44202</v>
      </c>
      <c r="B6297" s="101">
        <v>44202</v>
      </c>
      <c r="C6297" s="101" t="s">
        <v>863</v>
      </c>
      <c r="D6297" s="102">
        <f>VLOOKUP(Pag_Inicio_Corr_mas_casos[[#This Row],[Corregimiento]],Hoja3!$A$2:$D$676,4,0)</f>
        <v>80816</v>
      </c>
      <c r="E6297" s="101">
        <v>102</v>
      </c>
    </row>
    <row r="6298" spans="1:5" x14ac:dyDescent="0.2">
      <c r="A6298" s="100">
        <v>44202</v>
      </c>
      <c r="B6298" s="101">
        <v>44202</v>
      </c>
      <c r="C6298" s="101" t="s">
        <v>867</v>
      </c>
      <c r="D6298" s="102">
        <f>VLOOKUP(Pag_Inicio_Corr_mas_casos[[#This Row],[Corregimiento]],Hoja3!$A$2:$D$676,4,0)</f>
        <v>80826</v>
      </c>
      <c r="E6298" s="101">
        <v>93</v>
      </c>
    </row>
    <row r="6299" spans="1:5" x14ac:dyDescent="0.2">
      <c r="A6299" s="100">
        <v>44202</v>
      </c>
      <c r="B6299" s="101">
        <v>44202</v>
      </c>
      <c r="C6299" s="101" t="s">
        <v>988</v>
      </c>
      <c r="D6299" s="102">
        <f>VLOOKUP(Pag_Inicio_Corr_mas_casos[[#This Row],[Corregimiento]],Hoja3!$A$2:$D$676,4,0)</f>
        <v>130101</v>
      </c>
      <c r="E6299" s="101">
        <v>92</v>
      </c>
    </row>
    <row r="6300" spans="1:5" x14ac:dyDescent="0.2">
      <c r="A6300" s="100">
        <v>44202</v>
      </c>
      <c r="B6300" s="101">
        <v>44202</v>
      </c>
      <c r="C6300" s="101" t="s">
        <v>857</v>
      </c>
      <c r="D6300" s="102">
        <f>VLOOKUP(Pag_Inicio_Corr_mas_casos[[#This Row],[Corregimiento]],Hoja3!$A$2:$D$676,4,0)</f>
        <v>80810</v>
      </c>
      <c r="E6300" s="101">
        <v>92</v>
      </c>
    </row>
    <row r="6301" spans="1:5" x14ac:dyDescent="0.2">
      <c r="A6301" s="100">
        <v>44202</v>
      </c>
      <c r="B6301" s="101">
        <v>44202</v>
      </c>
      <c r="C6301" s="101" t="s">
        <v>861</v>
      </c>
      <c r="D6301" s="102">
        <f>VLOOKUP(Pag_Inicio_Corr_mas_casos[[#This Row],[Corregimiento]],Hoja3!$A$2:$D$676,4,0)</f>
        <v>80823</v>
      </c>
      <c r="E6301" s="101">
        <v>90</v>
      </c>
    </row>
    <row r="6302" spans="1:5" x14ac:dyDescent="0.2">
      <c r="A6302" s="100">
        <v>44202</v>
      </c>
      <c r="B6302" s="101">
        <v>44202</v>
      </c>
      <c r="C6302" s="101" t="s">
        <v>859</v>
      </c>
      <c r="D6302" s="102">
        <f>VLOOKUP(Pag_Inicio_Corr_mas_casos[[#This Row],[Corregimiento]],Hoja3!$A$2:$D$676,4,0)</f>
        <v>81009</v>
      </c>
      <c r="E6302" s="101">
        <v>86</v>
      </c>
    </row>
    <row r="6303" spans="1:5" x14ac:dyDescent="0.2">
      <c r="A6303" s="100">
        <v>44202</v>
      </c>
      <c r="B6303" s="101">
        <v>44202</v>
      </c>
      <c r="C6303" s="101" t="s">
        <v>868</v>
      </c>
      <c r="D6303" s="102">
        <f>VLOOKUP(Pag_Inicio_Corr_mas_casos[[#This Row],[Corregimiento]],Hoja3!$A$2:$D$676,4,0)</f>
        <v>80811</v>
      </c>
      <c r="E6303" s="101">
        <v>86</v>
      </c>
    </row>
    <row r="6304" spans="1:5" x14ac:dyDescent="0.2">
      <c r="A6304" s="100">
        <v>44202</v>
      </c>
      <c r="B6304" s="101">
        <v>44202</v>
      </c>
      <c r="C6304" s="101" t="s">
        <v>862</v>
      </c>
      <c r="D6304" s="102">
        <f>VLOOKUP(Pag_Inicio_Corr_mas_casos[[#This Row],[Corregimiento]],Hoja3!$A$2:$D$676,4,0)</f>
        <v>80807</v>
      </c>
      <c r="E6304" s="101">
        <v>82</v>
      </c>
    </row>
    <row r="6305" spans="1:6" x14ac:dyDescent="0.2">
      <c r="A6305" s="100">
        <v>44202</v>
      </c>
      <c r="B6305" s="101">
        <v>44202</v>
      </c>
      <c r="C6305" s="101" t="s">
        <v>865</v>
      </c>
      <c r="D6305" s="102">
        <f>VLOOKUP(Pag_Inicio_Corr_mas_casos[[#This Row],[Corregimiento]],Hoja3!$A$2:$D$676,4,0)</f>
        <v>81007</v>
      </c>
      <c r="E6305" s="101">
        <v>75</v>
      </c>
    </row>
    <row r="6306" spans="1:6" x14ac:dyDescent="0.2">
      <c r="A6306" s="100">
        <v>44202</v>
      </c>
      <c r="B6306" s="101">
        <v>44202</v>
      </c>
      <c r="C6306" s="101" t="s">
        <v>872</v>
      </c>
      <c r="D6306" s="102">
        <f>VLOOKUP(Pag_Inicio_Corr_mas_casos[[#This Row],[Corregimiento]],Hoja3!$A$2:$D$676,4,0)</f>
        <v>80820</v>
      </c>
      <c r="E6306" s="101">
        <v>75</v>
      </c>
    </row>
    <row r="6307" spans="1:6" x14ac:dyDescent="0.2">
      <c r="A6307" s="100">
        <v>44202</v>
      </c>
      <c r="B6307" s="101">
        <v>44202</v>
      </c>
      <c r="C6307" s="101" t="s">
        <v>942</v>
      </c>
      <c r="D6307" s="102">
        <f>VLOOKUP(Pag_Inicio_Corr_mas_casos[[#This Row],[Corregimiento]],Hoja3!$A$2:$D$676,4,0)</f>
        <v>91001</v>
      </c>
      <c r="E6307" s="101">
        <v>74</v>
      </c>
    </row>
    <row r="6308" spans="1:6" x14ac:dyDescent="0.2">
      <c r="A6308" s="100">
        <v>44202</v>
      </c>
      <c r="B6308" s="101">
        <v>44202</v>
      </c>
      <c r="C6308" s="101" t="s">
        <v>941</v>
      </c>
      <c r="D6308" s="102">
        <f>VLOOKUP(Pag_Inicio_Corr_mas_casos[[#This Row],[Corregimiento]],Hoja3!$A$2:$D$676,4,0)</f>
        <v>81003</v>
      </c>
      <c r="E6308" s="101">
        <v>73</v>
      </c>
    </row>
    <row r="6309" spans="1:6" x14ac:dyDescent="0.2">
      <c r="A6309" s="100">
        <v>44202</v>
      </c>
      <c r="B6309" s="101">
        <v>44202</v>
      </c>
      <c r="C6309" s="101" t="s">
        <v>866</v>
      </c>
      <c r="D6309" s="102">
        <f>VLOOKUP(Pag_Inicio_Corr_mas_casos[[#This Row],[Corregimiento]],Hoja3!$A$2:$D$676,4,0)</f>
        <v>80814</v>
      </c>
      <c r="E6309" s="101">
        <v>69</v>
      </c>
    </row>
    <row r="6310" spans="1:6" x14ac:dyDescent="0.2">
      <c r="A6310" s="100">
        <v>44202</v>
      </c>
      <c r="B6310" s="101">
        <v>44202</v>
      </c>
      <c r="C6310" s="101" t="s">
        <v>876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 x14ac:dyDescent="0.2">
      <c r="A6311" s="100">
        <v>44202</v>
      </c>
      <c r="B6311" s="101">
        <v>44202</v>
      </c>
      <c r="C6311" s="101" t="s">
        <v>938</v>
      </c>
      <c r="D6311" s="102">
        <f>VLOOKUP(Pag_Inicio_Corr_mas_casos[[#This Row],[Corregimiento]],Hoja3!$A$2:$D$676,4,0)</f>
        <v>81008</v>
      </c>
      <c r="E6311" s="101">
        <v>67</v>
      </c>
    </row>
    <row r="6312" spans="1:6" x14ac:dyDescent="0.2">
      <c r="A6312" s="100">
        <v>44202</v>
      </c>
      <c r="B6312" s="101">
        <v>44202</v>
      </c>
      <c r="C6312" s="101" t="s">
        <v>864</v>
      </c>
      <c r="D6312" s="102">
        <f>VLOOKUP(Pag_Inicio_Corr_mas_casos[[#This Row],[Corregimiento]],Hoja3!$A$2:$D$676,4,0)</f>
        <v>130708</v>
      </c>
      <c r="E6312" s="101">
        <v>67</v>
      </c>
    </row>
    <row r="6313" spans="1:6" x14ac:dyDescent="0.2">
      <c r="A6313" s="100">
        <v>44202</v>
      </c>
      <c r="B6313" s="101">
        <v>44202</v>
      </c>
      <c r="C6313" s="101" t="s">
        <v>940</v>
      </c>
      <c r="D6313" s="102">
        <f>VLOOKUP(Pag_Inicio_Corr_mas_casos[[#This Row],[Corregimiento]],Hoja3!$A$2:$D$676,4,0)</f>
        <v>81002</v>
      </c>
      <c r="E6313" s="101">
        <v>66</v>
      </c>
    </row>
    <row r="6314" spans="1:6" x14ac:dyDescent="0.2">
      <c r="A6314" s="100">
        <v>44202</v>
      </c>
      <c r="B6314" s="101">
        <v>44202</v>
      </c>
      <c r="C6314" s="101" t="s">
        <v>956</v>
      </c>
      <c r="D6314" s="102">
        <f>VLOOKUP(Pag_Inicio_Corr_mas_casos[[#This Row],[Corregimiento]],Hoja3!$A$2:$D$676,4,0)</f>
        <v>130106</v>
      </c>
      <c r="E6314" s="101">
        <v>63</v>
      </c>
    </row>
    <row r="6315" spans="1:6" x14ac:dyDescent="0.2">
      <c r="A6315" s="100">
        <v>44202</v>
      </c>
      <c r="B6315" s="101">
        <v>44202</v>
      </c>
      <c r="C6315" s="101" t="s">
        <v>943</v>
      </c>
      <c r="D6315" s="102">
        <f>VLOOKUP(Pag_Inicio_Corr_mas_casos[[#This Row],[Corregimiento]],Hoja3!$A$2:$D$676,4,0)</f>
        <v>30111</v>
      </c>
      <c r="E6315" s="101">
        <v>61</v>
      </c>
    </row>
    <row r="6316" spans="1:6" x14ac:dyDescent="0.2">
      <c r="A6316" s="100">
        <v>44202</v>
      </c>
      <c r="B6316" s="101">
        <v>44202</v>
      </c>
      <c r="C6316" s="101" t="s">
        <v>980</v>
      </c>
      <c r="D6316" s="102">
        <f>VLOOKUP(Pag_Inicio_Corr_mas_casos[[#This Row],[Corregimiento]],Hoja3!$A$2:$D$676,4,0)</f>
        <v>40601</v>
      </c>
      <c r="E6316" s="101">
        <v>61</v>
      </c>
    </row>
    <row r="6317" spans="1:6" x14ac:dyDescent="0.2">
      <c r="A6317" s="100">
        <v>44202</v>
      </c>
      <c r="B6317" s="101">
        <v>44202</v>
      </c>
      <c r="C6317" s="101" t="s">
        <v>887</v>
      </c>
      <c r="D6317" s="102">
        <f>VLOOKUP(Pag_Inicio_Corr_mas_casos[[#This Row],[Corregimiento]],Hoja3!$A$2:$D$676,4,0)</f>
        <v>30107</v>
      </c>
      <c r="E6317" s="101">
        <v>59</v>
      </c>
    </row>
    <row r="6318" spans="1:6" x14ac:dyDescent="0.2">
      <c r="A6318" s="100">
        <v>44202</v>
      </c>
      <c r="B6318" s="101">
        <v>44202</v>
      </c>
      <c r="C6318" s="101" t="s">
        <v>939</v>
      </c>
      <c r="D6318" s="102">
        <f>VLOOKUP(Pag_Inicio_Corr_mas_casos[[#This Row],[Corregimiento]],Hoja3!$A$2:$D$676,4,0)</f>
        <v>81001</v>
      </c>
      <c r="E6318" s="101">
        <v>59</v>
      </c>
    </row>
    <row r="6319" spans="1:6" x14ac:dyDescent="0.2">
      <c r="A6319" s="100">
        <v>44202</v>
      </c>
      <c r="B6319" s="101">
        <v>44202</v>
      </c>
      <c r="C6319" s="101" t="s">
        <v>870</v>
      </c>
      <c r="D6319" s="102">
        <f>VLOOKUP(Pag_Inicio_Corr_mas_casos[[#This Row],[Corregimiento]],Hoja3!$A$2:$D$676,4,0)</f>
        <v>130107</v>
      </c>
      <c r="E6319" s="101">
        <v>54</v>
      </c>
    </row>
    <row r="6320" spans="1:6" x14ac:dyDescent="0.2">
      <c r="A6320" s="100">
        <v>44202</v>
      </c>
      <c r="B6320" s="101">
        <v>44202</v>
      </c>
      <c r="C6320" s="101" t="s">
        <v>952</v>
      </c>
      <c r="D6320" s="102">
        <f>VLOOKUP(Pag_Inicio_Corr_mas_casos[[#This Row],[Corregimiento]],Hoja3!$A$2:$D$676,4,0)</f>
        <v>30104</v>
      </c>
      <c r="E6320" s="101">
        <v>53</v>
      </c>
    </row>
    <row r="6321" spans="1:5" x14ac:dyDescent="0.2">
      <c r="A6321" s="100">
        <v>44202</v>
      </c>
      <c r="B6321" s="101">
        <v>44202</v>
      </c>
      <c r="C6321" s="101" t="s">
        <v>935</v>
      </c>
      <c r="D6321" s="102">
        <f>VLOOKUP(Pag_Inicio_Corr_mas_casos[[#This Row],[Corregimiento]],Hoja3!$A$2:$D$676,4,0)</f>
        <v>130702</v>
      </c>
      <c r="E6321" s="101">
        <v>52</v>
      </c>
    </row>
    <row r="6322" spans="1:5" x14ac:dyDescent="0.2">
      <c r="A6322" s="100">
        <v>44202</v>
      </c>
      <c r="B6322" s="101">
        <v>44202</v>
      </c>
      <c r="C6322" s="101" t="s">
        <v>970</v>
      </c>
      <c r="D6322" s="102">
        <f>VLOOKUP(Pag_Inicio_Corr_mas_casos[[#This Row],[Corregimiento]],Hoja3!$A$2:$D$676,4,0)</f>
        <v>80501</v>
      </c>
      <c r="E6322" s="101">
        <v>50</v>
      </c>
    </row>
    <row r="6323" spans="1:5" x14ac:dyDescent="0.2">
      <c r="A6323" s="100">
        <v>44202</v>
      </c>
      <c r="B6323" s="101">
        <v>44202</v>
      </c>
      <c r="C6323" s="101" t="s">
        <v>879</v>
      </c>
      <c r="D6323" s="102">
        <f>VLOOKUP(Pag_Inicio_Corr_mas_casos[[#This Row],[Corregimiento]],Hoja3!$A$2:$D$676,4,0)</f>
        <v>130701</v>
      </c>
      <c r="E6323" s="101">
        <v>47</v>
      </c>
    </row>
    <row r="6324" spans="1:5" x14ac:dyDescent="0.2">
      <c r="A6324" s="100">
        <v>44202</v>
      </c>
      <c r="B6324" s="101">
        <v>44202</v>
      </c>
      <c r="C6324" s="101" t="s">
        <v>858</v>
      </c>
      <c r="D6324" s="102">
        <f>VLOOKUP(Pag_Inicio_Corr_mas_casos[[#This Row],[Corregimiento]],Hoja3!$A$2:$D$676,4,0)</f>
        <v>130717</v>
      </c>
      <c r="E6324" s="101">
        <v>45</v>
      </c>
    </row>
    <row r="6325" spans="1:5" x14ac:dyDescent="0.2">
      <c r="A6325" s="100">
        <v>44202</v>
      </c>
      <c r="B6325" s="101">
        <v>44202</v>
      </c>
      <c r="C6325" s="101" t="s">
        <v>978</v>
      </c>
      <c r="D6325" s="102">
        <f>VLOOKUP(Pag_Inicio_Corr_mas_casos[[#This Row],[Corregimiento]],Hoja3!$A$2:$D$676,4,0)</f>
        <v>40501</v>
      </c>
      <c r="E6325" s="101">
        <v>45</v>
      </c>
    </row>
    <row r="6326" spans="1:5" x14ac:dyDescent="0.2">
      <c r="A6326" s="100">
        <v>44202</v>
      </c>
      <c r="B6326" s="101">
        <v>44202</v>
      </c>
      <c r="C6326" s="101" t="s">
        <v>881</v>
      </c>
      <c r="D6326" s="102">
        <f>VLOOKUP(Pag_Inicio_Corr_mas_casos[[#This Row],[Corregimiento]],Hoja3!$A$2:$D$676,4,0)</f>
        <v>20601</v>
      </c>
      <c r="E6326" s="101">
        <v>43</v>
      </c>
    </row>
    <row r="6327" spans="1:5" x14ac:dyDescent="0.2">
      <c r="A6327" s="100">
        <v>44202</v>
      </c>
      <c r="B6327" s="101">
        <v>44202</v>
      </c>
      <c r="C6327" s="101" t="s">
        <v>915</v>
      </c>
      <c r="D6327" s="102">
        <f>VLOOKUP(Pag_Inicio_Corr_mas_casos[[#This Row],[Corregimiento]],Hoja3!$A$2:$D$676,4,0)</f>
        <v>81005</v>
      </c>
      <c r="E6327" s="101">
        <v>41</v>
      </c>
    </row>
    <row r="6328" spans="1:5" x14ac:dyDescent="0.2">
      <c r="A6328" s="100">
        <v>44202</v>
      </c>
      <c r="B6328" s="101">
        <v>44202</v>
      </c>
      <c r="C6328" s="101" t="s">
        <v>880</v>
      </c>
      <c r="D6328" s="102">
        <f>VLOOKUP(Pag_Inicio_Corr_mas_casos[[#This Row],[Corregimiento]],Hoja3!$A$2:$D$676,4,0)</f>
        <v>80804</v>
      </c>
      <c r="E6328" s="101">
        <v>41</v>
      </c>
    </row>
    <row r="6329" spans="1:5" x14ac:dyDescent="0.2">
      <c r="A6329" s="100">
        <v>44202</v>
      </c>
      <c r="B6329" s="101">
        <v>44202</v>
      </c>
      <c r="C6329" s="101" t="s">
        <v>958</v>
      </c>
      <c r="D6329" s="102">
        <f>VLOOKUP(Pag_Inicio_Corr_mas_casos[[#This Row],[Corregimiento]],Hoja3!$A$2:$D$676,4,0)</f>
        <v>130108</v>
      </c>
      <c r="E6329" s="101">
        <v>39</v>
      </c>
    </row>
    <row r="6330" spans="1:5" x14ac:dyDescent="0.2">
      <c r="A6330" s="100">
        <v>44202</v>
      </c>
      <c r="B6330" s="101">
        <v>44202</v>
      </c>
      <c r="C6330" s="101" t="s">
        <v>912</v>
      </c>
      <c r="D6330" s="102">
        <f>VLOOKUP(Pag_Inicio_Corr_mas_casos[[#This Row],[Corregimiento]],Hoja3!$A$2:$D$676,4,0)</f>
        <v>80808</v>
      </c>
      <c r="E6330" s="101">
        <v>38</v>
      </c>
    </row>
    <row r="6331" spans="1:5" x14ac:dyDescent="0.2">
      <c r="A6331" s="100">
        <v>44202</v>
      </c>
      <c r="B6331" s="101">
        <v>44202</v>
      </c>
      <c r="C6331" s="101" t="s">
        <v>971</v>
      </c>
      <c r="D6331" s="102">
        <f>VLOOKUP(Pag_Inicio_Corr_mas_casos[[#This Row],[Corregimiento]],Hoja3!$A$2:$D$676,4,0)</f>
        <v>20105</v>
      </c>
      <c r="E6331" s="101">
        <v>36</v>
      </c>
    </row>
    <row r="6332" spans="1:5" x14ac:dyDescent="0.2">
      <c r="A6332" s="100">
        <v>44202</v>
      </c>
      <c r="B6332" s="101">
        <v>44202</v>
      </c>
      <c r="C6332" s="101" t="s">
        <v>884</v>
      </c>
      <c r="D6332" s="102">
        <f>VLOOKUP(Pag_Inicio_Corr_mas_casos[[#This Row],[Corregimiento]],Hoja3!$A$2:$D$676,4,0)</f>
        <v>30113</v>
      </c>
      <c r="E6332" s="101">
        <v>35</v>
      </c>
    </row>
    <row r="6333" spans="1:5" x14ac:dyDescent="0.2">
      <c r="A6333" s="100">
        <v>44202</v>
      </c>
      <c r="B6333" s="101">
        <v>44202</v>
      </c>
      <c r="C6333" s="101" t="s">
        <v>925</v>
      </c>
      <c r="D6333" s="102">
        <f>VLOOKUP(Pag_Inicio_Corr_mas_casos[[#This Row],[Corregimiento]],Hoja3!$A$2:$D$676,4,0)</f>
        <v>60103</v>
      </c>
      <c r="E6333" s="101">
        <v>34</v>
      </c>
    </row>
    <row r="6334" spans="1:5" x14ac:dyDescent="0.2">
      <c r="A6334" s="100">
        <v>44202</v>
      </c>
      <c r="B6334" s="101">
        <v>44202</v>
      </c>
      <c r="C6334" s="101" t="s">
        <v>889</v>
      </c>
      <c r="D6334" s="102">
        <f>VLOOKUP(Pag_Inicio_Corr_mas_casos[[#This Row],[Corregimiento]],Hoja3!$A$2:$D$676,4,0)</f>
        <v>130709</v>
      </c>
      <c r="E6334" s="101">
        <v>34</v>
      </c>
    </row>
    <row r="6335" spans="1:5" x14ac:dyDescent="0.2">
      <c r="A6335" s="100">
        <v>44202</v>
      </c>
      <c r="B6335" s="101">
        <v>44202</v>
      </c>
      <c r="C6335" s="101" t="s">
        <v>916</v>
      </c>
      <c r="D6335" s="102">
        <f>VLOOKUP(Pag_Inicio_Corr_mas_casos[[#This Row],[Corregimiento]],Hoja3!$A$2:$D$676,4,0)</f>
        <v>80802</v>
      </c>
      <c r="E6335" s="101">
        <v>33</v>
      </c>
    </row>
    <row r="6336" spans="1:5" x14ac:dyDescent="0.2">
      <c r="A6336" s="100">
        <v>44202</v>
      </c>
      <c r="B6336" s="101">
        <v>44202</v>
      </c>
      <c r="C6336" s="101" t="s">
        <v>979</v>
      </c>
      <c r="D6336" s="102">
        <f>VLOOKUP(Pag_Inicio_Corr_mas_casos[[#This Row],[Corregimiento]],Hoja3!$A$2:$D$676,4,0)</f>
        <v>91007</v>
      </c>
      <c r="E6336" s="101">
        <v>31</v>
      </c>
    </row>
    <row r="6337" spans="1:5" x14ac:dyDescent="0.2">
      <c r="A6337" s="100">
        <v>44202</v>
      </c>
      <c r="B6337" s="101">
        <v>44202</v>
      </c>
      <c r="C6337" s="101" t="s">
        <v>877</v>
      </c>
      <c r="D6337" s="102">
        <f>VLOOKUP(Pag_Inicio_Corr_mas_casos[[#This Row],[Corregimiento]],Hoja3!$A$2:$D$676,4,0)</f>
        <v>130716</v>
      </c>
      <c r="E6337" s="101">
        <v>30</v>
      </c>
    </row>
    <row r="6338" spans="1:5" x14ac:dyDescent="0.2">
      <c r="A6338" s="100">
        <v>44202</v>
      </c>
      <c r="B6338" s="101">
        <v>44202</v>
      </c>
      <c r="C6338" s="101" t="s">
        <v>897</v>
      </c>
      <c r="D6338" s="102">
        <f>VLOOKUP(Pag_Inicio_Corr_mas_casos[[#This Row],[Corregimiento]],Hoja3!$A$2:$D$676,4,0)</f>
        <v>80803</v>
      </c>
      <c r="E6338" s="101">
        <v>28</v>
      </c>
    </row>
    <row r="6339" spans="1:5" x14ac:dyDescent="0.2">
      <c r="A6339" s="100">
        <v>44202</v>
      </c>
      <c r="B6339" s="101">
        <v>44202</v>
      </c>
      <c r="C6339" s="101" t="s">
        <v>878</v>
      </c>
      <c r="D6339" s="102">
        <f>VLOOKUP(Pag_Inicio_Corr_mas_casos[[#This Row],[Corregimiento]],Hoja3!$A$2:$D$676,4,0)</f>
        <v>50208</v>
      </c>
      <c r="E6339" s="101">
        <v>27</v>
      </c>
    </row>
    <row r="6340" spans="1:5" x14ac:dyDescent="0.2">
      <c r="A6340" s="100">
        <v>44202</v>
      </c>
      <c r="B6340" s="101">
        <v>44202</v>
      </c>
      <c r="C6340" s="101" t="s">
        <v>911</v>
      </c>
      <c r="D6340" s="102">
        <f>VLOOKUP(Pag_Inicio_Corr_mas_casos[[#This Row],[Corregimiento]],Hoja3!$A$2:$D$676,4,0)</f>
        <v>130706</v>
      </c>
      <c r="E6340" s="101">
        <v>26</v>
      </c>
    </row>
    <row r="6341" spans="1:5" x14ac:dyDescent="0.2">
      <c r="A6341" s="100">
        <v>44202</v>
      </c>
      <c r="B6341" s="101">
        <v>44202</v>
      </c>
      <c r="C6341" s="101" t="s">
        <v>914</v>
      </c>
      <c r="D6341" s="102">
        <f>VLOOKUP(Pag_Inicio_Corr_mas_casos[[#This Row],[Corregimiento]],Hoja3!$A$2:$D$676,4,0)</f>
        <v>130105</v>
      </c>
      <c r="E6341" s="101">
        <v>24</v>
      </c>
    </row>
    <row r="6342" spans="1:5" x14ac:dyDescent="0.2">
      <c r="A6342" s="100">
        <v>44202</v>
      </c>
      <c r="B6342" s="101">
        <v>44202</v>
      </c>
      <c r="C6342" s="101" t="s">
        <v>985</v>
      </c>
      <c r="D6342" s="102">
        <f>VLOOKUP(Pag_Inicio_Corr_mas_casos[[#This Row],[Corregimiento]],Hoja3!$A$2:$D$676,4,0)</f>
        <v>30110</v>
      </c>
      <c r="E6342" s="101">
        <v>24</v>
      </c>
    </row>
    <row r="6343" spans="1:5" x14ac:dyDescent="0.2">
      <c r="A6343" s="100">
        <v>44202</v>
      </c>
      <c r="B6343" s="101">
        <v>44202</v>
      </c>
      <c r="C6343" s="101" t="s">
        <v>895</v>
      </c>
      <c r="D6343" s="102">
        <f>VLOOKUP(Pag_Inicio_Corr_mas_casos[[#This Row],[Corregimiento]],Hoja3!$A$2:$D$676,4,0)</f>
        <v>20207</v>
      </c>
      <c r="E6343" s="101">
        <v>24</v>
      </c>
    </row>
    <row r="6344" spans="1:5" x14ac:dyDescent="0.2">
      <c r="A6344" s="100">
        <v>44202</v>
      </c>
      <c r="B6344" s="101">
        <v>44202</v>
      </c>
      <c r="C6344" s="101" t="s">
        <v>920</v>
      </c>
      <c r="D6344" s="102">
        <f>VLOOKUP(Pag_Inicio_Corr_mas_casos[[#This Row],[Corregimiento]],Hoja3!$A$2:$D$676,4,0)</f>
        <v>80805</v>
      </c>
      <c r="E6344" s="101">
        <v>23</v>
      </c>
    </row>
    <row r="6345" spans="1:5" x14ac:dyDescent="0.2">
      <c r="A6345" s="100">
        <v>44202</v>
      </c>
      <c r="B6345" s="101">
        <v>44202</v>
      </c>
      <c r="C6345" s="101" t="s">
        <v>1014</v>
      </c>
      <c r="D6345" s="102">
        <f>VLOOKUP(Pag_Inicio_Corr_mas_casos[[#This Row],[Corregimiento]],Hoja3!$A$2:$D$676,4,0)</f>
        <v>30109</v>
      </c>
      <c r="E6345" s="101">
        <v>22</v>
      </c>
    </row>
    <row r="6346" spans="1:5" x14ac:dyDescent="0.2">
      <c r="A6346" s="100">
        <v>44202</v>
      </c>
      <c r="B6346" s="101">
        <v>44202</v>
      </c>
      <c r="C6346" s="101" t="s">
        <v>927</v>
      </c>
      <c r="D6346" s="102">
        <f>VLOOKUP(Pag_Inicio_Corr_mas_casos[[#This Row],[Corregimiento]],Hoja3!$A$2:$D$676,4,0)</f>
        <v>40612</v>
      </c>
      <c r="E6346" s="101">
        <v>22</v>
      </c>
    </row>
    <row r="6347" spans="1:5" x14ac:dyDescent="0.2">
      <c r="A6347" s="100">
        <v>44202</v>
      </c>
      <c r="B6347" s="101">
        <v>44202</v>
      </c>
      <c r="C6347" s="101" t="s">
        <v>918</v>
      </c>
      <c r="D6347" s="102">
        <f>VLOOKUP(Pag_Inicio_Corr_mas_casos[[#This Row],[Corregimiento]],Hoja3!$A$2:$D$676,4,0)</f>
        <v>81004</v>
      </c>
      <c r="E6347" s="101">
        <v>22</v>
      </c>
    </row>
    <row r="6348" spans="1:5" x14ac:dyDescent="0.2">
      <c r="A6348" s="100">
        <v>44202</v>
      </c>
      <c r="B6348" s="101">
        <v>44202</v>
      </c>
      <c r="C6348" s="101" t="s">
        <v>947</v>
      </c>
      <c r="D6348" s="102">
        <f>VLOOKUP(Pag_Inicio_Corr_mas_casos[[#This Row],[Corregimiento]],Hoja3!$A$2:$D$676,4,0)</f>
        <v>30103</v>
      </c>
      <c r="E6348" s="101">
        <v>22</v>
      </c>
    </row>
    <row r="6349" spans="1:5" x14ac:dyDescent="0.2">
      <c r="A6349" s="100">
        <v>44202</v>
      </c>
      <c r="B6349" s="101">
        <v>44202</v>
      </c>
      <c r="C6349" s="101" t="s">
        <v>983</v>
      </c>
      <c r="D6349" s="102">
        <f>VLOOKUP(Pag_Inicio_Corr_mas_casos[[#This Row],[Corregimiento]],Hoja3!$A$2:$D$676,4,0)</f>
        <v>20401</v>
      </c>
      <c r="E6349" s="101">
        <v>21</v>
      </c>
    </row>
    <row r="6350" spans="1:5" x14ac:dyDescent="0.2">
      <c r="A6350" s="100">
        <v>44202</v>
      </c>
      <c r="B6350" s="101">
        <v>44202</v>
      </c>
      <c r="C6350" s="101" t="s">
        <v>890</v>
      </c>
      <c r="D6350" s="102">
        <f>VLOOKUP(Pag_Inicio_Corr_mas_casos[[#This Row],[Corregimiento]],Hoja3!$A$2:$D$676,4,0)</f>
        <v>40606</v>
      </c>
      <c r="E6350" s="101">
        <v>21</v>
      </c>
    </row>
    <row r="6351" spans="1:5" x14ac:dyDescent="0.2">
      <c r="A6351" s="100">
        <v>44202</v>
      </c>
      <c r="B6351" s="101">
        <v>44202</v>
      </c>
      <c r="C6351" s="101" t="s">
        <v>882</v>
      </c>
      <c r="D6351" s="102">
        <f>VLOOKUP(Pag_Inicio_Corr_mas_casos[[#This Row],[Corregimiento]],Hoja3!$A$2:$D$676,4,0)</f>
        <v>81006</v>
      </c>
      <c r="E6351" s="101">
        <v>19</v>
      </c>
    </row>
    <row r="6352" spans="1:5" x14ac:dyDescent="0.2">
      <c r="A6352" s="100">
        <v>44202</v>
      </c>
      <c r="B6352" s="101">
        <v>44202</v>
      </c>
      <c r="C6352" s="101" t="s">
        <v>963</v>
      </c>
      <c r="D6352" s="102">
        <f>VLOOKUP(Pag_Inicio_Corr_mas_casos[[#This Row],[Corregimiento]],Hoja3!$A$2:$D$676,4,0)</f>
        <v>20602</v>
      </c>
      <c r="E6352" s="101">
        <v>18</v>
      </c>
    </row>
    <row r="6353" spans="1:5" x14ac:dyDescent="0.2">
      <c r="A6353" s="100">
        <v>44202</v>
      </c>
      <c r="B6353" s="101">
        <v>44202</v>
      </c>
      <c r="C6353" s="101" t="s">
        <v>1017</v>
      </c>
      <c r="D6353" s="102">
        <f>VLOOKUP(Pag_Inicio_Corr_mas_casos[[#This Row],[Corregimiento]],Hoja3!$A$2:$D$676,4,0)</f>
        <v>20104</v>
      </c>
      <c r="E6353" s="101">
        <v>18</v>
      </c>
    </row>
    <row r="6354" spans="1:5" x14ac:dyDescent="0.2">
      <c r="A6354" s="100">
        <v>44202</v>
      </c>
      <c r="B6354" s="101">
        <v>44202</v>
      </c>
      <c r="C6354" s="101" t="s">
        <v>993</v>
      </c>
      <c r="D6354" s="102">
        <f>VLOOKUP(Pag_Inicio_Corr_mas_casos[[#This Row],[Corregimiento]],Hoja3!$A$2:$D$676,4,0)</f>
        <v>30101</v>
      </c>
      <c r="E6354" s="101">
        <v>17</v>
      </c>
    </row>
    <row r="6355" spans="1:5" x14ac:dyDescent="0.2">
      <c r="A6355" s="100">
        <v>44202</v>
      </c>
      <c r="B6355" s="101">
        <v>44202</v>
      </c>
      <c r="C6355" s="101" t="s">
        <v>987</v>
      </c>
      <c r="D6355" s="102">
        <f>VLOOKUP(Pag_Inicio_Corr_mas_casos[[#This Row],[Corregimiento]],Hoja3!$A$2:$D$676,4,0)</f>
        <v>20201</v>
      </c>
      <c r="E6355" s="101">
        <v>17</v>
      </c>
    </row>
    <row r="6356" spans="1:5" x14ac:dyDescent="0.2">
      <c r="A6356" s="100">
        <v>44202</v>
      </c>
      <c r="B6356" s="101">
        <v>44202</v>
      </c>
      <c r="C6356" s="101" t="s">
        <v>1033</v>
      </c>
      <c r="D6356" s="102">
        <f>VLOOKUP(Pag_Inicio_Corr_mas_casos[[#This Row],[Corregimiento]],Hoja3!$A$2:$D$676,4,0)</f>
        <v>20307</v>
      </c>
      <c r="E6356" s="101">
        <v>17</v>
      </c>
    </row>
    <row r="6357" spans="1:5" x14ac:dyDescent="0.2">
      <c r="A6357" s="100">
        <v>44202</v>
      </c>
      <c r="B6357" s="101">
        <v>44202</v>
      </c>
      <c r="C6357" s="101" t="s">
        <v>923</v>
      </c>
      <c r="D6357" s="102">
        <f>VLOOKUP(Pag_Inicio_Corr_mas_casos[[#This Row],[Corregimiento]],Hoja3!$A$2:$D$676,4,0)</f>
        <v>40611</v>
      </c>
      <c r="E6357" s="101">
        <v>16</v>
      </c>
    </row>
    <row r="6358" spans="1:5" x14ac:dyDescent="0.2">
      <c r="A6358" s="100">
        <v>44202</v>
      </c>
      <c r="B6358" s="101">
        <v>44202</v>
      </c>
      <c r="C6358" s="101" t="s">
        <v>999</v>
      </c>
      <c r="D6358" s="102">
        <f>VLOOKUP(Pag_Inicio_Corr_mas_casos[[#This Row],[Corregimiento]],Hoja3!$A$2:$D$676,4,0)</f>
        <v>91101</v>
      </c>
      <c r="E6358" s="101">
        <v>16</v>
      </c>
    </row>
    <row r="6359" spans="1:5" x14ac:dyDescent="0.2">
      <c r="A6359" s="100">
        <v>44202</v>
      </c>
      <c r="B6359" s="101">
        <v>44202</v>
      </c>
      <c r="C6359" s="101" t="s">
        <v>1034</v>
      </c>
      <c r="D6359" s="102">
        <f>VLOOKUP(Pag_Inicio_Corr_mas_casos[[#This Row],[Corregimiento]],Hoja3!$A$2:$D$676,4,0)</f>
        <v>130402</v>
      </c>
      <c r="E6359" s="101">
        <v>16</v>
      </c>
    </row>
    <row r="6360" spans="1:5" x14ac:dyDescent="0.2">
      <c r="A6360" s="100">
        <v>44202</v>
      </c>
      <c r="B6360" s="101">
        <v>44202</v>
      </c>
      <c r="C6360" s="101" t="s">
        <v>1035</v>
      </c>
      <c r="D6360" s="102">
        <f>VLOOKUP(Pag_Inicio_Corr_mas_casos[[#This Row],[Corregimiento]],Hoja3!$A$2:$D$676,4,0)</f>
        <v>20305</v>
      </c>
      <c r="E6360" s="101">
        <v>15</v>
      </c>
    </row>
    <row r="6361" spans="1:5" x14ac:dyDescent="0.2">
      <c r="A6361" s="100">
        <v>44202</v>
      </c>
      <c r="B6361" s="101">
        <v>44202</v>
      </c>
      <c r="C6361" s="101" t="s">
        <v>961</v>
      </c>
      <c r="D6361" s="102">
        <f>VLOOKUP(Pag_Inicio_Corr_mas_casos[[#This Row],[Corregimiento]],Hoja3!$A$2:$D$676,4,0)</f>
        <v>70301</v>
      </c>
      <c r="E6361" s="101">
        <v>15</v>
      </c>
    </row>
    <row r="6362" spans="1:5" x14ac:dyDescent="0.2">
      <c r="A6362" s="100">
        <v>44202</v>
      </c>
      <c r="B6362" s="101">
        <v>44202</v>
      </c>
      <c r="C6362" s="101" t="s">
        <v>997</v>
      </c>
      <c r="D6362" s="102">
        <f>VLOOKUP(Pag_Inicio_Corr_mas_casos[[#This Row],[Corregimiento]],Hoja3!$A$2:$D$676,4,0)</f>
        <v>40202</v>
      </c>
      <c r="E6362" s="101">
        <v>15</v>
      </c>
    </row>
    <row r="6363" spans="1:5" x14ac:dyDescent="0.2">
      <c r="A6363" s="100">
        <v>44202</v>
      </c>
      <c r="B6363" s="101">
        <v>44202</v>
      </c>
      <c r="C6363" s="101" t="s">
        <v>953</v>
      </c>
      <c r="D6363" s="102">
        <f>VLOOKUP(Pag_Inicio_Corr_mas_casos[[#This Row],[Corregimiento]],Hoja3!$A$2:$D$676,4,0)</f>
        <v>91008</v>
      </c>
      <c r="E6363" s="101">
        <v>14</v>
      </c>
    </row>
    <row r="6364" spans="1:5" x14ac:dyDescent="0.2">
      <c r="A6364" s="100">
        <v>44202</v>
      </c>
      <c r="B6364" s="101">
        <v>44202</v>
      </c>
      <c r="C6364" s="101" t="s">
        <v>995</v>
      </c>
      <c r="D6364" s="102">
        <f>VLOOKUP(Pag_Inicio_Corr_mas_casos[[#This Row],[Corregimiento]],Hoja3!$A$2:$D$676,4,0)</f>
        <v>20205</v>
      </c>
      <c r="E6364" s="101">
        <v>14</v>
      </c>
    </row>
    <row r="6365" spans="1:5" x14ac:dyDescent="0.2">
      <c r="A6365" s="100">
        <v>44202</v>
      </c>
      <c r="B6365" s="101">
        <v>44202</v>
      </c>
      <c r="C6365" s="101" t="s">
        <v>990</v>
      </c>
      <c r="D6365" s="102">
        <f>VLOOKUP(Pag_Inicio_Corr_mas_casos[[#This Row],[Corregimiento]],Hoja3!$A$2:$D$676,4,0)</f>
        <v>91011</v>
      </c>
      <c r="E6365" s="101">
        <v>14</v>
      </c>
    </row>
    <row r="6366" spans="1:5" x14ac:dyDescent="0.2">
      <c r="A6366" s="100">
        <v>44202</v>
      </c>
      <c r="B6366" s="101">
        <v>44202</v>
      </c>
      <c r="C6366" s="101" t="s">
        <v>1036</v>
      </c>
      <c r="D6366" s="102">
        <f>VLOOKUP(Pag_Inicio_Corr_mas_casos[[#This Row],[Corregimiento]],Hoja3!$A$2:$D$676,4,0)</f>
        <v>20106</v>
      </c>
      <c r="E6366" s="101">
        <v>14</v>
      </c>
    </row>
    <row r="6367" spans="1:5" x14ac:dyDescent="0.2">
      <c r="A6367" s="100">
        <v>44202</v>
      </c>
      <c r="B6367" s="101">
        <v>44202</v>
      </c>
      <c r="C6367" s="101" t="s">
        <v>977</v>
      </c>
      <c r="D6367" s="102">
        <f>VLOOKUP(Pag_Inicio_Corr_mas_casos[[#This Row],[Corregimiento]],Hoja3!$A$2:$D$676,4,0)</f>
        <v>20101</v>
      </c>
      <c r="E6367" s="101">
        <v>14</v>
      </c>
    </row>
    <row r="6368" spans="1:5" x14ac:dyDescent="0.2">
      <c r="A6368" s="100">
        <v>44202</v>
      </c>
      <c r="B6368" s="101">
        <v>44202</v>
      </c>
      <c r="C6368" s="101" t="s">
        <v>924</v>
      </c>
      <c r="D6368" s="102">
        <f>VLOOKUP(Pag_Inicio_Corr_mas_casos[[#This Row],[Corregimiento]],Hoja3!$A$2:$D$676,4,0)</f>
        <v>130310</v>
      </c>
      <c r="E6368" s="101">
        <v>14</v>
      </c>
    </row>
    <row r="6369" spans="1:6" x14ac:dyDescent="0.2">
      <c r="A6369" s="100">
        <v>44202</v>
      </c>
      <c r="B6369" s="101">
        <v>44202</v>
      </c>
      <c r="C6369" s="101" t="s">
        <v>1024</v>
      </c>
      <c r="D6369" s="102">
        <f>VLOOKUP(Pag_Inicio_Corr_mas_casos[[#This Row],[Corregimiento]],Hoja3!$A$2:$D$676,4,0)</f>
        <v>90607</v>
      </c>
      <c r="E6369" s="101">
        <v>13</v>
      </c>
    </row>
    <row r="6370" spans="1:6" x14ac:dyDescent="0.2">
      <c r="A6370" s="100">
        <v>44202</v>
      </c>
      <c r="B6370" s="101">
        <v>44202</v>
      </c>
      <c r="C6370" s="101" t="s">
        <v>1037</v>
      </c>
      <c r="D6370" s="102">
        <f>VLOOKUP(Pag_Inicio_Corr_mas_casos[[#This Row],[Corregimiento]],Hoja3!$A$2:$D$676,4,0)</f>
        <v>130707</v>
      </c>
      <c r="E6370" s="101">
        <v>13</v>
      </c>
    </row>
    <row r="6371" spans="1:6" x14ac:dyDescent="0.2">
      <c r="A6371" s="100">
        <v>44202</v>
      </c>
      <c r="B6371" s="101">
        <v>44202</v>
      </c>
      <c r="C6371" s="101" t="s">
        <v>1003</v>
      </c>
      <c r="D6371" s="102">
        <f>VLOOKUP(Pag_Inicio_Corr_mas_casos[[#This Row],[Corregimiento]],Hoja3!$A$2:$D$676,4,0)</f>
        <v>80818</v>
      </c>
      <c r="E6371" s="101">
        <v>13</v>
      </c>
    </row>
    <row r="6372" spans="1:6" x14ac:dyDescent="0.2">
      <c r="A6372" s="100">
        <v>44202</v>
      </c>
      <c r="B6372" s="101">
        <v>44202</v>
      </c>
      <c r="C6372" s="101" t="s">
        <v>1038</v>
      </c>
      <c r="D6372" s="102">
        <f>VLOOKUP(Pag_Inicio_Corr_mas_casos[[#This Row],[Corregimiento]],Hoja3!$A$2:$D$676,4,0)</f>
        <v>30401</v>
      </c>
      <c r="E6372" s="101">
        <v>12</v>
      </c>
    </row>
    <row r="6373" spans="1:6" x14ac:dyDescent="0.2">
      <c r="A6373" s="100">
        <v>44202</v>
      </c>
      <c r="B6373" s="101">
        <v>44202</v>
      </c>
      <c r="C6373" s="101" t="s">
        <v>1013</v>
      </c>
      <c r="D6373" s="102">
        <f>VLOOKUP(Pag_Inicio_Corr_mas_casos[[#This Row],[Corregimiento]],Hoja3!$A$2:$D$676,4,0)</f>
        <v>90601</v>
      </c>
      <c r="E6373" s="101">
        <v>12</v>
      </c>
    </row>
    <row r="6374" spans="1:6" x14ac:dyDescent="0.2">
      <c r="A6374" s="100">
        <v>44202</v>
      </c>
      <c r="B6374" s="101">
        <v>44202</v>
      </c>
      <c r="C6374" s="101" t="s">
        <v>1039</v>
      </c>
      <c r="D6374" s="102">
        <f>VLOOKUP(Pag_Inicio_Corr_mas_casos[[#This Row],[Corregimiento]],Hoja3!$A$2:$D$676,4,0)</f>
        <v>90105</v>
      </c>
      <c r="E6374" s="101">
        <v>12</v>
      </c>
    </row>
    <row r="6375" spans="1:6" x14ac:dyDescent="0.2">
      <c r="A6375" s="100">
        <v>44202</v>
      </c>
      <c r="B6375" s="101">
        <v>44202</v>
      </c>
      <c r="C6375" s="101" t="s">
        <v>926</v>
      </c>
      <c r="D6375" s="102">
        <f>VLOOKUP(Pag_Inicio_Corr_mas_casos[[#This Row],[Corregimiento]],Hoja3!$A$2:$D$676,4,0)</f>
        <v>60101</v>
      </c>
      <c r="E6375" s="101">
        <v>12</v>
      </c>
    </row>
    <row r="6376" spans="1:6" x14ac:dyDescent="0.2">
      <c r="A6376" s="100">
        <v>44202</v>
      </c>
      <c r="B6376" s="101">
        <v>44202</v>
      </c>
      <c r="C6376" s="101" t="s">
        <v>922</v>
      </c>
      <c r="D6376" s="102">
        <f>VLOOKUP(Pag_Inicio_Corr_mas_casos[[#This Row],[Corregimiento]],Hoja3!$A$2:$D$676,4,0)</f>
        <v>30115</v>
      </c>
      <c r="E6376" s="101">
        <v>11</v>
      </c>
    </row>
    <row r="6377" spans="1:6" x14ac:dyDescent="0.2">
      <c r="A6377" s="100">
        <v>44202</v>
      </c>
      <c r="B6377" s="101">
        <v>44202</v>
      </c>
      <c r="C6377" s="101" t="s">
        <v>1027</v>
      </c>
      <c r="D6377" s="102">
        <f>VLOOKUP(Pag_Inicio_Corr_mas_casos[[#This Row],[Corregimiento]],Hoja3!$A$2:$D$676,4,0)</f>
        <v>50207</v>
      </c>
      <c r="E6377" s="101">
        <v>11</v>
      </c>
    </row>
    <row r="6378" spans="1:6" x14ac:dyDescent="0.2">
      <c r="A6378" s="100">
        <v>44202</v>
      </c>
      <c r="B6378" s="101">
        <v>44202</v>
      </c>
      <c r="C6378" s="101" t="s">
        <v>1000</v>
      </c>
      <c r="D6378" s="102">
        <f>VLOOKUP(Pag_Inicio_Corr_mas_casos[[#This Row],[Corregimiento]],Hoja3!$A$2:$D$676,4,0)</f>
        <v>130401</v>
      </c>
      <c r="E6378" s="101">
        <v>11</v>
      </c>
    </row>
    <row r="6379" spans="1:6" x14ac:dyDescent="0.2">
      <c r="A6379" s="100">
        <v>44202</v>
      </c>
      <c r="B6379" s="101">
        <v>44202</v>
      </c>
      <c r="C6379" s="101" t="s">
        <v>981</v>
      </c>
      <c r="D6379" s="102">
        <f>VLOOKUP(Pag_Inicio_Corr_mas_casos[[#This Row],[Corregimiento]],Hoja3!$A$2:$D$676,4,0)</f>
        <v>60401</v>
      </c>
      <c r="E6379" s="101">
        <v>11</v>
      </c>
    </row>
    <row r="6380" spans="1:6" x14ac:dyDescent="0.2">
      <c r="A6380" s="100">
        <v>44202</v>
      </c>
      <c r="B6380" s="101">
        <v>44202</v>
      </c>
      <c r="C6380" s="101" t="s">
        <v>989</v>
      </c>
      <c r="D6380" s="102">
        <f>VLOOKUP(Pag_Inicio_Corr_mas_casos[[#This Row],[Corregimiento]],Hoja3!$A$2:$D$676,4,0)</f>
        <v>91013</v>
      </c>
      <c r="E6380" s="101">
        <v>11</v>
      </c>
    </row>
    <row r="6381" spans="1:6" x14ac:dyDescent="0.2">
      <c r="A6381" s="60">
        <v>44203</v>
      </c>
      <c r="B6381" s="61">
        <v>44203</v>
      </c>
      <c r="C6381" s="61" t="s">
        <v>932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 x14ac:dyDescent="0.2">
      <c r="A6382" s="60">
        <v>44203</v>
      </c>
      <c r="B6382" s="61">
        <v>44203</v>
      </c>
      <c r="C6382" s="61" t="s">
        <v>988</v>
      </c>
      <c r="D6382" s="62">
        <f>VLOOKUP(Pag_Inicio_Corr_mas_casos[[#This Row],[Corregimiento]],Hoja3!$A$2:$D$676,4,0)</f>
        <v>130101</v>
      </c>
      <c r="E6382" s="61">
        <v>124</v>
      </c>
    </row>
    <row r="6383" spans="1:6" x14ac:dyDescent="0.2">
      <c r="A6383" s="60">
        <v>44203</v>
      </c>
      <c r="B6383" s="61">
        <v>44203</v>
      </c>
      <c r="C6383" s="61" t="s">
        <v>956</v>
      </c>
      <c r="D6383" s="62">
        <f>VLOOKUP(Pag_Inicio_Corr_mas_casos[[#This Row],[Corregimiento]],Hoja3!$A$2:$D$676,4,0)</f>
        <v>130106</v>
      </c>
      <c r="E6383" s="61">
        <v>101</v>
      </c>
    </row>
    <row r="6384" spans="1:6" x14ac:dyDescent="0.2">
      <c r="A6384" s="60">
        <v>44203</v>
      </c>
      <c r="B6384" s="61">
        <v>44203</v>
      </c>
      <c r="C6384" s="61" t="s">
        <v>966</v>
      </c>
      <c r="D6384" s="62">
        <f>VLOOKUP(Pag_Inicio_Corr_mas_casos[[#This Row],[Corregimiento]],Hoja3!$A$2:$D$676,4,0)</f>
        <v>80812</v>
      </c>
      <c r="E6384" s="61">
        <v>100</v>
      </c>
    </row>
    <row r="6385" spans="1:6" x14ac:dyDescent="0.2">
      <c r="A6385" s="60">
        <v>44203</v>
      </c>
      <c r="B6385" s="61">
        <v>44203</v>
      </c>
      <c r="C6385" s="61" t="s">
        <v>692</v>
      </c>
      <c r="D6385" s="62">
        <f>VLOOKUP(Pag_Inicio_Corr_mas_casos[[#This Row],[Corregimiento]],Hoja3!$A$2:$D$676,4,0)</f>
        <v>80821</v>
      </c>
      <c r="E6385" s="61">
        <v>91</v>
      </c>
    </row>
    <row r="6386" spans="1:6" x14ac:dyDescent="0.2">
      <c r="A6386" s="60">
        <v>44203</v>
      </c>
      <c r="B6386" s="61">
        <v>44203</v>
      </c>
      <c r="C6386" s="61" t="s">
        <v>940</v>
      </c>
      <c r="D6386" s="62">
        <f>VLOOKUP(Pag_Inicio_Corr_mas_casos[[#This Row],[Corregimiento]],Hoja3!$A$2:$D$676,4,0)</f>
        <v>81002</v>
      </c>
      <c r="E6386" s="61">
        <v>90</v>
      </c>
    </row>
    <row r="6387" spans="1:6" x14ac:dyDescent="0.2">
      <c r="A6387" s="60">
        <v>44203</v>
      </c>
      <c r="B6387" s="61">
        <v>44203</v>
      </c>
      <c r="C6387" s="61" t="s">
        <v>874</v>
      </c>
      <c r="D6387" s="62">
        <f>VLOOKUP(Pag_Inicio_Corr_mas_casos[[#This Row],[Corregimiento]],Hoja3!$A$2:$D$676,4,0)</f>
        <v>80822</v>
      </c>
      <c r="E6387" s="61">
        <v>87</v>
      </c>
    </row>
    <row r="6388" spans="1:6" x14ac:dyDescent="0.2">
      <c r="A6388" s="60">
        <v>44203</v>
      </c>
      <c r="B6388" s="61">
        <v>44203</v>
      </c>
      <c r="C6388" s="61" t="s">
        <v>861</v>
      </c>
      <c r="D6388" s="62">
        <f>VLOOKUP(Pag_Inicio_Corr_mas_casos[[#This Row],[Corregimiento]],Hoja3!$A$2:$D$676,4,0)</f>
        <v>80823</v>
      </c>
      <c r="E6388" s="61">
        <v>82</v>
      </c>
    </row>
    <row r="6389" spans="1:6" x14ac:dyDescent="0.2">
      <c r="A6389" s="60">
        <v>44203</v>
      </c>
      <c r="B6389" s="61">
        <v>44203</v>
      </c>
      <c r="C6389" s="61" t="s">
        <v>873</v>
      </c>
      <c r="D6389" s="62">
        <f>VLOOKUP(Pag_Inicio_Corr_mas_casos[[#This Row],[Corregimiento]],Hoja3!$A$2:$D$676,4,0)</f>
        <v>80817</v>
      </c>
      <c r="E6389" s="61">
        <v>80</v>
      </c>
    </row>
    <row r="6390" spans="1:6" x14ac:dyDescent="0.2">
      <c r="A6390" s="60">
        <v>44203</v>
      </c>
      <c r="B6390" s="61">
        <v>44203</v>
      </c>
      <c r="C6390" s="61" t="s">
        <v>865</v>
      </c>
      <c r="D6390" s="62">
        <f>VLOOKUP(Pag_Inicio_Corr_mas_casos[[#This Row],[Corregimiento]],Hoja3!$A$2:$D$676,4,0)</f>
        <v>81007</v>
      </c>
      <c r="E6390" s="61">
        <v>75</v>
      </c>
    </row>
    <row r="6391" spans="1:6" x14ac:dyDescent="0.2">
      <c r="A6391" s="60">
        <v>44203</v>
      </c>
      <c r="B6391" s="61">
        <v>44203</v>
      </c>
      <c r="C6391" s="61" t="s">
        <v>939</v>
      </c>
      <c r="D6391" s="62">
        <f>VLOOKUP(Pag_Inicio_Corr_mas_casos[[#This Row],[Corregimiento]],Hoja3!$A$2:$D$676,4,0)</f>
        <v>81001</v>
      </c>
      <c r="E6391" s="61">
        <v>75</v>
      </c>
    </row>
    <row r="6392" spans="1:6" x14ac:dyDescent="0.2">
      <c r="A6392" s="60">
        <v>44203</v>
      </c>
      <c r="B6392" s="61">
        <v>44203</v>
      </c>
      <c r="C6392" s="61" t="s">
        <v>974</v>
      </c>
      <c r="D6392" s="62">
        <f>VLOOKUP(Pag_Inicio_Corr_mas_casos[[#This Row],[Corregimiento]],Hoja3!$A$2:$D$676,4,0)</f>
        <v>130102</v>
      </c>
      <c r="E6392" s="61">
        <v>72</v>
      </c>
    </row>
    <row r="6393" spans="1:6" x14ac:dyDescent="0.2">
      <c r="A6393" s="60">
        <v>44203</v>
      </c>
      <c r="B6393" s="61">
        <v>44203</v>
      </c>
      <c r="C6393" s="61" t="s">
        <v>931</v>
      </c>
      <c r="D6393" s="62">
        <f>VLOOKUP(Pag_Inicio_Corr_mas_casos[[#This Row],[Corregimiento]],Hoja3!$A$2:$D$676,4,0)</f>
        <v>80809</v>
      </c>
      <c r="E6393" s="61">
        <v>70</v>
      </c>
    </row>
    <row r="6394" spans="1:6" x14ac:dyDescent="0.2">
      <c r="A6394" s="60">
        <v>44203</v>
      </c>
      <c r="B6394" s="61">
        <v>44203</v>
      </c>
      <c r="C6394" s="61" t="s">
        <v>938</v>
      </c>
      <c r="D6394" s="62">
        <f>VLOOKUP(Pag_Inicio_Corr_mas_casos[[#This Row],[Corregimiento]],Hoja3!$A$2:$D$676,4,0)</f>
        <v>81008</v>
      </c>
      <c r="E6394" s="61">
        <v>70</v>
      </c>
    </row>
    <row r="6395" spans="1:6" x14ac:dyDescent="0.2">
      <c r="A6395" s="60">
        <v>44203</v>
      </c>
      <c r="B6395" s="61">
        <v>44203</v>
      </c>
      <c r="C6395" s="61" t="s">
        <v>871</v>
      </c>
      <c r="D6395" s="62">
        <f>VLOOKUP(Pag_Inicio_Corr_mas_casos[[#This Row],[Corregimiento]],Hoja3!$A$2:$D$676,4,0)</f>
        <v>80813</v>
      </c>
      <c r="E6395" s="61">
        <v>69</v>
      </c>
    </row>
    <row r="6396" spans="1:6" x14ac:dyDescent="0.2">
      <c r="A6396" s="60">
        <v>44203</v>
      </c>
      <c r="B6396" s="61">
        <v>44203</v>
      </c>
      <c r="C6396" s="61" t="s">
        <v>863</v>
      </c>
      <c r="D6396" s="62">
        <f>VLOOKUP(Pag_Inicio_Corr_mas_casos[[#This Row],[Corregimiento]],Hoja3!$A$2:$D$676,4,0)</f>
        <v>80816</v>
      </c>
      <c r="E6396" s="61">
        <v>68</v>
      </c>
    </row>
    <row r="6397" spans="1:6" x14ac:dyDescent="0.2">
      <c r="A6397" s="60">
        <v>44203</v>
      </c>
      <c r="B6397" s="61">
        <v>44203</v>
      </c>
      <c r="C6397" s="61" t="s">
        <v>876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 x14ac:dyDescent="0.2">
      <c r="A6398" s="60">
        <v>44203</v>
      </c>
      <c r="B6398" s="61">
        <v>44203</v>
      </c>
      <c r="C6398" s="61" t="s">
        <v>857</v>
      </c>
      <c r="D6398" s="62">
        <f>VLOOKUP(Pag_Inicio_Corr_mas_casos[[#This Row],[Corregimiento]],Hoja3!$A$2:$D$676,4,0)</f>
        <v>80810</v>
      </c>
      <c r="E6398" s="61">
        <v>65</v>
      </c>
    </row>
    <row r="6399" spans="1:6" x14ac:dyDescent="0.2">
      <c r="A6399" s="60">
        <v>44203</v>
      </c>
      <c r="B6399" s="61">
        <v>44203</v>
      </c>
      <c r="C6399" s="61" t="s">
        <v>864</v>
      </c>
      <c r="D6399" s="62">
        <f>VLOOKUP(Pag_Inicio_Corr_mas_casos[[#This Row],[Corregimiento]],Hoja3!$A$2:$D$676,4,0)</f>
        <v>130708</v>
      </c>
      <c r="E6399" s="61">
        <v>64</v>
      </c>
    </row>
    <row r="6400" spans="1:6" x14ac:dyDescent="0.2">
      <c r="A6400" s="60">
        <v>44203</v>
      </c>
      <c r="B6400" s="61">
        <v>44203</v>
      </c>
      <c r="C6400" s="61" t="s">
        <v>980</v>
      </c>
      <c r="D6400" s="62">
        <f>VLOOKUP(Pag_Inicio_Corr_mas_casos[[#This Row],[Corregimiento]],Hoja3!$A$2:$D$676,4,0)</f>
        <v>40601</v>
      </c>
      <c r="E6400" s="61">
        <v>62</v>
      </c>
    </row>
    <row r="6401" spans="1:5" x14ac:dyDescent="0.2">
      <c r="A6401" s="60">
        <v>44203</v>
      </c>
      <c r="B6401" s="61">
        <v>44203</v>
      </c>
      <c r="C6401" s="61" t="s">
        <v>860</v>
      </c>
      <c r="D6401" s="62">
        <f>VLOOKUP(Pag_Inicio_Corr_mas_casos[[#This Row],[Corregimiento]],Hoja3!$A$2:$D$676,4,0)</f>
        <v>80806</v>
      </c>
      <c r="E6401" s="61">
        <v>61</v>
      </c>
    </row>
    <row r="6402" spans="1:5" x14ac:dyDescent="0.2">
      <c r="A6402" s="60">
        <v>44203</v>
      </c>
      <c r="B6402" s="61">
        <v>44203</v>
      </c>
      <c r="C6402" s="61" t="s">
        <v>867</v>
      </c>
      <c r="D6402" s="62">
        <f>VLOOKUP(Pag_Inicio_Corr_mas_casos[[#This Row],[Corregimiento]],Hoja3!$A$2:$D$676,4,0)</f>
        <v>80826</v>
      </c>
      <c r="E6402" s="61">
        <v>61</v>
      </c>
    </row>
    <row r="6403" spans="1:5" x14ac:dyDescent="0.2">
      <c r="A6403" s="60">
        <v>44203</v>
      </c>
      <c r="B6403" s="61">
        <v>44203</v>
      </c>
      <c r="C6403" s="61" t="s">
        <v>941</v>
      </c>
      <c r="D6403" s="62">
        <f>VLOOKUP(Pag_Inicio_Corr_mas_casos[[#This Row],[Corregimiento]],Hoja3!$A$2:$D$676,4,0)</f>
        <v>81003</v>
      </c>
      <c r="E6403" s="61">
        <v>58</v>
      </c>
    </row>
    <row r="6404" spans="1:5" x14ac:dyDescent="0.2">
      <c r="A6404" s="60">
        <v>44203</v>
      </c>
      <c r="B6404" s="61">
        <v>44203</v>
      </c>
      <c r="C6404" s="61" t="s">
        <v>859</v>
      </c>
      <c r="D6404" s="62">
        <f>VLOOKUP(Pag_Inicio_Corr_mas_casos[[#This Row],[Corregimiento]],Hoja3!$A$2:$D$676,4,0)</f>
        <v>81009</v>
      </c>
      <c r="E6404" s="61">
        <v>53</v>
      </c>
    </row>
    <row r="6405" spans="1:5" x14ac:dyDescent="0.2">
      <c r="A6405" s="60">
        <v>44203</v>
      </c>
      <c r="B6405" s="61">
        <v>44203</v>
      </c>
      <c r="C6405" s="61" t="s">
        <v>958</v>
      </c>
      <c r="D6405" s="62">
        <f>VLOOKUP(Pag_Inicio_Corr_mas_casos[[#This Row],[Corregimiento]],Hoja3!$A$2:$D$676,4,0)</f>
        <v>130108</v>
      </c>
      <c r="E6405" s="61">
        <v>51</v>
      </c>
    </row>
    <row r="6406" spans="1:5" x14ac:dyDescent="0.2">
      <c r="A6406" s="60">
        <v>44203</v>
      </c>
      <c r="B6406" s="61">
        <v>44203</v>
      </c>
      <c r="C6406" s="61" t="s">
        <v>862</v>
      </c>
      <c r="D6406" s="62">
        <f>VLOOKUP(Pag_Inicio_Corr_mas_casos[[#This Row],[Corregimiento]],Hoja3!$A$2:$D$676,4,0)</f>
        <v>80807</v>
      </c>
      <c r="E6406" s="61">
        <v>50</v>
      </c>
    </row>
    <row r="6407" spans="1:5" x14ac:dyDescent="0.2">
      <c r="A6407" s="60">
        <v>44203</v>
      </c>
      <c r="B6407" s="61">
        <v>44203</v>
      </c>
      <c r="C6407" s="61" t="s">
        <v>882</v>
      </c>
      <c r="D6407" s="62">
        <f>VLOOKUP(Pag_Inicio_Corr_mas_casos[[#This Row],[Corregimiento]],Hoja3!$A$2:$D$676,4,0)</f>
        <v>81006</v>
      </c>
      <c r="E6407" s="61">
        <v>49</v>
      </c>
    </row>
    <row r="6408" spans="1:5" x14ac:dyDescent="0.2">
      <c r="A6408" s="60">
        <v>44203</v>
      </c>
      <c r="B6408" s="61">
        <v>44203</v>
      </c>
      <c r="C6408" s="61" t="s">
        <v>942</v>
      </c>
      <c r="D6408" s="62">
        <f>VLOOKUP(Pag_Inicio_Corr_mas_casos[[#This Row],[Corregimiento]],Hoja3!$A$2:$D$676,4,0)</f>
        <v>91001</v>
      </c>
      <c r="E6408" s="61">
        <v>48</v>
      </c>
    </row>
    <row r="6409" spans="1:5" x14ac:dyDescent="0.2">
      <c r="A6409" s="60">
        <v>44203</v>
      </c>
      <c r="B6409" s="61">
        <v>44203</v>
      </c>
      <c r="C6409" s="61" t="s">
        <v>872</v>
      </c>
      <c r="D6409" s="62">
        <f>VLOOKUP(Pag_Inicio_Corr_mas_casos[[#This Row],[Corregimiento]],Hoja3!$A$2:$D$676,4,0)</f>
        <v>80820</v>
      </c>
      <c r="E6409" s="61">
        <v>46</v>
      </c>
    </row>
    <row r="6410" spans="1:5" x14ac:dyDescent="0.2">
      <c r="A6410" s="60">
        <v>44203</v>
      </c>
      <c r="B6410" s="61">
        <v>44203</v>
      </c>
      <c r="C6410" s="61" t="s">
        <v>978</v>
      </c>
      <c r="D6410" s="62">
        <f>VLOOKUP(Pag_Inicio_Corr_mas_casos[[#This Row],[Corregimiento]],Hoja3!$A$2:$D$676,4,0)</f>
        <v>40501</v>
      </c>
      <c r="E6410" s="61">
        <v>46</v>
      </c>
    </row>
    <row r="6411" spans="1:5" x14ac:dyDescent="0.2">
      <c r="A6411" s="60">
        <v>44203</v>
      </c>
      <c r="B6411" s="61">
        <v>44203</v>
      </c>
      <c r="C6411" s="61" t="s">
        <v>868</v>
      </c>
      <c r="D6411" s="62">
        <f>VLOOKUP(Pag_Inicio_Corr_mas_casos[[#This Row],[Corregimiento]],Hoja3!$A$2:$D$676,4,0)</f>
        <v>80811</v>
      </c>
      <c r="E6411" s="61">
        <v>45</v>
      </c>
    </row>
    <row r="6412" spans="1:5" x14ac:dyDescent="0.2">
      <c r="A6412" s="60">
        <v>44203</v>
      </c>
      <c r="B6412" s="61">
        <v>44203</v>
      </c>
      <c r="C6412" s="61" t="s">
        <v>858</v>
      </c>
      <c r="D6412" s="62">
        <f>VLOOKUP(Pag_Inicio_Corr_mas_casos[[#This Row],[Corregimiento]],Hoja3!$A$2:$D$676,4,0)</f>
        <v>130717</v>
      </c>
      <c r="E6412" s="61">
        <v>42</v>
      </c>
    </row>
    <row r="6413" spans="1:5" x14ac:dyDescent="0.2">
      <c r="A6413" s="60">
        <v>44203</v>
      </c>
      <c r="B6413" s="61">
        <v>44203</v>
      </c>
      <c r="C6413" s="61" t="s">
        <v>952</v>
      </c>
      <c r="D6413" s="62">
        <f>VLOOKUP(Pag_Inicio_Corr_mas_casos[[#This Row],[Corregimiento]],Hoja3!$A$2:$D$676,4,0)</f>
        <v>30104</v>
      </c>
      <c r="E6413" s="61">
        <v>42</v>
      </c>
    </row>
    <row r="6414" spans="1:5" x14ac:dyDescent="0.2">
      <c r="A6414" s="60">
        <v>44203</v>
      </c>
      <c r="B6414" s="61">
        <v>44203</v>
      </c>
      <c r="C6414" s="61" t="s">
        <v>912</v>
      </c>
      <c r="D6414" s="62">
        <f>VLOOKUP(Pag_Inicio_Corr_mas_casos[[#This Row],[Corregimiento]],Hoja3!$A$2:$D$676,4,0)</f>
        <v>80808</v>
      </c>
      <c r="E6414" s="61">
        <v>41</v>
      </c>
    </row>
    <row r="6415" spans="1:5" x14ac:dyDescent="0.2">
      <c r="A6415" s="60">
        <v>44203</v>
      </c>
      <c r="B6415" s="61">
        <v>44203</v>
      </c>
      <c r="C6415" s="61" t="s">
        <v>870</v>
      </c>
      <c r="D6415" s="62">
        <f>VLOOKUP(Pag_Inicio_Corr_mas_casos[[#This Row],[Corregimiento]],Hoja3!$A$2:$D$676,4,0)</f>
        <v>130107</v>
      </c>
      <c r="E6415" s="61">
        <v>38</v>
      </c>
    </row>
    <row r="6416" spans="1:5" x14ac:dyDescent="0.2">
      <c r="A6416" s="60">
        <v>44203</v>
      </c>
      <c r="B6416" s="61">
        <v>44203</v>
      </c>
      <c r="C6416" s="61" t="s">
        <v>879</v>
      </c>
      <c r="D6416" s="62">
        <f>VLOOKUP(Pag_Inicio_Corr_mas_casos[[#This Row],[Corregimiento]],Hoja3!$A$2:$D$676,4,0)</f>
        <v>130701</v>
      </c>
      <c r="E6416" s="61">
        <v>37</v>
      </c>
    </row>
    <row r="6417" spans="1:5" x14ac:dyDescent="0.2">
      <c r="A6417" s="60">
        <v>44203</v>
      </c>
      <c r="B6417" s="61">
        <v>44203</v>
      </c>
      <c r="C6417" s="61" t="s">
        <v>935</v>
      </c>
      <c r="D6417" s="62">
        <f>VLOOKUP(Pag_Inicio_Corr_mas_casos[[#This Row],[Corregimiento]],Hoja3!$A$2:$D$676,4,0)</f>
        <v>130702</v>
      </c>
      <c r="E6417" s="61">
        <v>36</v>
      </c>
    </row>
    <row r="6418" spans="1:5" x14ac:dyDescent="0.2">
      <c r="A6418" s="60">
        <v>44203</v>
      </c>
      <c r="B6418" s="61">
        <v>44203</v>
      </c>
      <c r="C6418" s="61" t="s">
        <v>926</v>
      </c>
      <c r="D6418" s="62">
        <f>VLOOKUP(Pag_Inicio_Corr_mas_casos[[#This Row],[Corregimiento]],Hoja3!$A$2:$D$676,4,0)</f>
        <v>60101</v>
      </c>
      <c r="E6418" s="61">
        <v>36</v>
      </c>
    </row>
    <row r="6419" spans="1:5" x14ac:dyDescent="0.2">
      <c r="A6419" s="60">
        <v>44203</v>
      </c>
      <c r="B6419" s="61">
        <v>44203</v>
      </c>
      <c r="C6419" s="61" t="s">
        <v>887</v>
      </c>
      <c r="D6419" s="62">
        <f>VLOOKUP(Pag_Inicio_Corr_mas_casos[[#This Row],[Corregimiento]],Hoja3!$A$2:$D$676,4,0)</f>
        <v>30107</v>
      </c>
      <c r="E6419" s="61">
        <v>34</v>
      </c>
    </row>
    <row r="6420" spans="1:5" x14ac:dyDescent="0.2">
      <c r="A6420" s="60">
        <v>44203</v>
      </c>
      <c r="B6420" s="61">
        <v>44203</v>
      </c>
      <c r="C6420" s="61" t="s">
        <v>866</v>
      </c>
      <c r="D6420" s="62">
        <f>VLOOKUP(Pag_Inicio_Corr_mas_casos[[#This Row],[Corregimiento]],Hoja3!$A$2:$D$676,4,0)</f>
        <v>80814</v>
      </c>
      <c r="E6420" s="61">
        <v>34</v>
      </c>
    </row>
    <row r="6421" spans="1:5" x14ac:dyDescent="0.2">
      <c r="A6421" s="60">
        <v>44203</v>
      </c>
      <c r="B6421" s="61">
        <v>44203</v>
      </c>
      <c r="C6421" s="61" t="s">
        <v>881</v>
      </c>
      <c r="D6421" s="62">
        <f>VLOOKUP(Pag_Inicio_Corr_mas_casos[[#This Row],[Corregimiento]],Hoja3!$A$2:$D$676,4,0)</f>
        <v>20601</v>
      </c>
      <c r="E6421" s="61">
        <v>34</v>
      </c>
    </row>
    <row r="6422" spans="1:5" x14ac:dyDescent="0.2">
      <c r="A6422" s="60">
        <v>44203</v>
      </c>
      <c r="B6422" s="61">
        <v>44203</v>
      </c>
      <c r="C6422" s="61" t="s">
        <v>911</v>
      </c>
      <c r="D6422" s="62">
        <f>VLOOKUP(Pag_Inicio_Corr_mas_casos[[#This Row],[Corregimiento]],Hoja3!$A$2:$D$676,4,0)</f>
        <v>130706</v>
      </c>
      <c r="E6422" s="61">
        <v>33</v>
      </c>
    </row>
    <row r="6423" spans="1:5" x14ac:dyDescent="0.2">
      <c r="A6423" s="60">
        <v>44203</v>
      </c>
      <c r="B6423" s="61">
        <v>44203</v>
      </c>
      <c r="C6423" s="61" t="s">
        <v>877</v>
      </c>
      <c r="D6423" s="62">
        <f>VLOOKUP(Pag_Inicio_Corr_mas_casos[[#This Row],[Corregimiento]],Hoja3!$A$2:$D$676,4,0)</f>
        <v>130716</v>
      </c>
      <c r="E6423" s="61">
        <v>32</v>
      </c>
    </row>
    <row r="6424" spans="1:5" x14ac:dyDescent="0.2">
      <c r="A6424" s="60">
        <v>44203</v>
      </c>
      <c r="B6424" s="61">
        <v>44203</v>
      </c>
      <c r="C6424" s="61" t="s">
        <v>890</v>
      </c>
      <c r="D6424" s="62">
        <f>VLOOKUP(Pag_Inicio_Corr_mas_casos[[#This Row],[Corregimiento]],Hoja3!$A$2:$D$676,4,0)</f>
        <v>40606</v>
      </c>
      <c r="E6424" s="61">
        <v>32</v>
      </c>
    </row>
    <row r="6425" spans="1:5" x14ac:dyDescent="0.2">
      <c r="A6425" s="60">
        <v>44203</v>
      </c>
      <c r="B6425" s="61">
        <v>44203</v>
      </c>
      <c r="C6425" s="61" t="s">
        <v>895</v>
      </c>
      <c r="D6425" s="62">
        <f>VLOOKUP(Pag_Inicio_Corr_mas_casos[[#This Row],[Corregimiento]],Hoja3!$A$2:$D$676,4,0)</f>
        <v>20207</v>
      </c>
      <c r="E6425" s="61">
        <v>31</v>
      </c>
    </row>
    <row r="6426" spans="1:5" x14ac:dyDescent="0.2">
      <c r="A6426" s="60">
        <v>44203</v>
      </c>
      <c r="B6426" s="61">
        <v>44203</v>
      </c>
      <c r="C6426" s="61" t="s">
        <v>1040</v>
      </c>
      <c r="D6426" s="62">
        <f>VLOOKUP(Pag_Inicio_Corr_mas_casos[[#This Row],[Corregimiento]],Hoja3!$A$2:$D$676,4,0)</f>
        <v>30301</v>
      </c>
      <c r="E6426" s="61">
        <v>30</v>
      </c>
    </row>
    <row r="6427" spans="1:5" x14ac:dyDescent="0.2">
      <c r="A6427" s="60">
        <v>44203</v>
      </c>
      <c r="B6427" s="61">
        <v>44203</v>
      </c>
      <c r="C6427" s="61" t="s">
        <v>985</v>
      </c>
      <c r="D6427" s="62">
        <f>VLOOKUP(Pag_Inicio_Corr_mas_casos[[#This Row],[Corregimiento]],Hoja3!$A$2:$D$676,4,0)</f>
        <v>30110</v>
      </c>
      <c r="E6427" s="61">
        <v>29</v>
      </c>
    </row>
    <row r="6428" spans="1:5" x14ac:dyDescent="0.2">
      <c r="A6428" s="60">
        <v>44203</v>
      </c>
      <c r="B6428" s="61">
        <v>44203</v>
      </c>
      <c r="C6428" s="61" t="s">
        <v>943</v>
      </c>
      <c r="D6428" s="62">
        <f>VLOOKUP(Pag_Inicio_Corr_mas_casos[[#This Row],[Corregimiento]],Hoja3!$A$2:$D$676,4,0)</f>
        <v>30111</v>
      </c>
      <c r="E6428" s="61">
        <v>29</v>
      </c>
    </row>
    <row r="6429" spans="1:5" x14ac:dyDescent="0.2">
      <c r="A6429" s="60">
        <v>44203</v>
      </c>
      <c r="B6429" s="61">
        <v>44203</v>
      </c>
      <c r="C6429" s="61" t="s">
        <v>927</v>
      </c>
      <c r="D6429" s="62">
        <f>VLOOKUP(Pag_Inicio_Corr_mas_casos[[#This Row],[Corregimiento]],Hoja3!$A$2:$D$676,4,0)</f>
        <v>40612</v>
      </c>
      <c r="E6429" s="61">
        <v>28</v>
      </c>
    </row>
    <row r="6430" spans="1:5" x14ac:dyDescent="0.2">
      <c r="A6430" s="60">
        <v>44203</v>
      </c>
      <c r="B6430" s="61">
        <v>44203</v>
      </c>
      <c r="C6430" s="61" t="s">
        <v>970</v>
      </c>
      <c r="D6430" s="62">
        <f>VLOOKUP(Pag_Inicio_Corr_mas_casos[[#This Row],[Corregimiento]],Hoja3!$A$2:$D$676,4,0)</f>
        <v>80501</v>
      </c>
      <c r="E6430" s="61">
        <v>26</v>
      </c>
    </row>
    <row r="6431" spans="1:5" x14ac:dyDescent="0.2">
      <c r="A6431" s="60">
        <v>44203</v>
      </c>
      <c r="B6431" s="61">
        <v>44203</v>
      </c>
      <c r="C6431" s="61" t="s">
        <v>918</v>
      </c>
      <c r="D6431" s="62">
        <f>VLOOKUP(Pag_Inicio_Corr_mas_casos[[#This Row],[Corregimiento]],Hoja3!$A$2:$D$676,4,0)</f>
        <v>81004</v>
      </c>
      <c r="E6431" s="61">
        <v>24</v>
      </c>
    </row>
    <row r="6432" spans="1:5" x14ac:dyDescent="0.2">
      <c r="A6432" s="60">
        <v>44203</v>
      </c>
      <c r="B6432" s="61">
        <v>44203</v>
      </c>
      <c r="C6432" s="61" t="s">
        <v>920</v>
      </c>
      <c r="D6432" s="62">
        <f>VLOOKUP(Pag_Inicio_Corr_mas_casos[[#This Row],[Corregimiento]],Hoja3!$A$2:$D$676,4,0)</f>
        <v>80805</v>
      </c>
      <c r="E6432" s="61">
        <v>23</v>
      </c>
    </row>
    <row r="6433" spans="1:5" x14ac:dyDescent="0.2">
      <c r="A6433" s="60">
        <v>44203</v>
      </c>
      <c r="B6433" s="61">
        <v>44203</v>
      </c>
      <c r="C6433" s="61" t="s">
        <v>878</v>
      </c>
      <c r="D6433" s="62">
        <f>VLOOKUP(Pag_Inicio_Corr_mas_casos[[#This Row],[Corregimiento]],Hoja3!$A$2:$D$676,4,0)</f>
        <v>50208</v>
      </c>
      <c r="E6433" s="61">
        <v>22</v>
      </c>
    </row>
    <row r="6434" spans="1:5" x14ac:dyDescent="0.2">
      <c r="A6434" s="60">
        <v>44203</v>
      </c>
      <c r="B6434" s="61">
        <v>44203</v>
      </c>
      <c r="C6434" s="61" t="s">
        <v>914</v>
      </c>
      <c r="D6434" s="62">
        <f>VLOOKUP(Pag_Inicio_Corr_mas_casos[[#This Row],[Corregimiento]],Hoja3!$A$2:$D$676,4,0)</f>
        <v>130105</v>
      </c>
      <c r="E6434" s="61">
        <v>22</v>
      </c>
    </row>
    <row r="6435" spans="1:5" x14ac:dyDescent="0.2">
      <c r="A6435" s="60">
        <v>44203</v>
      </c>
      <c r="B6435" s="61">
        <v>44203</v>
      </c>
      <c r="C6435" s="61" t="s">
        <v>880</v>
      </c>
      <c r="D6435" s="62">
        <f>VLOOKUP(Pag_Inicio_Corr_mas_casos[[#This Row],[Corregimiento]],Hoja3!$A$2:$D$676,4,0)</f>
        <v>80804</v>
      </c>
      <c r="E6435" s="61">
        <v>21</v>
      </c>
    </row>
    <row r="6436" spans="1:5" x14ac:dyDescent="0.2">
      <c r="A6436" s="60">
        <v>44203</v>
      </c>
      <c r="B6436" s="61">
        <v>44203</v>
      </c>
      <c r="C6436" s="61" t="s">
        <v>923</v>
      </c>
      <c r="D6436" s="62">
        <f>VLOOKUP(Pag_Inicio_Corr_mas_casos[[#This Row],[Corregimiento]],Hoja3!$A$2:$D$676,4,0)</f>
        <v>40611</v>
      </c>
      <c r="E6436" s="61">
        <v>21</v>
      </c>
    </row>
    <row r="6437" spans="1:5" x14ac:dyDescent="0.2">
      <c r="A6437" s="60">
        <v>44203</v>
      </c>
      <c r="B6437" s="61">
        <v>44203</v>
      </c>
      <c r="C6437" s="61" t="s">
        <v>915</v>
      </c>
      <c r="D6437" s="62">
        <f>VLOOKUP(Pag_Inicio_Corr_mas_casos[[#This Row],[Corregimiento]],Hoja3!$A$2:$D$676,4,0)</f>
        <v>81005</v>
      </c>
      <c r="E6437" s="61">
        <v>20</v>
      </c>
    </row>
    <row r="6438" spans="1:5" x14ac:dyDescent="0.2">
      <c r="A6438" s="60">
        <v>44203</v>
      </c>
      <c r="B6438" s="61">
        <v>44203</v>
      </c>
      <c r="C6438" s="61" t="s">
        <v>990</v>
      </c>
      <c r="D6438" s="62">
        <f>VLOOKUP(Pag_Inicio_Corr_mas_casos[[#This Row],[Corregimiento]],Hoja3!$A$2:$D$676,4,0)</f>
        <v>91011</v>
      </c>
      <c r="E6438" s="61">
        <v>17</v>
      </c>
    </row>
    <row r="6439" spans="1:5" x14ac:dyDescent="0.2">
      <c r="A6439" s="60">
        <v>44203</v>
      </c>
      <c r="B6439" s="61">
        <v>44203</v>
      </c>
      <c r="C6439" s="61" t="s">
        <v>1003</v>
      </c>
      <c r="D6439" s="62">
        <f>VLOOKUP(Pag_Inicio_Corr_mas_casos[[#This Row],[Corregimiento]],Hoja3!$A$2:$D$676,4,0)</f>
        <v>80818</v>
      </c>
      <c r="E6439" s="61">
        <v>17</v>
      </c>
    </row>
    <row r="6440" spans="1:5" x14ac:dyDescent="0.2">
      <c r="A6440" s="60">
        <v>44203</v>
      </c>
      <c r="B6440" s="61">
        <v>44203</v>
      </c>
      <c r="C6440" s="61" t="s">
        <v>1017</v>
      </c>
      <c r="D6440" s="62">
        <f>VLOOKUP(Pag_Inicio_Corr_mas_casos[[#This Row],[Corregimiento]],Hoja3!$A$2:$D$676,4,0)</f>
        <v>20104</v>
      </c>
      <c r="E6440" s="61">
        <v>17</v>
      </c>
    </row>
    <row r="6441" spans="1:5" x14ac:dyDescent="0.2">
      <c r="A6441" s="60">
        <v>44203</v>
      </c>
      <c r="B6441" s="61">
        <v>44203</v>
      </c>
      <c r="C6441" s="61" t="s">
        <v>1036</v>
      </c>
      <c r="D6441" s="62">
        <f>VLOOKUP(Pag_Inicio_Corr_mas_casos[[#This Row],[Corregimiento]],Hoja3!$A$2:$D$676,4,0)</f>
        <v>20106</v>
      </c>
      <c r="E6441" s="61">
        <v>17</v>
      </c>
    </row>
    <row r="6442" spans="1:5" x14ac:dyDescent="0.2">
      <c r="A6442" s="60">
        <v>44203</v>
      </c>
      <c r="B6442" s="61">
        <v>44203</v>
      </c>
      <c r="C6442" s="61" t="s">
        <v>896</v>
      </c>
      <c r="D6442" s="62">
        <f>VLOOKUP(Pag_Inicio_Corr_mas_casos[[#This Row],[Corregimiento]],Hoja3!$A$2:$D$676,4,0)</f>
        <v>60105</v>
      </c>
      <c r="E6442" s="61">
        <v>16</v>
      </c>
    </row>
    <row r="6443" spans="1:5" x14ac:dyDescent="0.2">
      <c r="A6443" s="60">
        <v>44203</v>
      </c>
      <c r="B6443" s="61">
        <v>44203</v>
      </c>
      <c r="C6443" s="61" t="s">
        <v>1032</v>
      </c>
      <c r="D6443" s="62">
        <f>VLOOKUP(Pag_Inicio_Corr_mas_casos[[#This Row],[Corregimiento]],Hoja3!$A$2:$D$676,4,0)</f>
        <v>40801</v>
      </c>
      <c r="E6443" s="61">
        <v>16</v>
      </c>
    </row>
    <row r="6444" spans="1:5" x14ac:dyDescent="0.2">
      <c r="A6444" s="60">
        <v>44203</v>
      </c>
      <c r="B6444" s="61">
        <v>44203</v>
      </c>
      <c r="C6444" s="61" t="s">
        <v>924</v>
      </c>
      <c r="D6444" s="62">
        <f>VLOOKUP(Pag_Inicio_Corr_mas_casos[[#This Row],[Corregimiento]],Hoja3!$A$2:$D$676,4,0)</f>
        <v>130310</v>
      </c>
      <c r="E6444" s="61">
        <v>15</v>
      </c>
    </row>
    <row r="6445" spans="1:5" x14ac:dyDescent="0.2">
      <c r="A6445" s="60">
        <v>44203</v>
      </c>
      <c r="B6445" s="61">
        <v>44203</v>
      </c>
      <c r="C6445" s="61" t="s">
        <v>963</v>
      </c>
      <c r="D6445" s="62">
        <f>VLOOKUP(Pag_Inicio_Corr_mas_casos[[#This Row],[Corregimiento]],Hoja3!$A$2:$D$676,4,0)</f>
        <v>20602</v>
      </c>
      <c r="E6445" s="61">
        <v>15</v>
      </c>
    </row>
    <row r="6446" spans="1:5" x14ac:dyDescent="0.2">
      <c r="A6446" s="60">
        <v>44203</v>
      </c>
      <c r="B6446" s="61">
        <v>44203</v>
      </c>
      <c r="C6446" s="61" t="s">
        <v>972</v>
      </c>
      <c r="D6446" s="62">
        <f>VLOOKUP(Pag_Inicio_Corr_mas_casos[[#This Row],[Corregimiento]],Hoja3!$A$2:$D$676,4,0)</f>
        <v>40201</v>
      </c>
      <c r="E6446" s="61">
        <v>15</v>
      </c>
    </row>
    <row r="6447" spans="1:5" x14ac:dyDescent="0.2">
      <c r="A6447" s="60">
        <v>44203</v>
      </c>
      <c r="B6447" s="61">
        <v>44203</v>
      </c>
      <c r="C6447" s="61" t="s">
        <v>998</v>
      </c>
      <c r="D6447" s="62">
        <f>VLOOKUP(Pag_Inicio_Corr_mas_casos[[#This Row],[Corregimiento]],Hoja3!$A$2:$D$676,4,0)</f>
        <v>40503</v>
      </c>
      <c r="E6447" s="61">
        <v>15</v>
      </c>
    </row>
    <row r="6448" spans="1:5" x14ac:dyDescent="0.2">
      <c r="A6448" s="60">
        <v>44203</v>
      </c>
      <c r="B6448" s="61">
        <v>44203</v>
      </c>
      <c r="C6448" s="61" t="s">
        <v>983</v>
      </c>
      <c r="D6448" s="62">
        <f>VLOOKUP(Pag_Inicio_Corr_mas_casos[[#This Row],[Corregimiento]],Hoja3!$A$2:$D$676,4,0)</f>
        <v>20401</v>
      </c>
      <c r="E6448" s="61">
        <v>15</v>
      </c>
    </row>
    <row r="6449" spans="1:6" x14ac:dyDescent="0.2">
      <c r="A6449" s="60">
        <v>44203</v>
      </c>
      <c r="B6449" s="61">
        <v>44203</v>
      </c>
      <c r="C6449" s="61" t="s">
        <v>892</v>
      </c>
      <c r="D6449" s="62">
        <f>VLOOKUP(Pag_Inicio_Corr_mas_casos[[#This Row],[Corregimiento]],Hoja3!$A$2:$D$676,4,0)</f>
        <v>80508</v>
      </c>
      <c r="E6449" s="61">
        <v>14</v>
      </c>
    </row>
    <row r="6450" spans="1:6" x14ac:dyDescent="0.2">
      <c r="A6450" s="60">
        <v>44203</v>
      </c>
      <c r="B6450" s="61">
        <v>44203</v>
      </c>
      <c r="C6450" s="61" t="s">
        <v>897</v>
      </c>
      <c r="D6450" s="62">
        <f>VLOOKUP(Pag_Inicio_Corr_mas_casos[[#This Row],[Corregimiento]],Hoja3!$A$2:$D$676,4,0)</f>
        <v>80803</v>
      </c>
      <c r="E6450" s="61">
        <v>14</v>
      </c>
    </row>
    <row r="6451" spans="1:6" x14ac:dyDescent="0.2">
      <c r="A6451" s="60">
        <v>44203</v>
      </c>
      <c r="B6451" s="61">
        <v>44203</v>
      </c>
      <c r="C6451" s="61" t="s">
        <v>979</v>
      </c>
      <c r="D6451" s="62">
        <f>VLOOKUP(Pag_Inicio_Corr_mas_casos[[#This Row],[Corregimiento]],Hoja3!$A$2:$D$676,4,0)</f>
        <v>91007</v>
      </c>
      <c r="E6451" s="61">
        <v>14</v>
      </c>
    </row>
    <row r="6452" spans="1:6" x14ac:dyDescent="0.2">
      <c r="A6452" s="60">
        <v>44203</v>
      </c>
      <c r="B6452" s="61">
        <v>44203</v>
      </c>
      <c r="C6452" s="61" t="s">
        <v>1041</v>
      </c>
      <c r="D6452" s="62">
        <f>VLOOKUP(Pag_Inicio_Corr_mas_casos[[#This Row],[Corregimiento]],Hoja3!$A$2:$D$676,4,0)</f>
        <v>20603</v>
      </c>
      <c r="E6452" s="61">
        <v>14</v>
      </c>
    </row>
    <row r="6453" spans="1:6" x14ac:dyDescent="0.2">
      <c r="A6453" s="60">
        <v>44203</v>
      </c>
      <c r="B6453" s="61">
        <v>44203</v>
      </c>
      <c r="C6453" s="61" t="s">
        <v>953</v>
      </c>
      <c r="D6453" s="62">
        <f>VLOOKUP(Pag_Inicio_Corr_mas_casos[[#This Row],[Corregimiento]],Hoja3!$A$2:$D$676,4,0)</f>
        <v>91008</v>
      </c>
      <c r="E6453" s="61">
        <v>14</v>
      </c>
    </row>
    <row r="6454" spans="1:6" x14ac:dyDescent="0.2">
      <c r="A6454" s="60">
        <v>44203</v>
      </c>
      <c r="B6454" s="61">
        <v>44203</v>
      </c>
      <c r="C6454" s="61" t="s">
        <v>894</v>
      </c>
      <c r="D6454" s="62">
        <f>VLOOKUP(Pag_Inicio_Corr_mas_casos[[#This Row],[Corregimiento]],Hoja3!$A$2:$D$676,4,0)</f>
        <v>40203</v>
      </c>
      <c r="E6454" s="61">
        <v>14</v>
      </c>
    </row>
    <row r="6455" spans="1:6" x14ac:dyDescent="0.2">
      <c r="A6455" s="60">
        <v>44203</v>
      </c>
      <c r="B6455" s="61">
        <v>44203</v>
      </c>
      <c r="C6455" s="61" t="s">
        <v>871</v>
      </c>
      <c r="D6455" s="61">
        <v>40607</v>
      </c>
      <c r="E6455" s="61">
        <v>13</v>
      </c>
      <c r="F6455" s="4" t="s">
        <v>968</v>
      </c>
    </row>
    <row r="6456" spans="1:6" x14ac:dyDescent="0.2">
      <c r="A6456" s="60">
        <v>44203</v>
      </c>
      <c r="B6456" s="61">
        <v>44203</v>
      </c>
      <c r="C6456" s="61" t="s">
        <v>971</v>
      </c>
      <c r="D6456" s="62">
        <f>VLOOKUP(Pag_Inicio_Corr_mas_casos[[#This Row],[Corregimiento]],Hoja3!$A$2:$D$676,4,0)</f>
        <v>20105</v>
      </c>
      <c r="E6456" s="61">
        <v>12</v>
      </c>
    </row>
    <row r="6457" spans="1:6" x14ac:dyDescent="0.2">
      <c r="A6457" s="60">
        <v>44203</v>
      </c>
      <c r="B6457" s="61">
        <v>44203</v>
      </c>
      <c r="C6457" s="61" t="s">
        <v>947</v>
      </c>
      <c r="D6457" s="62">
        <f>VLOOKUP(Pag_Inicio_Corr_mas_casos[[#This Row],[Corregimiento]],Hoja3!$A$2:$D$676,4,0)</f>
        <v>30103</v>
      </c>
      <c r="E6457" s="61">
        <v>12</v>
      </c>
    </row>
    <row r="6458" spans="1:6" x14ac:dyDescent="0.2">
      <c r="A6458" s="60">
        <v>44203</v>
      </c>
      <c r="B6458" s="61">
        <v>44203</v>
      </c>
      <c r="C6458" s="61" t="s">
        <v>986</v>
      </c>
      <c r="D6458" s="62">
        <f>VLOOKUP(Pag_Inicio_Corr_mas_casos[[#This Row],[Corregimiento]],Hoja3!$A$2:$D$676,4,0)</f>
        <v>40610</v>
      </c>
      <c r="E6458" s="61">
        <v>12</v>
      </c>
    </row>
    <row r="6459" spans="1:6" x14ac:dyDescent="0.2">
      <c r="A6459" s="60">
        <v>44203</v>
      </c>
      <c r="B6459" s="61">
        <v>44203</v>
      </c>
      <c r="C6459" s="61" t="s">
        <v>916</v>
      </c>
      <c r="D6459" s="62">
        <f>VLOOKUP(Pag_Inicio_Corr_mas_casos[[#This Row],[Corregimiento]],Hoja3!$A$2:$D$676,4,0)</f>
        <v>80802</v>
      </c>
      <c r="E6459" s="61">
        <v>12</v>
      </c>
    </row>
    <row r="6460" spans="1:6" x14ac:dyDescent="0.2">
      <c r="A6460" s="60">
        <v>44203</v>
      </c>
      <c r="B6460" s="61">
        <v>44203</v>
      </c>
      <c r="C6460" s="61" t="s">
        <v>1027</v>
      </c>
      <c r="D6460" s="62">
        <f>VLOOKUP(Pag_Inicio_Corr_mas_casos[[#This Row],[Corregimiento]],Hoja3!$A$2:$D$676,4,0)</f>
        <v>50207</v>
      </c>
      <c r="E6460" s="61">
        <v>12</v>
      </c>
    </row>
    <row r="6461" spans="1:6" x14ac:dyDescent="0.2">
      <c r="A6461" s="60">
        <v>44203</v>
      </c>
      <c r="B6461" s="61">
        <v>44203</v>
      </c>
      <c r="C6461" s="61" t="s">
        <v>969</v>
      </c>
      <c r="D6461" s="62">
        <f>VLOOKUP(Pag_Inicio_Corr_mas_casos[[#This Row],[Corregimiento]],Hoja3!$A$2:$D$676,4,0)</f>
        <v>50316</v>
      </c>
      <c r="E6461" s="61">
        <v>11</v>
      </c>
    </row>
    <row r="6462" spans="1:6" x14ac:dyDescent="0.2">
      <c r="A6462" s="60">
        <v>44203</v>
      </c>
      <c r="B6462" s="61">
        <v>44203</v>
      </c>
      <c r="C6462" s="61" t="s">
        <v>925</v>
      </c>
      <c r="D6462" s="62">
        <f>VLOOKUP(Pag_Inicio_Corr_mas_casos[[#This Row],[Corregimiento]],Hoja3!$A$2:$D$676,4,0)</f>
        <v>60103</v>
      </c>
      <c r="E6462" s="61">
        <v>11</v>
      </c>
    </row>
    <row r="6463" spans="1:6" x14ac:dyDescent="0.2">
      <c r="A6463" s="60">
        <v>44203</v>
      </c>
      <c r="B6463" s="61">
        <v>44203</v>
      </c>
      <c r="C6463" s="61" t="s">
        <v>1042</v>
      </c>
      <c r="D6463" s="62">
        <f>VLOOKUP(Pag_Inicio_Corr_mas_casos[[#This Row],[Corregimiento]],Hoja3!$A$2:$D$676,4,0)</f>
        <v>90201</v>
      </c>
      <c r="E6463" s="61">
        <v>11</v>
      </c>
    </row>
    <row r="6464" spans="1:6" x14ac:dyDescent="0.2">
      <c r="A6464" s="60">
        <v>44203</v>
      </c>
      <c r="B6464" s="61">
        <v>44203</v>
      </c>
      <c r="C6464" s="61" t="s">
        <v>949</v>
      </c>
      <c r="D6464" s="62">
        <f>VLOOKUP(Pag_Inicio_Corr_mas_casos[[#This Row],[Corregimiento]],Hoja3!$A$2:$D$676,4,0)</f>
        <v>20609</v>
      </c>
      <c r="E6464" s="61">
        <v>11</v>
      </c>
    </row>
    <row r="6465" spans="1:6" x14ac:dyDescent="0.2">
      <c r="A6465" s="78">
        <v>44204</v>
      </c>
      <c r="B6465" s="79">
        <v>44204</v>
      </c>
      <c r="C6465" s="79" t="s">
        <v>932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 x14ac:dyDescent="0.2">
      <c r="A6466" s="78">
        <v>44204</v>
      </c>
      <c r="B6466" s="79">
        <v>44204</v>
      </c>
      <c r="C6466" s="79" t="s">
        <v>974</v>
      </c>
      <c r="D6466" s="80">
        <f>VLOOKUP(Pag_Inicio_Corr_mas_casos[[#This Row],[Corregimiento]],Hoja3!$A$2:$D$676,4,0)</f>
        <v>130102</v>
      </c>
      <c r="E6466" s="79">
        <v>108</v>
      </c>
    </row>
    <row r="6467" spans="1:6" x14ac:dyDescent="0.2">
      <c r="A6467" s="78">
        <v>44204</v>
      </c>
      <c r="B6467" s="79">
        <v>44204</v>
      </c>
      <c r="C6467" s="79" t="s">
        <v>874</v>
      </c>
      <c r="D6467" s="80">
        <f>VLOOKUP(Pag_Inicio_Corr_mas_casos[[#This Row],[Corregimiento]],Hoja3!$A$2:$D$676,4,0)</f>
        <v>80822</v>
      </c>
      <c r="E6467" s="79">
        <v>93</v>
      </c>
    </row>
    <row r="6468" spans="1:6" x14ac:dyDescent="0.2">
      <c r="A6468" s="78">
        <v>44204</v>
      </c>
      <c r="B6468" s="79">
        <v>44204</v>
      </c>
      <c r="C6468" s="79" t="s">
        <v>864</v>
      </c>
      <c r="D6468" s="80">
        <f>VLOOKUP(Pag_Inicio_Corr_mas_casos[[#This Row],[Corregimiento]],Hoja3!$A$2:$D$676,4,0)</f>
        <v>130708</v>
      </c>
      <c r="E6468" s="79">
        <v>90</v>
      </c>
    </row>
    <row r="6469" spans="1:6" x14ac:dyDescent="0.2">
      <c r="A6469" s="78">
        <v>44204</v>
      </c>
      <c r="B6469" s="79">
        <v>44204</v>
      </c>
      <c r="C6469" s="79" t="s">
        <v>861</v>
      </c>
      <c r="D6469" s="80">
        <f>VLOOKUP(Pag_Inicio_Corr_mas_casos[[#This Row],[Corregimiento]],Hoja3!$A$2:$D$676,4,0)</f>
        <v>80823</v>
      </c>
      <c r="E6469" s="79">
        <v>87</v>
      </c>
    </row>
    <row r="6470" spans="1:6" x14ac:dyDescent="0.2">
      <c r="A6470" s="78">
        <v>44204</v>
      </c>
      <c r="B6470" s="79">
        <v>44204</v>
      </c>
      <c r="C6470" s="79" t="s">
        <v>988</v>
      </c>
      <c r="D6470" s="80">
        <f>VLOOKUP(Pag_Inicio_Corr_mas_casos[[#This Row],[Corregimiento]],Hoja3!$A$2:$D$676,4,0)</f>
        <v>130101</v>
      </c>
      <c r="E6470" s="79">
        <v>86</v>
      </c>
    </row>
    <row r="6471" spans="1:6" x14ac:dyDescent="0.2">
      <c r="A6471" s="78">
        <v>44204</v>
      </c>
      <c r="B6471" s="79">
        <v>44204</v>
      </c>
      <c r="C6471" s="79" t="s">
        <v>956</v>
      </c>
      <c r="D6471" s="80">
        <f>VLOOKUP(Pag_Inicio_Corr_mas_casos[[#This Row],[Corregimiento]],Hoja3!$A$2:$D$676,4,0)</f>
        <v>130106</v>
      </c>
      <c r="E6471" s="79">
        <v>82</v>
      </c>
    </row>
    <row r="6472" spans="1:6" x14ac:dyDescent="0.2">
      <c r="A6472" s="78">
        <v>44204</v>
      </c>
      <c r="B6472" s="79">
        <v>44204</v>
      </c>
      <c r="C6472" s="79" t="s">
        <v>931</v>
      </c>
      <c r="D6472" s="80">
        <f>VLOOKUP(Pag_Inicio_Corr_mas_casos[[#This Row],[Corregimiento]],Hoja3!$A$2:$D$676,4,0)</f>
        <v>80809</v>
      </c>
      <c r="E6472" s="79">
        <v>80</v>
      </c>
    </row>
    <row r="6473" spans="1:6" x14ac:dyDescent="0.2">
      <c r="A6473" s="78">
        <v>44204</v>
      </c>
      <c r="B6473" s="79">
        <v>44204</v>
      </c>
      <c r="C6473" s="79" t="s">
        <v>966</v>
      </c>
      <c r="D6473" s="80">
        <f>VLOOKUP(Pag_Inicio_Corr_mas_casos[[#This Row],[Corregimiento]],Hoja3!$A$2:$D$676,4,0)</f>
        <v>80812</v>
      </c>
      <c r="E6473" s="79">
        <v>76</v>
      </c>
    </row>
    <row r="6474" spans="1:6" x14ac:dyDescent="0.2">
      <c r="A6474" s="78">
        <v>44204</v>
      </c>
      <c r="B6474" s="79">
        <v>44204</v>
      </c>
      <c r="C6474" s="79" t="s">
        <v>876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 x14ac:dyDescent="0.2">
      <c r="A6475" s="78">
        <v>44204</v>
      </c>
      <c r="B6475" s="79">
        <v>44204</v>
      </c>
      <c r="C6475" s="79" t="s">
        <v>867</v>
      </c>
      <c r="D6475" s="80">
        <f>VLOOKUP(Pag_Inicio_Corr_mas_casos[[#This Row],[Corregimiento]],Hoja3!$A$2:$D$676,4,0)</f>
        <v>80826</v>
      </c>
      <c r="E6475" s="79">
        <v>73</v>
      </c>
    </row>
    <row r="6476" spans="1:6" x14ac:dyDescent="0.2">
      <c r="A6476" s="78">
        <v>44204</v>
      </c>
      <c r="B6476" s="79">
        <v>44204</v>
      </c>
      <c r="C6476" s="79" t="s">
        <v>865</v>
      </c>
      <c r="D6476" s="80">
        <f>VLOOKUP(Pag_Inicio_Corr_mas_casos[[#This Row],[Corregimiento]],Hoja3!$A$2:$D$676,4,0)</f>
        <v>81007</v>
      </c>
      <c r="E6476" s="79">
        <v>72</v>
      </c>
    </row>
    <row r="6477" spans="1:6" x14ac:dyDescent="0.2">
      <c r="A6477" s="78">
        <v>44204</v>
      </c>
      <c r="B6477" s="79">
        <v>44204</v>
      </c>
      <c r="C6477" s="79" t="s">
        <v>692</v>
      </c>
      <c r="D6477" s="80">
        <f>VLOOKUP(Pag_Inicio_Corr_mas_casos[[#This Row],[Corregimiento]],Hoja3!$A$2:$D$676,4,0)</f>
        <v>80821</v>
      </c>
      <c r="E6477" s="79">
        <v>71</v>
      </c>
    </row>
    <row r="6478" spans="1:6" x14ac:dyDescent="0.2">
      <c r="A6478" s="78">
        <v>44204</v>
      </c>
      <c r="B6478" s="79">
        <v>44204</v>
      </c>
      <c r="C6478" s="79" t="s">
        <v>873</v>
      </c>
      <c r="D6478" s="80">
        <f>VLOOKUP(Pag_Inicio_Corr_mas_casos[[#This Row],[Corregimiento]],Hoja3!$A$2:$D$676,4,0)</f>
        <v>80817</v>
      </c>
      <c r="E6478" s="79">
        <v>71</v>
      </c>
    </row>
    <row r="6479" spans="1:6" x14ac:dyDescent="0.2">
      <c r="A6479" s="78">
        <v>44204</v>
      </c>
      <c r="B6479" s="79">
        <v>44204</v>
      </c>
      <c r="C6479" s="79" t="s">
        <v>935</v>
      </c>
      <c r="D6479" s="80">
        <f>VLOOKUP(Pag_Inicio_Corr_mas_casos[[#This Row],[Corregimiento]],Hoja3!$A$2:$D$676,4,0)</f>
        <v>130702</v>
      </c>
      <c r="E6479" s="79">
        <v>70</v>
      </c>
    </row>
    <row r="6480" spans="1:6" x14ac:dyDescent="0.2">
      <c r="A6480" s="78">
        <v>44204</v>
      </c>
      <c r="B6480" s="79">
        <v>44204</v>
      </c>
      <c r="C6480" s="79" t="s">
        <v>863</v>
      </c>
      <c r="D6480" s="80">
        <f>VLOOKUP(Pag_Inicio_Corr_mas_casos[[#This Row],[Corregimiento]],Hoja3!$A$2:$D$676,4,0)</f>
        <v>80816</v>
      </c>
      <c r="E6480" s="79">
        <v>70</v>
      </c>
    </row>
    <row r="6481" spans="1:5" x14ac:dyDescent="0.2">
      <c r="A6481" s="78">
        <v>44204</v>
      </c>
      <c r="B6481" s="79">
        <v>44204</v>
      </c>
      <c r="C6481" s="79" t="s">
        <v>879</v>
      </c>
      <c r="D6481" s="80">
        <f>VLOOKUP(Pag_Inicio_Corr_mas_casos[[#This Row],[Corregimiento]],Hoja3!$A$2:$D$676,4,0)</f>
        <v>130701</v>
      </c>
      <c r="E6481" s="79">
        <v>66</v>
      </c>
    </row>
    <row r="6482" spans="1:5" x14ac:dyDescent="0.2">
      <c r="A6482" s="78">
        <v>44204</v>
      </c>
      <c r="B6482" s="79">
        <v>44204</v>
      </c>
      <c r="C6482" s="79" t="s">
        <v>940</v>
      </c>
      <c r="D6482" s="80">
        <f>VLOOKUP(Pag_Inicio_Corr_mas_casos[[#This Row],[Corregimiento]],Hoja3!$A$2:$D$676,4,0)</f>
        <v>81002</v>
      </c>
      <c r="E6482" s="79">
        <v>66</v>
      </c>
    </row>
    <row r="6483" spans="1:5" x14ac:dyDescent="0.2">
      <c r="A6483" s="78">
        <v>44204</v>
      </c>
      <c r="B6483" s="79">
        <v>44204</v>
      </c>
      <c r="C6483" s="79" t="s">
        <v>860</v>
      </c>
      <c r="D6483" s="80">
        <f>VLOOKUP(Pag_Inicio_Corr_mas_casos[[#This Row],[Corregimiento]],Hoja3!$A$2:$D$676,4,0)</f>
        <v>80806</v>
      </c>
      <c r="E6483" s="79">
        <v>61</v>
      </c>
    </row>
    <row r="6484" spans="1:5" x14ac:dyDescent="0.2">
      <c r="A6484" s="78">
        <v>44204</v>
      </c>
      <c r="B6484" s="79">
        <v>44204</v>
      </c>
      <c r="C6484" s="79" t="s">
        <v>872</v>
      </c>
      <c r="D6484" s="80">
        <f>VLOOKUP(Pag_Inicio_Corr_mas_casos[[#This Row],[Corregimiento]],Hoja3!$A$2:$D$676,4,0)</f>
        <v>80820</v>
      </c>
      <c r="E6484" s="79">
        <v>57</v>
      </c>
    </row>
    <row r="6485" spans="1:5" x14ac:dyDescent="0.2">
      <c r="A6485" s="78">
        <v>44204</v>
      </c>
      <c r="B6485" s="79">
        <v>44204</v>
      </c>
      <c r="C6485" s="79" t="s">
        <v>938</v>
      </c>
      <c r="D6485" s="80">
        <f>VLOOKUP(Pag_Inicio_Corr_mas_casos[[#This Row],[Corregimiento]],Hoja3!$A$2:$D$676,4,0)</f>
        <v>81008</v>
      </c>
      <c r="E6485" s="79">
        <v>56</v>
      </c>
    </row>
    <row r="6486" spans="1:5" x14ac:dyDescent="0.2">
      <c r="A6486" s="78">
        <v>44204</v>
      </c>
      <c r="B6486" s="79">
        <v>44204</v>
      </c>
      <c r="C6486" s="79" t="s">
        <v>870</v>
      </c>
      <c r="D6486" s="80">
        <f>VLOOKUP(Pag_Inicio_Corr_mas_casos[[#This Row],[Corregimiento]],Hoja3!$A$2:$D$676,4,0)</f>
        <v>130107</v>
      </c>
      <c r="E6486" s="79">
        <v>50</v>
      </c>
    </row>
    <row r="6487" spans="1:5" x14ac:dyDescent="0.2">
      <c r="A6487" s="78">
        <v>44204</v>
      </c>
      <c r="B6487" s="79">
        <v>44204</v>
      </c>
      <c r="C6487" s="79" t="s">
        <v>980</v>
      </c>
      <c r="D6487" s="80">
        <f>VLOOKUP(Pag_Inicio_Corr_mas_casos[[#This Row],[Corregimiento]],Hoja3!$A$2:$D$676,4,0)</f>
        <v>40601</v>
      </c>
      <c r="E6487" s="79">
        <v>50</v>
      </c>
    </row>
    <row r="6488" spans="1:5" x14ac:dyDescent="0.2">
      <c r="A6488" s="78">
        <v>44204</v>
      </c>
      <c r="B6488" s="79">
        <v>44204</v>
      </c>
      <c r="C6488" s="79" t="s">
        <v>911</v>
      </c>
      <c r="D6488" s="80">
        <f>VLOOKUP(Pag_Inicio_Corr_mas_casos[[#This Row],[Corregimiento]],Hoja3!$A$2:$D$676,4,0)</f>
        <v>130706</v>
      </c>
      <c r="E6488" s="79">
        <v>49</v>
      </c>
    </row>
    <row r="6489" spans="1:5" x14ac:dyDescent="0.2">
      <c r="A6489" s="78">
        <v>44204</v>
      </c>
      <c r="B6489" s="79">
        <v>44204</v>
      </c>
      <c r="C6489" s="79" t="s">
        <v>939</v>
      </c>
      <c r="D6489" s="80">
        <f>VLOOKUP(Pag_Inicio_Corr_mas_casos[[#This Row],[Corregimiento]],Hoja3!$A$2:$D$676,4,0)</f>
        <v>81001</v>
      </c>
      <c r="E6489" s="79">
        <v>48</v>
      </c>
    </row>
    <row r="6490" spans="1:5" x14ac:dyDescent="0.2">
      <c r="A6490" s="78">
        <v>44204</v>
      </c>
      <c r="B6490" s="79">
        <v>44204</v>
      </c>
      <c r="C6490" s="79" t="s">
        <v>859</v>
      </c>
      <c r="D6490" s="80">
        <f>VLOOKUP(Pag_Inicio_Corr_mas_casos[[#This Row],[Corregimiento]],Hoja3!$A$2:$D$676,4,0)</f>
        <v>81009</v>
      </c>
      <c r="E6490" s="79">
        <v>46</v>
      </c>
    </row>
    <row r="6491" spans="1:5" x14ac:dyDescent="0.2">
      <c r="A6491" s="78">
        <v>44204</v>
      </c>
      <c r="B6491" s="79">
        <v>44204</v>
      </c>
      <c r="C6491" s="79" t="s">
        <v>857</v>
      </c>
      <c r="D6491" s="80">
        <f>VLOOKUP(Pag_Inicio_Corr_mas_casos[[#This Row],[Corregimiento]],Hoja3!$A$2:$D$676,4,0)</f>
        <v>80810</v>
      </c>
      <c r="E6491" s="79">
        <v>45</v>
      </c>
    </row>
    <row r="6492" spans="1:5" x14ac:dyDescent="0.2">
      <c r="A6492" s="78">
        <v>44204</v>
      </c>
      <c r="B6492" s="79">
        <v>44204</v>
      </c>
      <c r="C6492" s="79" t="s">
        <v>941</v>
      </c>
      <c r="D6492" s="80">
        <f>VLOOKUP(Pag_Inicio_Corr_mas_casos[[#This Row],[Corregimiento]],Hoja3!$A$2:$D$676,4,0)</f>
        <v>81003</v>
      </c>
      <c r="E6492" s="79">
        <v>42</v>
      </c>
    </row>
    <row r="6493" spans="1:5" x14ac:dyDescent="0.2">
      <c r="A6493" s="78">
        <v>44204</v>
      </c>
      <c r="B6493" s="79">
        <v>44204</v>
      </c>
      <c r="C6493" s="79" t="s">
        <v>877</v>
      </c>
      <c r="D6493" s="80">
        <f>VLOOKUP(Pag_Inicio_Corr_mas_casos[[#This Row],[Corregimiento]],Hoja3!$A$2:$D$676,4,0)</f>
        <v>130716</v>
      </c>
      <c r="E6493" s="79">
        <v>42</v>
      </c>
    </row>
    <row r="6494" spans="1:5" x14ac:dyDescent="0.2">
      <c r="A6494" s="78">
        <v>44204</v>
      </c>
      <c r="B6494" s="79">
        <v>44204</v>
      </c>
      <c r="C6494" s="79" t="s">
        <v>866</v>
      </c>
      <c r="D6494" s="80">
        <f>VLOOKUP(Pag_Inicio_Corr_mas_casos[[#This Row],[Corregimiento]],Hoja3!$A$2:$D$676,4,0)</f>
        <v>80814</v>
      </c>
      <c r="E6494" s="79">
        <v>41</v>
      </c>
    </row>
    <row r="6495" spans="1:5" x14ac:dyDescent="0.2">
      <c r="A6495" s="78">
        <v>44204</v>
      </c>
      <c r="B6495" s="79">
        <v>44204</v>
      </c>
      <c r="C6495" s="79" t="s">
        <v>871</v>
      </c>
      <c r="D6495" s="80">
        <f>VLOOKUP(Pag_Inicio_Corr_mas_casos[[#This Row],[Corregimiento]],Hoja3!$A$2:$D$676,4,0)</f>
        <v>80813</v>
      </c>
      <c r="E6495" s="79">
        <v>41</v>
      </c>
    </row>
    <row r="6496" spans="1:5" x14ac:dyDescent="0.2">
      <c r="A6496" s="78">
        <v>44204</v>
      </c>
      <c r="B6496" s="79">
        <v>44204</v>
      </c>
      <c r="C6496" s="79" t="s">
        <v>897</v>
      </c>
      <c r="D6496" s="80">
        <f>VLOOKUP(Pag_Inicio_Corr_mas_casos[[#This Row],[Corregimiento]],Hoja3!$A$2:$D$676,4,0)</f>
        <v>80803</v>
      </c>
      <c r="E6496" s="79">
        <v>39</v>
      </c>
    </row>
    <row r="6497" spans="1:5" x14ac:dyDescent="0.2">
      <c r="A6497" s="78">
        <v>44204</v>
      </c>
      <c r="B6497" s="79">
        <v>44204</v>
      </c>
      <c r="C6497" s="79" t="s">
        <v>862</v>
      </c>
      <c r="D6497" s="80">
        <f>VLOOKUP(Pag_Inicio_Corr_mas_casos[[#This Row],[Corregimiento]],Hoja3!$A$2:$D$676,4,0)</f>
        <v>80807</v>
      </c>
      <c r="E6497" s="79">
        <v>38</v>
      </c>
    </row>
    <row r="6498" spans="1:5" x14ac:dyDescent="0.2">
      <c r="A6498" s="78">
        <v>44204</v>
      </c>
      <c r="B6498" s="79">
        <v>44204</v>
      </c>
      <c r="C6498" s="79" t="s">
        <v>858</v>
      </c>
      <c r="D6498" s="80">
        <f>VLOOKUP(Pag_Inicio_Corr_mas_casos[[#This Row],[Corregimiento]],Hoja3!$A$2:$D$676,4,0)</f>
        <v>130717</v>
      </c>
      <c r="E6498" s="79">
        <v>38</v>
      </c>
    </row>
    <row r="6499" spans="1:5" x14ac:dyDescent="0.2">
      <c r="A6499" s="78">
        <v>44204</v>
      </c>
      <c r="B6499" s="79">
        <v>44204</v>
      </c>
      <c r="C6499" s="79" t="s">
        <v>958</v>
      </c>
      <c r="D6499" s="80">
        <f>VLOOKUP(Pag_Inicio_Corr_mas_casos[[#This Row],[Corregimiento]],Hoja3!$A$2:$D$676,4,0)</f>
        <v>130108</v>
      </c>
      <c r="E6499" s="79">
        <v>37</v>
      </c>
    </row>
    <row r="6500" spans="1:5" x14ac:dyDescent="0.2">
      <c r="A6500" s="78">
        <v>44204</v>
      </c>
      <c r="B6500" s="79">
        <v>44204</v>
      </c>
      <c r="C6500" s="79" t="s">
        <v>889</v>
      </c>
      <c r="D6500" s="80">
        <f>VLOOKUP(Pag_Inicio_Corr_mas_casos[[#This Row],[Corregimiento]],Hoja3!$A$2:$D$676,4,0)</f>
        <v>130709</v>
      </c>
      <c r="E6500" s="79">
        <v>36</v>
      </c>
    </row>
    <row r="6501" spans="1:5" x14ac:dyDescent="0.2">
      <c r="A6501" s="78">
        <v>44204</v>
      </c>
      <c r="B6501" s="79">
        <v>44204</v>
      </c>
      <c r="C6501" s="79" t="s">
        <v>868</v>
      </c>
      <c r="D6501" s="80">
        <f>VLOOKUP(Pag_Inicio_Corr_mas_casos[[#This Row],[Corregimiento]],Hoja3!$A$2:$D$676,4,0)</f>
        <v>80811</v>
      </c>
      <c r="E6501" s="79">
        <v>33</v>
      </c>
    </row>
    <row r="6502" spans="1:5" x14ac:dyDescent="0.2">
      <c r="A6502" s="78">
        <v>44204</v>
      </c>
      <c r="B6502" s="79">
        <v>44204</v>
      </c>
      <c r="C6502" s="79" t="s">
        <v>942</v>
      </c>
      <c r="D6502" s="80">
        <f>VLOOKUP(Pag_Inicio_Corr_mas_casos[[#This Row],[Corregimiento]],Hoja3!$A$2:$D$676,4,0)</f>
        <v>91001</v>
      </c>
      <c r="E6502" s="79">
        <v>33</v>
      </c>
    </row>
    <row r="6503" spans="1:5" x14ac:dyDescent="0.2">
      <c r="A6503" s="78">
        <v>44204</v>
      </c>
      <c r="B6503" s="79">
        <v>44204</v>
      </c>
      <c r="C6503" s="79" t="s">
        <v>887</v>
      </c>
      <c r="D6503" s="80">
        <f>VLOOKUP(Pag_Inicio_Corr_mas_casos[[#This Row],[Corregimiento]],Hoja3!$A$2:$D$676,4,0)</f>
        <v>30107</v>
      </c>
      <c r="E6503" s="79">
        <v>32</v>
      </c>
    </row>
    <row r="6504" spans="1:5" x14ac:dyDescent="0.2">
      <c r="A6504" s="78">
        <v>44204</v>
      </c>
      <c r="B6504" s="79">
        <v>44204</v>
      </c>
      <c r="C6504" s="79" t="s">
        <v>952</v>
      </c>
      <c r="D6504" s="80">
        <f>VLOOKUP(Pag_Inicio_Corr_mas_casos[[#This Row],[Corregimiento]],Hoja3!$A$2:$D$676,4,0)</f>
        <v>30104</v>
      </c>
      <c r="E6504" s="79">
        <v>31</v>
      </c>
    </row>
    <row r="6505" spans="1:5" x14ac:dyDescent="0.2">
      <c r="A6505" s="78">
        <v>44204</v>
      </c>
      <c r="B6505" s="79">
        <v>44204</v>
      </c>
      <c r="C6505" s="79" t="s">
        <v>970</v>
      </c>
      <c r="D6505" s="80">
        <f>VLOOKUP(Pag_Inicio_Corr_mas_casos[[#This Row],[Corregimiento]],Hoja3!$A$2:$D$676,4,0)</f>
        <v>80501</v>
      </c>
      <c r="E6505" s="79">
        <v>31</v>
      </c>
    </row>
    <row r="6506" spans="1:5" x14ac:dyDescent="0.2">
      <c r="A6506" s="78">
        <v>44204</v>
      </c>
      <c r="B6506" s="79">
        <v>44204</v>
      </c>
      <c r="C6506" s="79" t="s">
        <v>978</v>
      </c>
      <c r="D6506" s="80">
        <f>VLOOKUP(Pag_Inicio_Corr_mas_casos[[#This Row],[Corregimiento]],Hoja3!$A$2:$D$676,4,0)</f>
        <v>40501</v>
      </c>
      <c r="E6506" s="79">
        <v>31</v>
      </c>
    </row>
    <row r="6507" spans="1:5" x14ac:dyDescent="0.2">
      <c r="A6507" s="78">
        <v>44204</v>
      </c>
      <c r="B6507" s="79">
        <v>44204</v>
      </c>
      <c r="C6507" s="79" t="s">
        <v>880</v>
      </c>
      <c r="D6507" s="80">
        <f>VLOOKUP(Pag_Inicio_Corr_mas_casos[[#This Row],[Corregimiento]],Hoja3!$A$2:$D$676,4,0)</f>
        <v>80804</v>
      </c>
      <c r="E6507" s="79">
        <v>29</v>
      </c>
    </row>
    <row r="6508" spans="1:5" x14ac:dyDescent="0.2">
      <c r="A6508" s="78">
        <v>44204</v>
      </c>
      <c r="B6508" s="79">
        <v>44204</v>
      </c>
      <c r="C6508" s="79" t="s">
        <v>925</v>
      </c>
      <c r="D6508" s="80">
        <f>VLOOKUP(Pag_Inicio_Corr_mas_casos[[#This Row],[Corregimiento]],Hoja3!$A$2:$D$676,4,0)</f>
        <v>60103</v>
      </c>
      <c r="E6508" s="79">
        <v>29</v>
      </c>
    </row>
    <row r="6509" spans="1:5" x14ac:dyDescent="0.2">
      <c r="A6509" s="78">
        <v>44204</v>
      </c>
      <c r="B6509" s="79">
        <v>44204</v>
      </c>
      <c r="C6509" s="79" t="s">
        <v>882</v>
      </c>
      <c r="D6509" s="80">
        <f>VLOOKUP(Pag_Inicio_Corr_mas_casos[[#This Row],[Corregimiento]],Hoja3!$A$2:$D$676,4,0)</f>
        <v>81006</v>
      </c>
      <c r="E6509" s="79">
        <v>28</v>
      </c>
    </row>
    <row r="6510" spans="1:5" x14ac:dyDescent="0.2">
      <c r="A6510" s="78">
        <v>44204</v>
      </c>
      <c r="B6510" s="79">
        <v>44204</v>
      </c>
      <c r="C6510" s="79" t="s">
        <v>914</v>
      </c>
      <c r="D6510" s="80">
        <f>VLOOKUP(Pag_Inicio_Corr_mas_casos[[#This Row],[Corregimiento]],Hoja3!$A$2:$D$676,4,0)</f>
        <v>130105</v>
      </c>
      <c r="E6510" s="79">
        <v>26</v>
      </c>
    </row>
    <row r="6511" spans="1:5" x14ac:dyDescent="0.2">
      <c r="A6511" s="78">
        <v>44204</v>
      </c>
      <c r="B6511" s="79">
        <v>44204</v>
      </c>
      <c r="C6511" s="79" t="s">
        <v>916</v>
      </c>
      <c r="D6511" s="80">
        <f>VLOOKUP(Pag_Inicio_Corr_mas_casos[[#This Row],[Corregimiento]],Hoja3!$A$2:$D$676,4,0)</f>
        <v>80802</v>
      </c>
      <c r="E6511" s="79">
        <v>25</v>
      </c>
    </row>
    <row r="6512" spans="1:5" x14ac:dyDescent="0.2">
      <c r="A6512" s="78">
        <v>44204</v>
      </c>
      <c r="B6512" s="79">
        <v>44204</v>
      </c>
      <c r="C6512" s="79" t="s">
        <v>924</v>
      </c>
      <c r="D6512" s="80">
        <f>VLOOKUP(Pag_Inicio_Corr_mas_casos[[#This Row],[Corregimiento]],Hoja3!$A$2:$D$676,4,0)</f>
        <v>130310</v>
      </c>
      <c r="E6512" s="79">
        <v>25</v>
      </c>
    </row>
    <row r="6513" spans="1:6" x14ac:dyDescent="0.2">
      <c r="A6513" s="78">
        <v>44204</v>
      </c>
      <c r="B6513" s="79">
        <v>44204</v>
      </c>
      <c r="C6513" s="79" t="s">
        <v>912</v>
      </c>
      <c r="D6513" s="80">
        <f>VLOOKUP(Pag_Inicio_Corr_mas_casos[[#This Row],[Corregimiento]],Hoja3!$A$2:$D$676,4,0)</f>
        <v>80808</v>
      </c>
      <c r="E6513" s="79">
        <v>25</v>
      </c>
    </row>
    <row r="6514" spans="1:6" x14ac:dyDescent="0.2">
      <c r="A6514" s="78">
        <v>44204</v>
      </c>
      <c r="B6514" s="79">
        <v>44204</v>
      </c>
      <c r="C6514" s="79" t="s">
        <v>891</v>
      </c>
      <c r="D6514" s="80">
        <f>VLOOKUP(Pag_Inicio_Corr_mas_casos[[#This Row],[Corregimiento]],Hoja3!$A$2:$D$676,4,0)</f>
        <v>130103</v>
      </c>
      <c r="E6514" s="79">
        <v>24</v>
      </c>
    </row>
    <row r="6515" spans="1:6" x14ac:dyDescent="0.2">
      <c r="A6515" s="78">
        <v>44204</v>
      </c>
      <c r="B6515" s="79">
        <v>44204</v>
      </c>
      <c r="C6515" s="79" t="s">
        <v>895</v>
      </c>
      <c r="D6515" s="80">
        <f>VLOOKUP(Pag_Inicio_Corr_mas_casos[[#This Row],[Corregimiento]],Hoja3!$A$2:$D$676,4,0)</f>
        <v>20207</v>
      </c>
      <c r="E6515" s="79">
        <v>24</v>
      </c>
    </row>
    <row r="6516" spans="1:6" x14ac:dyDescent="0.2">
      <c r="A6516" s="78">
        <v>44204</v>
      </c>
      <c r="B6516" s="79">
        <v>44204</v>
      </c>
      <c r="C6516" s="79" t="s">
        <v>918</v>
      </c>
      <c r="D6516" s="80">
        <f>VLOOKUP(Pag_Inicio_Corr_mas_casos[[#This Row],[Corregimiento]],Hoja3!$A$2:$D$676,4,0)</f>
        <v>81004</v>
      </c>
      <c r="E6516" s="79">
        <v>23</v>
      </c>
    </row>
    <row r="6517" spans="1:6" x14ac:dyDescent="0.2">
      <c r="A6517" s="78">
        <v>44204</v>
      </c>
      <c r="B6517" s="79">
        <v>44204</v>
      </c>
      <c r="C6517" s="79" t="s">
        <v>999</v>
      </c>
      <c r="D6517" s="80">
        <f>VLOOKUP(Pag_Inicio_Corr_mas_casos[[#This Row],[Corregimiento]],Hoja3!$A$2:$D$676,4,0)</f>
        <v>91101</v>
      </c>
      <c r="E6517" s="79">
        <v>23</v>
      </c>
    </row>
    <row r="6518" spans="1:6" x14ac:dyDescent="0.2">
      <c r="A6518" s="78">
        <v>44204</v>
      </c>
      <c r="B6518" s="79">
        <v>44204</v>
      </c>
      <c r="C6518" s="79" t="s">
        <v>881</v>
      </c>
      <c r="D6518" s="80">
        <f>VLOOKUP(Pag_Inicio_Corr_mas_casos[[#This Row],[Corregimiento]],Hoja3!$A$2:$D$676,4,0)</f>
        <v>20601</v>
      </c>
      <c r="E6518" s="79">
        <v>22</v>
      </c>
    </row>
    <row r="6519" spans="1:6" x14ac:dyDescent="0.2">
      <c r="A6519" s="78">
        <v>44204</v>
      </c>
      <c r="B6519" s="79">
        <v>44204</v>
      </c>
      <c r="C6519" s="79" t="s">
        <v>1043</v>
      </c>
      <c r="D6519" s="80">
        <f>VLOOKUP(Pag_Inicio_Corr_mas_casos[[#This Row],[Corregimiento]],Hoja3!$A$2:$D$676,4,0)</f>
        <v>20604</v>
      </c>
      <c r="E6519" s="79">
        <v>21</v>
      </c>
    </row>
    <row r="6520" spans="1:6" x14ac:dyDescent="0.2">
      <c r="A6520" s="78">
        <v>44204</v>
      </c>
      <c r="B6520" s="79">
        <v>44204</v>
      </c>
      <c r="C6520" s="79" t="s">
        <v>926</v>
      </c>
      <c r="D6520" s="80">
        <f>VLOOKUP(Pag_Inicio_Corr_mas_casos[[#This Row],[Corregimiento]],Hoja3!$A$2:$D$676,4,0)</f>
        <v>60101</v>
      </c>
      <c r="E6520" s="79">
        <v>21</v>
      </c>
    </row>
    <row r="6521" spans="1:6" x14ac:dyDescent="0.2">
      <c r="A6521" s="78">
        <v>44204</v>
      </c>
      <c r="B6521" s="79">
        <v>44204</v>
      </c>
      <c r="C6521" s="79" t="s">
        <v>927</v>
      </c>
      <c r="D6521" s="80">
        <f>VLOOKUP(Pag_Inicio_Corr_mas_casos[[#This Row],[Corregimiento]],Hoja3!$A$2:$D$676,4,0)</f>
        <v>40612</v>
      </c>
      <c r="E6521" s="79">
        <v>21</v>
      </c>
    </row>
    <row r="6522" spans="1:6" x14ac:dyDescent="0.2">
      <c r="A6522" s="78">
        <v>44204</v>
      </c>
      <c r="B6522" s="79">
        <v>44204</v>
      </c>
      <c r="C6522" s="79" t="s">
        <v>981</v>
      </c>
      <c r="D6522" s="80">
        <f>VLOOKUP(Pag_Inicio_Corr_mas_casos[[#This Row],[Corregimiento]],Hoja3!$A$2:$D$676,4,0)</f>
        <v>60401</v>
      </c>
      <c r="E6522" s="79">
        <v>20</v>
      </c>
    </row>
    <row r="6523" spans="1:6" x14ac:dyDescent="0.2">
      <c r="A6523" s="78">
        <v>44204</v>
      </c>
      <c r="B6523" s="79">
        <v>44204</v>
      </c>
      <c r="C6523" s="79" t="s">
        <v>949</v>
      </c>
      <c r="D6523" s="80">
        <f>VLOOKUP(Pag_Inicio_Corr_mas_casos[[#This Row],[Corregimiento]],Hoja3!$A$2:$D$676,4,0)</f>
        <v>20609</v>
      </c>
      <c r="E6523" s="79">
        <v>20</v>
      </c>
    </row>
    <row r="6524" spans="1:6" x14ac:dyDescent="0.2">
      <c r="A6524" s="78">
        <v>44204</v>
      </c>
      <c r="B6524" s="79">
        <v>44204</v>
      </c>
      <c r="C6524" s="79" t="s">
        <v>923</v>
      </c>
      <c r="D6524" s="80">
        <f>VLOOKUP(Pag_Inicio_Corr_mas_casos[[#This Row],[Corregimiento]],Hoja3!$A$2:$D$676,4,0)</f>
        <v>40611</v>
      </c>
      <c r="E6524" s="79">
        <v>19</v>
      </c>
    </row>
    <row r="6525" spans="1:6" x14ac:dyDescent="0.2">
      <c r="A6525" s="78">
        <v>44204</v>
      </c>
      <c r="B6525" s="79">
        <v>44204</v>
      </c>
      <c r="C6525" s="79" t="s">
        <v>890</v>
      </c>
      <c r="D6525" s="80">
        <f>VLOOKUP(Pag_Inicio_Corr_mas_casos[[#This Row],[Corregimiento]],Hoja3!$A$2:$D$676,4,0)</f>
        <v>40606</v>
      </c>
      <c r="E6525" s="79">
        <v>19</v>
      </c>
    </row>
    <row r="6526" spans="1:6" x14ac:dyDescent="0.2">
      <c r="A6526" s="78">
        <v>44204</v>
      </c>
      <c r="B6526" s="79">
        <v>44204</v>
      </c>
      <c r="C6526" s="79" t="s">
        <v>983</v>
      </c>
      <c r="D6526" s="80">
        <f>VLOOKUP(Pag_Inicio_Corr_mas_casos[[#This Row],[Corregimiento]],Hoja3!$A$2:$D$676,4,0)</f>
        <v>20401</v>
      </c>
      <c r="E6526" s="79">
        <v>19</v>
      </c>
    </row>
    <row r="6527" spans="1:6" x14ac:dyDescent="0.2">
      <c r="A6527" s="78">
        <v>44204</v>
      </c>
      <c r="B6527" s="79">
        <v>44204</v>
      </c>
      <c r="C6527" s="79" t="s">
        <v>871</v>
      </c>
      <c r="D6527" s="79">
        <v>40607</v>
      </c>
      <c r="E6527" s="79">
        <v>19</v>
      </c>
      <c r="F6527" t="s">
        <v>968</v>
      </c>
    </row>
    <row r="6528" spans="1:6" x14ac:dyDescent="0.2">
      <c r="A6528" s="78">
        <v>44204</v>
      </c>
      <c r="B6528" s="79">
        <v>44204</v>
      </c>
      <c r="C6528" s="79" t="s">
        <v>943</v>
      </c>
      <c r="D6528" s="80">
        <f>VLOOKUP(Pag_Inicio_Corr_mas_casos[[#This Row],[Corregimiento]],Hoja3!$A$2:$D$676,4,0)</f>
        <v>30111</v>
      </c>
      <c r="E6528" s="79">
        <v>18</v>
      </c>
    </row>
    <row r="6529" spans="1:5" x14ac:dyDescent="0.2">
      <c r="A6529" s="78">
        <v>44204</v>
      </c>
      <c r="B6529" s="79">
        <v>44204</v>
      </c>
      <c r="C6529" s="79" t="s">
        <v>878</v>
      </c>
      <c r="D6529" s="80">
        <f>VLOOKUP(Pag_Inicio_Corr_mas_casos[[#This Row],[Corregimiento]],Hoja3!$A$2:$D$676,4,0)</f>
        <v>50208</v>
      </c>
      <c r="E6529" s="79">
        <v>17</v>
      </c>
    </row>
    <row r="6530" spans="1:5" x14ac:dyDescent="0.2">
      <c r="A6530" s="78">
        <v>44204</v>
      </c>
      <c r="B6530" s="79">
        <v>44204</v>
      </c>
      <c r="C6530" s="79" t="s">
        <v>1014</v>
      </c>
      <c r="D6530" s="80">
        <f>VLOOKUP(Pag_Inicio_Corr_mas_casos[[#This Row],[Corregimiento]],Hoja3!$A$2:$D$676,4,0)</f>
        <v>30109</v>
      </c>
      <c r="E6530" s="79">
        <v>17</v>
      </c>
    </row>
    <row r="6531" spans="1:5" x14ac:dyDescent="0.2">
      <c r="A6531" s="78">
        <v>44204</v>
      </c>
      <c r="B6531" s="79">
        <v>44204</v>
      </c>
      <c r="C6531" s="79" t="s">
        <v>1020</v>
      </c>
      <c r="D6531" s="80">
        <f>VLOOKUP(Pag_Inicio_Corr_mas_casos[[#This Row],[Corregimiento]],Hoja3!$A$2:$D$676,4,0)</f>
        <v>60701</v>
      </c>
      <c r="E6531" s="79">
        <v>16</v>
      </c>
    </row>
    <row r="6532" spans="1:5" x14ac:dyDescent="0.2">
      <c r="A6532" s="78">
        <v>44204</v>
      </c>
      <c r="B6532" s="79">
        <v>44204</v>
      </c>
      <c r="C6532" s="79" t="s">
        <v>915</v>
      </c>
      <c r="D6532" s="80">
        <f>VLOOKUP(Pag_Inicio_Corr_mas_casos[[#This Row],[Corregimiento]],Hoja3!$A$2:$D$676,4,0)</f>
        <v>81005</v>
      </c>
      <c r="E6532" s="79">
        <v>16</v>
      </c>
    </row>
    <row r="6533" spans="1:5" x14ac:dyDescent="0.2">
      <c r="A6533" s="78">
        <v>44204</v>
      </c>
      <c r="B6533" s="79">
        <v>44204</v>
      </c>
      <c r="C6533" s="79" t="s">
        <v>971</v>
      </c>
      <c r="D6533" s="80">
        <f>VLOOKUP(Pag_Inicio_Corr_mas_casos[[#This Row],[Corregimiento]],Hoja3!$A$2:$D$676,4,0)</f>
        <v>20105</v>
      </c>
      <c r="E6533" s="79">
        <v>15</v>
      </c>
    </row>
    <row r="6534" spans="1:5" x14ac:dyDescent="0.2">
      <c r="A6534" s="78">
        <v>44204</v>
      </c>
      <c r="B6534" s="79">
        <v>44204</v>
      </c>
      <c r="C6534" s="79" t="s">
        <v>979</v>
      </c>
      <c r="D6534" s="80">
        <f>VLOOKUP(Pag_Inicio_Corr_mas_casos[[#This Row],[Corregimiento]],Hoja3!$A$2:$D$676,4,0)</f>
        <v>91007</v>
      </c>
      <c r="E6534" s="79">
        <v>15</v>
      </c>
    </row>
    <row r="6535" spans="1:5" x14ac:dyDescent="0.2">
      <c r="A6535" s="78">
        <v>44204</v>
      </c>
      <c r="B6535" s="79">
        <v>44204</v>
      </c>
      <c r="C6535" s="79" t="s">
        <v>920</v>
      </c>
      <c r="D6535" s="80">
        <f>VLOOKUP(Pag_Inicio_Corr_mas_casos[[#This Row],[Corregimiento]],Hoja3!$A$2:$D$676,4,0)</f>
        <v>80805</v>
      </c>
      <c r="E6535" s="79">
        <v>15</v>
      </c>
    </row>
    <row r="6536" spans="1:5" x14ac:dyDescent="0.2">
      <c r="A6536" s="78">
        <v>44204</v>
      </c>
      <c r="B6536" s="79">
        <v>44204</v>
      </c>
      <c r="C6536" s="79" t="s">
        <v>1022</v>
      </c>
      <c r="D6536" s="80">
        <f>VLOOKUP(Pag_Inicio_Corr_mas_casos[[#This Row],[Corregimiento]],Hoja3!$A$2:$D$676,4,0)</f>
        <v>60601</v>
      </c>
      <c r="E6536" s="79">
        <v>15</v>
      </c>
    </row>
    <row r="6537" spans="1:5" x14ac:dyDescent="0.2">
      <c r="A6537" s="78">
        <v>44204</v>
      </c>
      <c r="B6537" s="79">
        <v>44204</v>
      </c>
      <c r="C6537" s="79" t="s">
        <v>896</v>
      </c>
      <c r="D6537" s="80">
        <f>VLOOKUP(Pag_Inicio_Corr_mas_casos[[#This Row],[Corregimiento]],Hoja3!$A$2:$D$676,4,0)</f>
        <v>60105</v>
      </c>
      <c r="E6537" s="79">
        <v>15</v>
      </c>
    </row>
    <row r="6538" spans="1:5" x14ac:dyDescent="0.2">
      <c r="A6538" s="78">
        <v>44204</v>
      </c>
      <c r="B6538" s="79">
        <v>44204</v>
      </c>
      <c r="C6538" s="79" t="s">
        <v>987</v>
      </c>
      <c r="D6538" s="80">
        <f>VLOOKUP(Pag_Inicio_Corr_mas_casos[[#This Row],[Corregimiento]],Hoja3!$A$2:$D$676,4,0)</f>
        <v>20201</v>
      </c>
      <c r="E6538" s="79">
        <v>14</v>
      </c>
    </row>
    <row r="6539" spans="1:5" x14ac:dyDescent="0.2">
      <c r="A6539" s="78">
        <v>44204</v>
      </c>
      <c r="B6539" s="79">
        <v>44204</v>
      </c>
      <c r="C6539" s="79" t="s">
        <v>947</v>
      </c>
      <c r="D6539" s="80">
        <f>VLOOKUP(Pag_Inicio_Corr_mas_casos[[#This Row],[Corregimiento]],Hoja3!$A$2:$D$676,4,0)</f>
        <v>30103</v>
      </c>
      <c r="E6539" s="79">
        <v>14</v>
      </c>
    </row>
    <row r="6540" spans="1:5" x14ac:dyDescent="0.2">
      <c r="A6540" s="78">
        <v>44204</v>
      </c>
      <c r="B6540" s="79">
        <v>44204</v>
      </c>
      <c r="C6540" s="79" t="s">
        <v>896</v>
      </c>
      <c r="D6540" s="80">
        <f>VLOOKUP(Pag_Inicio_Corr_mas_casos[[#This Row],[Corregimiento]],Hoja3!$A$2:$D$676,4,0)</f>
        <v>60105</v>
      </c>
      <c r="E6540" s="79">
        <v>14</v>
      </c>
    </row>
    <row r="6541" spans="1:5" x14ac:dyDescent="0.2">
      <c r="A6541" s="78">
        <v>44204</v>
      </c>
      <c r="B6541" s="79">
        <v>44204</v>
      </c>
      <c r="C6541" s="79" t="s">
        <v>986</v>
      </c>
      <c r="D6541" s="80">
        <f>VLOOKUP(Pag_Inicio_Corr_mas_casos[[#This Row],[Corregimiento]],Hoja3!$A$2:$D$676,4,0)</f>
        <v>40610</v>
      </c>
      <c r="E6541" s="79">
        <v>13</v>
      </c>
    </row>
    <row r="6542" spans="1:5" x14ac:dyDescent="0.2">
      <c r="A6542" s="78">
        <v>44204</v>
      </c>
      <c r="B6542" s="79">
        <v>44204</v>
      </c>
      <c r="C6542" s="79" t="s">
        <v>1023</v>
      </c>
      <c r="D6542" s="80">
        <f>VLOOKUP(Pag_Inicio_Corr_mas_casos[[#This Row],[Corregimiento]],Hoja3!$A$2:$D$676,4,0)</f>
        <v>130301</v>
      </c>
      <c r="E6542" s="79">
        <v>12</v>
      </c>
    </row>
    <row r="6543" spans="1:5" x14ac:dyDescent="0.2">
      <c r="A6543" s="78">
        <v>44204</v>
      </c>
      <c r="B6543" s="79">
        <v>44204</v>
      </c>
      <c r="C6543" s="79" t="s">
        <v>1005</v>
      </c>
      <c r="D6543" s="80">
        <f>VLOOKUP(Pag_Inicio_Corr_mas_casos[[#This Row],[Corregimiento]],Hoja3!$A$2:$D$676,4,0)</f>
        <v>130407</v>
      </c>
      <c r="E6543" s="79">
        <v>12</v>
      </c>
    </row>
    <row r="6544" spans="1:5" x14ac:dyDescent="0.2">
      <c r="A6544" s="78">
        <v>44204</v>
      </c>
      <c r="B6544" s="79">
        <v>44204</v>
      </c>
      <c r="C6544" s="79" t="s">
        <v>1030</v>
      </c>
      <c r="D6544" s="80">
        <f>VLOOKUP(Pag_Inicio_Corr_mas_casos[[#This Row],[Corregimiento]],Hoja3!$A$2:$D$676,4,0)</f>
        <v>91009</v>
      </c>
      <c r="E6544" s="79">
        <v>11</v>
      </c>
    </row>
    <row r="6545" spans="1:6" x14ac:dyDescent="0.2">
      <c r="A6545" s="78">
        <v>44204</v>
      </c>
      <c r="B6545" s="79">
        <v>44204</v>
      </c>
      <c r="C6545" s="79" t="s">
        <v>1041</v>
      </c>
      <c r="D6545" s="80">
        <f>VLOOKUP(Pag_Inicio_Corr_mas_casos[[#This Row],[Corregimiento]],Hoja3!$A$2:$D$676,4,0)</f>
        <v>20603</v>
      </c>
      <c r="E6545" s="79">
        <v>11</v>
      </c>
    </row>
    <row r="6546" spans="1:6" x14ac:dyDescent="0.2">
      <c r="A6546" s="78">
        <v>44204</v>
      </c>
      <c r="B6546" s="79">
        <v>44204</v>
      </c>
      <c r="C6546" s="79" t="s">
        <v>1037</v>
      </c>
      <c r="D6546" s="80">
        <f>VLOOKUP(Pag_Inicio_Corr_mas_casos[[#This Row],[Corregimiento]],Hoja3!$A$2:$D$676,4,0)</f>
        <v>130707</v>
      </c>
      <c r="E6546" s="79">
        <v>11</v>
      </c>
    </row>
    <row r="6547" spans="1:6" x14ac:dyDescent="0.2">
      <c r="A6547" s="78">
        <v>44204</v>
      </c>
      <c r="B6547" s="79">
        <v>44204</v>
      </c>
      <c r="C6547" s="79" t="s">
        <v>985</v>
      </c>
      <c r="D6547" s="80">
        <f>VLOOKUP(Pag_Inicio_Corr_mas_casos[[#This Row],[Corregimiento]],Hoja3!$A$2:$D$676,4,0)</f>
        <v>30110</v>
      </c>
      <c r="E6547" s="79">
        <v>11</v>
      </c>
    </row>
    <row r="6548" spans="1:6" x14ac:dyDescent="0.2">
      <c r="A6548" s="78">
        <v>44204</v>
      </c>
      <c r="B6548" s="79">
        <v>44204</v>
      </c>
      <c r="C6548" s="79" t="s">
        <v>969</v>
      </c>
      <c r="D6548" s="80">
        <f>VLOOKUP(Pag_Inicio_Corr_mas_casos[[#This Row],[Corregimiento]],Hoja3!$A$2:$D$676,4,0)</f>
        <v>50316</v>
      </c>
      <c r="E6548" s="79">
        <v>11</v>
      </c>
    </row>
    <row r="6549" spans="1:6" x14ac:dyDescent="0.2">
      <c r="A6549" s="54">
        <v>44205</v>
      </c>
      <c r="B6549" s="55">
        <v>44205</v>
      </c>
      <c r="C6549" s="55" t="s">
        <v>784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 x14ac:dyDescent="0.2">
      <c r="A6550" s="54">
        <v>44205</v>
      </c>
      <c r="B6550" s="55">
        <v>44205</v>
      </c>
      <c r="C6550" s="55" t="s">
        <v>956</v>
      </c>
      <c r="D6550" s="56">
        <f>VLOOKUP(Pag_Inicio_Corr_mas_casos[[#This Row],[Corregimiento]],Hoja3!$A$2:$D$676,4,0)</f>
        <v>130106</v>
      </c>
      <c r="E6550" s="55">
        <v>110</v>
      </c>
    </row>
    <row r="6551" spans="1:6" x14ac:dyDescent="0.2">
      <c r="A6551" s="54">
        <v>44205</v>
      </c>
      <c r="B6551" s="55">
        <v>44205</v>
      </c>
      <c r="C6551" s="55" t="s">
        <v>692</v>
      </c>
      <c r="D6551" s="56">
        <f>VLOOKUP(Pag_Inicio_Corr_mas_casos[[#This Row],[Corregimiento]],Hoja3!$A$2:$D$676,4,0)</f>
        <v>80821</v>
      </c>
      <c r="E6551" s="55">
        <v>81</v>
      </c>
    </row>
    <row r="6552" spans="1:6" x14ac:dyDescent="0.2">
      <c r="A6552" s="54">
        <v>44205</v>
      </c>
      <c r="B6552" s="55">
        <v>44205</v>
      </c>
      <c r="C6552" s="55" t="s">
        <v>861</v>
      </c>
      <c r="D6552" s="56">
        <f>VLOOKUP(Pag_Inicio_Corr_mas_casos[[#This Row],[Corregimiento]],Hoja3!$A$2:$D$676,4,0)</f>
        <v>80823</v>
      </c>
      <c r="E6552" s="55">
        <v>80</v>
      </c>
    </row>
    <row r="6553" spans="1:6" x14ac:dyDescent="0.2">
      <c r="A6553" s="54">
        <v>44205</v>
      </c>
      <c r="B6553" s="55">
        <v>44205</v>
      </c>
      <c r="C6553" s="55" t="s">
        <v>932</v>
      </c>
      <c r="D6553" s="56">
        <f>VLOOKUP(Pag_Inicio_Corr_mas_casos[[#This Row],[Corregimiento]],Hoja3!$A$2:$D$676,4,0)</f>
        <v>80819</v>
      </c>
      <c r="E6553" s="55">
        <v>76</v>
      </c>
    </row>
    <row r="6554" spans="1:6" x14ac:dyDescent="0.2">
      <c r="A6554" s="54">
        <v>44205</v>
      </c>
      <c r="B6554" s="55">
        <v>44205</v>
      </c>
      <c r="C6554" s="55" t="s">
        <v>988</v>
      </c>
      <c r="D6554" s="56">
        <f>VLOOKUP(Pag_Inicio_Corr_mas_casos[[#This Row],[Corregimiento]],Hoja3!$A$2:$D$676,4,0)</f>
        <v>130101</v>
      </c>
      <c r="E6554" s="55">
        <v>73</v>
      </c>
    </row>
    <row r="6555" spans="1:6" x14ac:dyDescent="0.2">
      <c r="A6555" s="54">
        <v>44205</v>
      </c>
      <c r="B6555" s="55">
        <v>44205</v>
      </c>
      <c r="C6555" s="55" t="s">
        <v>864</v>
      </c>
      <c r="D6555" s="56">
        <f>VLOOKUP(Pag_Inicio_Corr_mas_casos[[#This Row],[Corregimiento]],Hoja3!$A$2:$D$676,4,0)</f>
        <v>130708</v>
      </c>
      <c r="E6555" s="55">
        <v>73</v>
      </c>
    </row>
    <row r="6556" spans="1:6" x14ac:dyDescent="0.2">
      <c r="A6556" s="54">
        <v>44205</v>
      </c>
      <c r="B6556" s="55">
        <v>44205</v>
      </c>
      <c r="C6556" s="55" t="s">
        <v>871</v>
      </c>
      <c r="D6556" s="56">
        <f>VLOOKUP(Pag_Inicio_Corr_mas_casos[[#This Row],[Corregimiento]],Hoja3!$A$2:$D$676,4,0)</f>
        <v>80813</v>
      </c>
      <c r="E6556" s="55">
        <v>73</v>
      </c>
    </row>
    <row r="6557" spans="1:6" x14ac:dyDescent="0.2">
      <c r="A6557" s="54">
        <v>44205</v>
      </c>
      <c r="B6557" s="55">
        <v>44205</v>
      </c>
      <c r="C6557" s="55" t="s">
        <v>863</v>
      </c>
      <c r="D6557" s="56">
        <f>VLOOKUP(Pag_Inicio_Corr_mas_casos[[#This Row],[Corregimiento]],Hoja3!$A$2:$D$676,4,0)</f>
        <v>80816</v>
      </c>
      <c r="E6557" s="55">
        <v>69</v>
      </c>
    </row>
    <row r="6558" spans="1:6" x14ac:dyDescent="0.2">
      <c r="A6558" s="54">
        <v>44205</v>
      </c>
      <c r="B6558" s="55">
        <v>44205</v>
      </c>
      <c r="C6558" s="55" t="s">
        <v>974</v>
      </c>
      <c r="D6558" s="56">
        <f>VLOOKUP(Pag_Inicio_Corr_mas_casos[[#This Row],[Corregimiento]],Hoja3!$A$2:$D$676,4,0)</f>
        <v>130102</v>
      </c>
      <c r="E6558" s="55">
        <v>65</v>
      </c>
    </row>
    <row r="6559" spans="1:6" x14ac:dyDescent="0.2">
      <c r="A6559" s="54">
        <v>44205</v>
      </c>
      <c r="B6559" s="55">
        <v>44205</v>
      </c>
      <c r="C6559" s="55" t="s">
        <v>879</v>
      </c>
      <c r="D6559" s="56">
        <f>VLOOKUP(Pag_Inicio_Corr_mas_casos[[#This Row],[Corregimiento]],Hoja3!$A$2:$D$676,4,0)</f>
        <v>130701</v>
      </c>
      <c r="E6559" s="55">
        <v>64</v>
      </c>
    </row>
    <row r="6560" spans="1:6" x14ac:dyDescent="0.2">
      <c r="A6560" s="54">
        <v>44205</v>
      </c>
      <c r="B6560" s="55">
        <v>44205</v>
      </c>
      <c r="C6560" s="55" t="s">
        <v>939</v>
      </c>
      <c r="D6560" s="56">
        <f>VLOOKUP(Pag_Inicio_Corr_mas_casos[[#This Row],[Corregimiento]],Hoja3!$A$2:$D$676,4,0)</f>
        <v>81001</v>
      </c>
      <c r="E6560" s="55">
        <v>63</v>
      </c>
    </row>
    <row r="6561" spans="1:6" x14ac:dyDescent="0.2">
      <c r="A6561" s="54">
        <v>44205</v>
      </c>
      <c r="B6561" s="55">
        <v>44205</v>
      </c>
      <c r="C6561" s="55" t="s">
        <v>876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 x14ac:dyDescent="0.2">
      <c r="A6562" s="54">
        <v>44205</v>
      </c>
      <c r="B6562" s="55">
        <v>44205</v>
      </c>
      <c r="C6562" s="55" t="s">
        <v>860</v>
      </c>
      <c r="D6562" s="56">
        <f>VLOOKUP(Pag_Inicio_Corr_mas_casos[[#This Row],[Corregimiento]],Hoja3!$A$2:$D$676,4,0)</f>
        <v>80806</v>
      </c>
      <c r="E6562" s="55">
        <v>57</v>
      </c>
    </row>
    <row r="6563" spans="1:6" x14ac:dyDescent="0.2">
      <c r="A6563" s="54">
        <v>44205</v>
      </c>
      <c r="B6563" s="55">
        <v>44205</v>
      </c>
      <c r="C6563" s="55" t="s">
        <v>938</v>
      </c>
      <c r="D6563" s="56">
        <f>VLOOKUP(Pag_Inicio_Corr_mas_casos[[#This Row],[Corregimiento]],Hoja3!$A$2:$D$676,4,0)</f>
        <v>81008</v>
      </c>
      <c r="E6563" s="55">
        <v>57</v>
      </c>
    </row>
    <row r="6564" spans="1:6" x14ac:dyDescent="0.2">
      <c r="A6564" s="54">
        <v>44205</v>
      </c>
      <c r="B6564" s="55">
        <v>44205</v>
      </c>
      <c r="C6564" s="55" t="s">
        <v>867</v>
      </c>
      <c r="D6564" s="56">
        <f>VLOOKUP(Pag_Inicio_Corr_mas_casos[[#This Row],[Corregimiento]],Hoja3!$A$2:$D$676,4,0)</f>
        <v>80826</v>
      </c>
      <c r="E6564" s="55">
        <v>54</v>
      </c>
    </row>
    <row r="6565" spans="1:6" x14ac:dyDescent="0.2">
      <c r="A6565" s="54">
        <v>44205</v>
      </c>
      <c r="B6565" s="55">
        <v>44205</v>
      </c>
      <c r="C6565" s="55" t="s">
        <v>862</v>
      </c>
      <c r="D6565" s="56">
        <f>VLOOKUP(Pag_Inicio_Corr_mas_casos[[#This Row],[Corregimiento]],Hoja3!$A$2:$D$676,4,0)</f>
        <v>80807</v>
      </c>
      <c r="E6565" s="55">
        <v>53</v>
      </c>
    </row>
    <row r="6566" spans="1:6" x14ac:dyDescent="0.2">
      <c r="A6566" s="54">
        <v>44205</v>
      </c>
      <c r="B6566" s="55">
        <v>44205</v>
      </c>
      <c r="C6566" s="55" t="s">
        <v>980</v>
      </c>
      <c r="D6566" s="56">
        <f>VLOOKUP(Pag_Inicio_Corr_mas_casos[[#This Row],[Corregimiento]],Hoja3!$A$2:$D$676,4,0)</f>
        <v>40601</v>
      </c>
      <c r="E6566" s="55">
        <v>53</v>
      </c>
    </row>
    <row r="6567" spans="1:6" x14ac:dyDescent="0.2">
      <c r="A6567" s="54">
        <v>44205</v>
      </c>
      <c r="B6567" s="55">
        <v>44205</v>
      </c>
      <c r="C6567" s="55" t="s">
        <v>931</v>
      </c>
      <c r="D6567" s="56">
        <f>VLOOKUP(Pag_Inicio_Corr_mas_casos[[#This Row],[Corregimiento]],Hoja3!$A$2:$D$676,4,0)</f>
        <v>80809</v>
      </c>
      <c r="E6567" s="55">
        <v>53</v>
      </c>
    </row>
    <row r="6568" spans="1:6" x14ac:dyDescent="0.2">
      <c r="A6568" s="54">
        <v>44205</v>
      </c>
      <c r="B6568" s="55">
        <v>44205</v>
      </c>
      <c r="C6568" s="55" t="s">
        <v>859</v>
      </c>
      <c r="D6568" s="56">
        <f>VLOOKUP(Pag_Inicio_Corr_mas_casos[[#This Row],[Corregimiento]],Hoja3!$A$2:$D$676,4,0)</f>
        <v>81009</v>
      </c>
      <c r="E6568" s="55">
        <v>51</v>
      </c>
    </row>
    <row r="6569" spans="1:6" x14ac:dyDescent="0.2">
      <c r="A6569" s="54">
        <v>44205</v>
      </c>
      <c r="B6569" s="55">
        <v>44205</v>
      </c>
      <c r="C6569" s="55" t="s">
        <v>935</v>
      </c>
      <c r="D6569" s="56">
        <f>VLOOKUP(Pag_Inicio_Corr_mas_casos[[#This Row],[Corregimiento]],Hoja3!$A$2:$D$676,4,0)</f>
        <v>130702</v>
      </c>
      <c r="E6569" s="55">
        <v>49</v>
      </c>
    </row>
    <row r="6570" spans="1:6" x14ac:dyDescent="0.2">
      <c r="A6570" s="54">
        <v>44205</v>
      </c>
      <c r="B6570" s="55">
        <v>44205</v>
      </c>
      <c r="C6570" s="55" t="s">
        <v>873</v>
      </c>
      <c r="D6570" s="56">
        <f>VLOOKUP(Pag_Inicio_Corr_mas_casos[[#This Row],[Corregimiento]],Hoja3!$A$2:$D$676,4,0)</f>
        <v>80817</v>
      </c>
      <c r="E6570" s="55">
        <v>49</v>
      </c>
    </row>
    <row r="6571" spans="1:6" x14ac:dyDescent="0.2">
      <c r="A6571" s="54">
        <v>44205</v>
      </c>
      <c r="B6571" s="55">
        <v>44205</v>
      </c>
      <c r="C6571" s="55" t="s">
        <v>865</v>
      </c>
      <c r="D6571" s="56">
        <f>VLOOKUP(Pag_Inicio_Corr_mas_casos[[#This Row],[Corregimiento]],Hoja3!$A$2:$D$676,4,0)</f>
        <v>81007</v>
      </c>
      <c r="E6571" s="55">
        <v>48</v>
      </c>
    </row>
    <row r="6572" spans="1:6" x14ac:dyDescent="0.2">
      <c r="A6572" s="54">
        <v>44205</v>
      </c>
      <c r="B6572" s="55">
        <v>44205</v>
      </c>
      <c r="C6572" s="55" t="s">
        <v>940</v>
      </c>
      <c r="D6572" s="56">
        <f>VLOOKUP(Pag_Inicio_Corr_mas_casos[[#This Row],[Corregimiento]],Hoja3!$A$2:$D$676,4,0)</f>
        <v>81002</v>
      </c>
      <c r="E6572" s="55">
        <v>48</v>
      </c>
    </row>
    <row r="6573" spans="1:6" x14ac:dyDescent="0.2">
      <c r="A6573" s="54">
        <v>44205</v>
      </c>
      <c r="B6573" s="55">
        <v>44205</v>
      </c>
      <c r="C6573" s="55" t="s">
        <v>857</v>
      </c>
      <c r="D6573" s="56">
        <f>VLOOKUP(Pag_Inicio_Corr_mas_casos[[#This Row],[Corregimiento]],Hoja3!$A$2:$D$676,4,0)</f>
        <v>80810</v>
      </c>
      <c r="E6573" s="55">
        <v>47</v>
      </c>
    </row>
    <row r="6574" spans="1:6" x14ac:dyDescent="0.2">
      <c r="A6574" s="54">
        <v>44205</v>
      </c>
      <c r="B6574" s="55">
        <v>44205</v>
      </c>
      <c r="C6574" s="55" t="s">
        <v>858</v>
      </c>
      <c r="D6574" s="56">
        <f>VLOOKUP(Pag_Inicio_Corr_mas_casos[[#This Row],[Corregimiento]],Hoja3!$A$2:$D$676,4,0)</f>
        <v>130717</v>
      </c>
      <c r="E6574" s="55">
        <v>47</v>
      </c>
    </row>
    <row r="6575" spans="1:6" x14ac:dyDescent="0.2">
      <c r="A6575" s="54">
        <v>44205</v>
      </c>
      <c r="B6575" s="55">
        <v>44205</v>
      </c>
      <c r="C6575" s="55" t="s">
        <v>941</v>
      </c>
      <c r="D6575" s="56">
        <f>VLOOKUP(Pag_Inicio_Corr_mas_casos[[#This Row],[Corregimiento]],Hoja3!$A$2:$D$676,4,0)</f>
        <v>81003</v>
      </c>
      <c r="E6575" s="55">
        <v>44</v>
      </c>
    </row>
    <row r="6576" spans="1:6" x14ac:dyDescent="0.2">
      <c r="A6576" s="54">
        <v>44205</v>
      </c>
      <c r="B6576" s="55">
        <v>44205</v>
      </c>
      <c r="C6576" s="55" t="s">
        <v>942</v>
      </c>
      <c r="D6576" s="56">
        <f>VLOOKUP(Pag_Inicio_Corr_mas_casos[[#This Row],[Corregimiento]],Hoja3!$A$2:$D$676,4,0)</f>
        <v>91001</v>
      </c>
      <c r="E6576" s="55">
        <v>42</v>
      </c>
    </row>
    <row r="6577" spans="1:5" x14ac:dyDescent="0.2">
      <c r="A6577" s="54">
        <v>44205</v>
      </c>
      <c r="B6577" s="55">
        <v>44205</v>
      </c>
      <c r="C6577" s="55" t="s">
        <v>868</v>
      </c>
      <c r="D6577" s="56">
        <f>VLOOKUP(Pag_Inicio_Corr_mas_casos[[#This Row],[Corregimiento]],Hoja3!$A$2:$D$676,4,0)</f>
        <v>80811</v>
      </c>
      <c r="E6577" s="55">
        <v>41</v>
      </c>
    </row>
    <row r="6578" spans="1:5" x14ac:dyDescent="0.2">
      <c r="A6578" s="54">
        <v>44205</v>
      </c>
      <c r="B6578" s="55">
        <v>44205</v>
      </c>
      <c r="C6578" s="55" t="s">
        <v>870</v>
      </c>
      <c r="D6578" s="56">
        <f>VLOOKUP(Pag_Inicio_Corr_mas_casos[[#This Row],[Corregimiento]],Hoja3!$A$2:$D$676,4,0)</f>
        <v>130107</v>
      </c>
      <c r="E6578" s="55">
        <v>40</v>
      </c>
    </row>
    <row r="6579" spans="1:5" x14ac:dyDescent="0.2">
      <c r="A6579" s="54">
        <v>44205</v>
      </c>
      <c r="B6579" s="55">
        <v>44205</v>
      </c>
      <c r="C6579" s="55" t="s">
        <v>881</v>
      </c>
      <c r="D6579" s="56">
        <f>VLOOKUP(Pag_Inicio_Corr_mas_casos[[#This Row],[Corregimiento]],Hoja3!$A$2:$D$676,4,0)</f>
        <v>20601</v>
      </c>
      <c r="E6579" s="55">
        <v>40</v>
      </c>
    </row>
    <row r="6580" spans="1:5" x14ac:dyDescent="0.2">
      <c r="A6580" s="54">
        <v>44205</v>
      </c>
      <c r="B6580" s="55">
        <v>44205</v>
      </c>
      <c r="C6580" s="55" t="s">
        <v>882</v>
      </c>
      <c r="D6580" s="56">
        <f>VLOOKUP(Pag_Inicio_Corr_mas_casos[[#This Row],[Corregimiento]],Hoja3!$A$2:$D$676,4,0)</f>
        <v>81006</v>
      </c>
      <c r="E6580" s="55">
        <v>39</v>
      </c>
    </row>
    <row r="6581" spans="1:5" x14ac:dyDescent="0.2">
      <c r="A6581" s="54">
        <v>44205</v>
      </c>
      <c r="B6581" s="55">
        <v>44205</v>
      </c>
      <c r="C6581" s="55" t="s">
        <v>958</v>
      </c>
      <c r="D6581" s="56">
        <f>VLOOKUP(Pag_Inicio_Corr_mas_casos[[#This Row],[Corregimiento]],Hoja3!$A$2:$D$676,4,0)</f>
        <v>130108</v>
      </c>
      <c r="E6581" s="55">
        <v>39</v>
      </c>
    </row>
    <row r="6582" spans="1:5" x14ac:dyDescent="0.2">
      <c r="A6582" s="54">
        <v>44205</v>
      </c>
      <c r="B6582" s="55">
        <v>44205</v>
      </c>
      <c r="C6582" s="55" t="s">
        <v>947</v>
      </c>
      <c r="D6582" s="56">
        <f>VLOOKUP(Pag_Inicio_Corr_mas_casos[[#This Row],[Corregimiento]],Hoja3!$A$2:$D$676,4,0)</f>
        <v>30103</v>
      </c>
      <c r="E6582" s="55">
        <v>38</v>
      </c>
    </row>
    <row r="6583" spans="1:5" x14ac:dyDescent="0.2">
      <c r="A6583" s="54">
        <v>44205</v>
      </c>
      <c r="B6583" s="55">
        <v>44205</v>
      </c>
      <c r="C6583" s="55" t="s">
        <v>874</v>
      </c>
      <c r="D6583" s="56">
        <f>VLOOKUP(Pag_Inicio_Corr_mas_casos[[#This Row],[Corregimiento]],Hoja3!$A$2:$D$676,4,0)</f>
        <v>80822</v>
      </c>
      <c r="E6583" s="55">
        <v>37</v>
      </c>
    </row>
    <row r="6584" spans="1:5" x14ac:dyDescent="0.2">
      <c r="A6584" s="54">
        <v>44205</v>
      </c>
      <c r="B6584" s="55">
        <v>44205</v>
      </c>
      <c r="C6584" s="55" t="s">
        <v>978</v>
      </c>
      <c r="D6584" s="56">
        <f>VLOOKUP(Pag_Inicio_Corr_mas_casos[[#This Row],[Corregimiento]],Hoja3!$A$2:$D$676,4,0)</f>
        <v>40501</v>
      </c>
      <c r="E6584" s="55">
        <v>37</v>
      </c>
    </row>
    <row r="6585" spans="1:5" x14ac:dyDescent="0.2">
      <c r="A6585" s="54">
        <v>44205</v>
      </c>
      <c r="B6585" s="55">
        <v>44205</v>
      </c>
      <c r="C6585" s="55" t="s">
        <v>990</v>
      </c>
      <c r="D6585" s="56">
        <f>VLOOKUP(Pag_Inicio_Corr_mas_casos[[#This Row],[Corregimiento]],Hoja3!$A$2:$D$676,4,0)</f>
        <v>91011</v>
      </c>
      <c r="E6585" s="55">
        <v>37</v>
      </c>
    </row>
    <row r="6586" spans="1:5" x14ac:dyDescent="0.2">
      <c r="A6586" s="54">
        <v>44205</v>
      </c>
      <c r="B6586" s="55">
        <v>44205</v>
      </c>
      <c r="C6586" s="55" t="s">
        <v>880</v>
      </c>
      <c r="D6586" s="56">
        <f>VLOOKUP(Pag_Inicio_Corr_mas_casos[[#This Row],[Corregimiento]],Hoja3!$A$2:$D$676,4,0)</f>
        <v>80804</v>
      </c>
      <c r="E6586" s="55">
        <v>33</v>
      </c>
    </row>
    <row r="6587" spans="1:5" x14ac:dyDescent="0.2">
      <c r="A6587" s="54">
        <v>44205</v>
      </c>
      <c r="B6587" s="55">
        <v>44205</v>
      </c>
      <c r="C6587" s="55" t="s">
        <v>927</v>
      </c>
      <c r="D6587" s="56">
        <f>VLOOKUP(Pag_Inicio_Corr_mas_casos[[#This Row],[Corregimiento]],Hoja3!$A$2:$D$676,4,0)</f>
        <v>40612</v>
      </c>
      <c r="E6587" s="55">
        <v>33</v>
      </c>
    </row>
    <row r="6588" spans="1:5" x14ac:dyDescent="0.2">
      <c r="A6588" s="54">
        <v>44205</v>
      </c>
      <c r="B6588" s="55">
        <v>44205</v>
      </c>
      <c r="C6588" s="55" t="s">
        <v>872</v>
      </c>
      <c r="D6588" s="56">
        <f>VLOOKUP(Pag_Inicio_Corr_mas_casos[[#This Row],[Corregimiento]],Hoja3!$A$2:$D$676,4,0)</f>
        <v>80820</v>
      </c>
      <c r="E6588" s="55">
        <v>33</v>
      </c>
    </row>
    <row r="6589" spans="1:5" x14ac:dyDescent="0.2">
      <c r="A6589" s="54">
        <v>44205</v>
      </c>
      <c r="B6589" s="55">
        <v>44205</v>
      </c>
      <c r="C6589" s="55" t="s">
        <v>889</v>
      </c>
      <c r="D6589" s="56">
        <f>VLOOKUP(Pag_Inicio_Corr_mas_casos[[#This Row],[Corregimiento]],Hoja3!$A$2:$D$676,4,0)</f>
        <v>130709</v>
      </c>
      <c r="E6589" s="55">
        <v>29</v>
      </c>
    </row>
    <row r="6590" spans="1:5" x14ac:dyDescent="0.2">
      <c r="A6590" s="54">
        <v>44205</v>
      </c>
      <c r="B6590" s="55">
        <v>44205</v>
      </c>
      <c r="C6590" s="55" t="s">
        <v>878</v>
      </c>
      <c r="D6590" s="56">
        <f>VLOOKUP(Pag_Inicio_Corr_mas_casos[[#This Row],[Corregimiento]],Hoja3!$A$2:$D$676,4,0)</f>
        <v>50208</v>
      </c>
      <c r="E6590" s="55">
        <v>29</v>
      </c>
    </row>
    <row r="6591" spans="1:5" x14ac:dyDescent="0.2">
      <c r="A6591" s="54">
        <v>44205</v>
      </c>
      <c r="B6591" s="55">
        <v>44205</v>
      </c>
      <c r="C6591" s="55" t="s">
        <v>983</v>
      </c>
      <c r="D6591" s="56">
        <f>VLOOKUP(Pag_Inicio_Corr_mas_casos[[#This Row],[Corregimiento]],Hoja3!$A$2:$D$676,4,0)</f>
        <v>20401</v>
      </c>
      <c r="E6591" s="55">
        <v>29</v>
      </c>
    </row>
    <row r="6592" spans="1:5" x14ac:dyDescent="0.2">
      <c r="A6592" s="54">
        <v>44205</v>
      </c>
      <c r="B6592" s="55">
        <v>44205</v>
      </c>
      <c r="C6592" s="55" t="s">
        <v>911</v>
      </c>
      <c r="D6592" s="56">
        <f>VLOOKUP(Pag_Inicio_Corr_mas_casos[[#This Row],[Corregimiento]],Hoja3!$A$2:$D$676,4,0)</f>
        <v>130706</v>
      </c>
      <c r="E6592" s="55">
        <v>28</v>
      </c>
    </row>
    <row r="6593" spans="1:6" x14ac:dyDescent="0.2">
      <c r="A6593" s="54">
        <v>44205</v>
      </c>
      <c r="B6593" s="55">
        <v>44205</v>
      </c>
      <c r="C6593" s="55" t="s">
        <v>890</v>
      </c>
      <c r="D6593" s="56">
        <f>VLOOKUP(Pag_Inicio_Corr_mas_casos[[#This Row],[Corregimiento]],Hoja3!$A$2:$D$676,4,0)</f>
        <v>40606</v>
      </c>
      <c r="E6593" s="55">
        <v>27</v>
      </c>
    </row>
    <row r="6594" spans="1:6" x14ac:dyDescent="0.2">
      <c r="A6594" s="54">
        <v>44205</v>
      </c>
      <c r="B6594" s="55">
        <v>44205</v>
      </c>
      <c r="C6594" s="55" t="s">
        <v>923</v>
      </c>
      <c r="D6594" s="56">
        <f>VLOOKUP(Pag_Inicio_Corr_mas_casos[[#This Row],[Corregimiento]],Hoja3!$A$2:$D$676,4,0)</f>
        <v>40611</v>
      </c>
      <c r="E6594" s="55">
        <v>26</v>
      </c>
    </row>
    <row r="6595" spans="1:6" x14ac:dyDescent="0.2">
      <c r="A6595" s="54">
        <v>44205</v>
      </c>
      <c r="B6595" s="55">
        <v>44205</v>
      </c>
      <c r="C6595" s="55" t="s">
        <v>871</v>
      </c>
      <c r="D6595" s="55">
        <v>40607</v>
      </c>
      <c r="E6595" s="55">
        <v>25</v>
      </c>
      <c r="F6595" t="s">
        <v>968</v>
      </c>
    </row>
    <row r="6596" spans="1:6" x14ac:dyDescent="0.2">
      <c r="A6596" s="54">
        <v>44205</v>
      </c>
      <c r="B6596" s="55">
        <v>44205</v>
      </c>
      <c r="C6596" s="55" t="s">
        <v>972</v>
      </c>
      <c r="D6596" s="56">
        <f>VLOOKUP(Pag_Inicio_Corr_mas_casos[[#This Row],[Corregimiento]],Hoja3!$A$2:$D$676,4,0)</f>
        <v>40201</v>
      </c>
      <c r="E6596" s="55">
        <v>25</v>
      </c>
    </row>
    <row r="6597" spans="1:6" x14ac:dyDescent="0.2">
      <c r="A6597" s="54">
        <v>44205</v>
      </c>
      <c r="B6597" s="55">
        <v>44205</v>
      </c>
      <c r="C6597" s="55" t="s">
        <v>926</v>
      </c>
      <c r="D6597" s="56">
        <f>VLOOKUP(Pag_Inicio_Corr_mas_casos[[#This Row],[Corregimiento]],Hoja3!$A$2:$D$676,4,0)</f>
        <v>60101</v>
      </c>
      <c r="E6597" s="55">
        <v>24</v>
      </c>
    </row>
    <row r="6598" spans="1:6" x14ac:dyDescent="0.2">
      <c r="A6598" s="54">
        <v>44205</v>
      </c>
      <c r="B6598" s="55">
        <v>44205</v>
      </c>
      <c r="C6598" s="55" t="s">
        <v>895</v>
      </c>
      <c r="D6598" s="56">
        <f>VLOOKUP(Pag_Inicio_Corr_mas_casos[[#This Row],[Corregimiento]],Hoja3!$A$2:$D$676,4,0)</f>
        <v>20207</v>
      </c>
      <c r="E6598" s="55">
        <v>24</v>
      </c>
    </row>
    <row r="6599" spans="1:6" x14ac:dyDescent="0.2">
      <c r="A6599" s="54">
        <v>44205</v>
      </c>
      <c r="B6599" s="55">
        <v>44205</v>
      </c>
      <c r="C6599" s="55" t="s">
        <v>887</v>
      </c>
      <c r="D6599" s="56">
        <f>VLOOKUP(Pag_Inicio_Corr_mas_casos[[#This Row],[Corregimiento]],Hoja3!$A$2:$D$676,4,0)</f>
        <v>30107</v>
      </c>
      <c r="E6599" s="55">
        <v>23</v>
      </c>
    </row>
    <row r="6600" spans="1:6" x14ac:dyDescent="0.2">
      <c r="A6600" s="54">
        <v>44205</v>
      </c>
      <c r="B6600" s="55">
        <v>44205</v>
      </c>
      <c r="C6600" s="55" t="s">
        <v>925</v>
      </c>
      <c r="D6600" s="56">
        <f>VLOOKUP(Pag_Inicio_Corr_mas_casos[[#This Row],[Corregimiento]],Hoja3!$A$2:$D$676,4,0)</f>
        <v>60103</v>
      </c>
      <c r="E6600" s="55">
        <v>23</v>
      </c>
    </row>
    <row r="6601" spans="1:6" x14ac:dyDescent="0.2">
      <c r="A6601" s="54">
        <v>44205</v>
      </c>
      <c r="B6601" s="55">
        <v>44205</v>
      </c>
      <c r="C6601" s="55" t="s">
        <v>877</v>
      </c>
      <c r="D6601" s="56">
        <f>VLOOKUP(Pag_Inicio_Corr_mas_casos[[#This Row],[Corregimiento]],Hoja3!$A$2:$D$676,4,0)</f>
        <v>130716</v>
      </c>
      <c r="E6601" s="55">
        <v>23</v>
      </c>
    </row>
    <row r="6602" spans="1:6" x14ac:dyDescent="0.2">
      <c r="A6602" s="54">
        <v>44205</v>
      </c>
      <c r="B6602" s="55">
        <v>44205</v>
      </c>
      <c r="C6602" s="55" t="s">
        <v>915</v>
      </c>
      <c r="D6602" s="56">
        <f>VLOOKUP(Pag_Inicio_Corr_mas_casos[[#This Row],[Corregimiento]],Hoja3!$A$2:$D$676,4,0)</f>
        <v>81005</v>
      </c>
      <c r="E6602" s="55">
        <v>23</v>
      </c>
    </row>
    <row r="6603" spans="1:6" x14ac:dyDescent="0.2">
      <c r="A6603" s="54">
        <v>44205</v>
      </c>
      <c r="B6603" s="55">
        <v>44205</v>
      </c>
      <c r="C6603" s="55" t="s">
        <v>998</v>
      </c>
      <c r="D6603" s="56">
        <f>VLOOKUP(Pag_Inicio_Corr_mas_casos[[#This Row],[Corregimiento]],Hoja3!$A$2:$D$676,4,0)</f>
        <v>40503</v>
      </c>
      <c r="E6603" s="55">
        <v>21</v>
      </c>
    </row>
    <row r="6604" spans="1:6" x14ac:dyDescent="0.2">
      <c r="A6604" s="54">
        <v>44205</v>
      </c>
      <c r="B6604" s="55">
        <v>44205</v>
      </c>
      <c r="C6604" s="55" t="s">
        <v>912</v>
      </c>
      <c r="D6604" s="56">
        <f>VLOOKUP(Pag_Inicio_Corr_mas_casos[[#This Row],[Corregimiento]],Hoja3!$A$2:$D$676,4,0)</f>
        <v>80808</v>
      </c>
      <c r="E6604" s="55">
        <v>20</v>
      </c>
    </row>
    <row r="6605" spans="1:6" x14ac:dyDescent="0.2">
      <c r="A6605" s="54">
        <v>44205</v>
      </c>
      <c r="B6605" s="55">
        <v>44205</v>
      </c>
      <c r="C6605" s="55" t="s">
        <v>884</v>
      </c>
      <c r="D6605" s="56">
        <f>VLOOKUP(Pag_Inicio_Corr_mas_casos[[#This Row],[Corregimiento]],Hoja3!$A$2:$D$676,4,0)</f>
        <v>30113</v>
      </c>
      <c r="E6605" s="55">
        <v>20</v>
      </c>
    </row>
    <row r="6606" spans="1:6" x14ac:dyDescent="0.2">
      <c r="A6606" s="54">
        <v>44205</v>
      </c>
      <c r="B6606" s="55">
        <v>44205</v>
      </c>
      <c r="C6606" s="55" t="s">
        <v>986</v>
      </c>
      <c r="D6606" s="56">
        <f>VLOOKUP(Pag_Inicio_Corr_mas_casos[[#This Row],[Corregimiento]],Hoja3!$A$2:$D$676,4,0)</f>
        <v>40610</v>
      </c>
      <c r="E6606" s="55">
        <v>19</v>
      </c>
    </row>
    <row r="6607" spans="1:6" x14ac:dyDescent="0.2">
      <c r="A6607" s="54">
        <v>44205</v>
      </c>
      <c r="B6607" s="55">
        <v>44205</v>
      </c>
      <c r="C6607" s="55" t="s">
        <v>987</v>
      </c>
      <c r="D6607" s="56">
        <f>VLOOKUP(Pag_Inicio_Corr_mas_casos[[#This Row],[Corregimiento]],Hoja3!$A$2:$D$676,4,0)</f>
        <v>20201</v>
      </c>
      <c r="E6607" s="55">
        <v>17</v>
      </c>
    </row>
    <row r="6608" spans="1:6" x14ac:dyDescent="0.2">
      <c r="A6608" s="54">
        <v>44205</v>
      </c>
      <c r="B6608" s="55">
        <v>44205</v>
      </c>
      <c r="C6608" s="55" t="s">
        <v>971</v>
      </c>
      <c r="D6608" s="56">
        <f>VLOOKUP(Pag_Inicio_Corr_mas_casos[[#This Row],[Corregimiento]],Hoja3!$A$2:$D$676,4,0)</f>
        <v>20105</v>
      </c>
      <c r="E6608" s="55">
        <v>17</v>
      </c>
    </row>
    <row r="6609" spans="1:5" x14ac:dyDescent="0.2">
      <c r="A6609" s="54">
        <v>44205</v>
      </c>
      <c r="B6609" s="55">
        <v>44205</v>
      </c>
      <c r="C6609" s="55" t="s">
        <v>924</v>
      </c>
      <c r="D6609" s="56">
        <f>VLOOKUP(Pag_Inicio_Corr_mas_casos[[#This Row],[Corregimiento]],Hoja3!$A$2:$D$676,4,0)</f>
        <v>130310</v>
      </c>
      <c r="E6609" s="55">
        <v>17</v>
      </c>
    </row>
    <row r="6610" spans="1:5" x14ac:dyDescent="0.2">
      <c r="A6610" s="54">
        <v>44205</v>
      </c>
      <c r="B6610" s="55">
        <v>44205</v>
      </c>
      <c r="C6610" s="55" t="s">
        <v>969</v>
      </c>
      <c r="D6610" s="56">
        <f>VLOOKUP(Pag_Inicio_Corr_mas_casos[[#This Row],[Corregimiento]],Hoja3!$A$2:$D$676,4,0)</f>
        <v>50316</v>
      </c>
      <c r="E6610" s="55">
        <v>17</v>
      </c>
    </row>
    <row r="6611" spans="1:5" x14ac:dyDescent="0.2">
      <c r="A6611" s="54">
        <v>44205</v>
      </c>
      <c r="B6611" s="55">
        <v>44205</v>
      </c>
      <c r="C6611" s="55" t="s">
        <v>866</v>
      </c>
      <c r="D6611" s="56">
        <f>VLOOKUP(Pag_Inicio_Corr_mas_casos[[#This Row],[Corregimiento]],Hoja3!$A$2:$D$676,4,0)</f>
        <v>80814</v>
      </c>
      <c r="E6611" s="55">
        <v>16</v>
      </c>
    </row>
    <row r="6612" spans="1:5" x14ac:dyDescent="0.2">
      <c r="A6612" s="54">
        <v>44205</v>
      </c>
      <c r="B6612" s="55">
        <v>44205</v>
      </c>
      <c r="C6612" s="55" t="s">
        <v>979</v>
      </c>
      <c r="D6612" s="56">
        <f>VLOOKUP(Pag_Inicio_Corr_mas_casos[[#This Row],[Corregimiento]],Hoja3!$A$2:$D$676,4,0)</f>
        <v>91007</v>
      </c>
      <c r="E6612" s="55">
        <v>16</v>
      </c>
    </row>
    <row r="6613" spans="1:5" x14ac:dyDescent="0.2">
      <c r="A6613" s="54">
        <v>44205</v>
      </c>
      <c r="B6613" s="55">
        <v>44205</v>
      </c>
      <c r="C6613" s="55" t="s">
        <v>897</v>
      </c>
      <c r="D6613" s="56">
        <f>VLOOKUP(Pag_Inicio_Corr_mas_casos[[#This Row],[Corregimiento]],Hoja3!$A$2:$D$676,4,0)</f>
        <v>80803</v>
      </c>
      <c r="E6613" s="55">
        <v>16</v>
      </c>
    </row>
    <row r="6614" spans="1:5" x14ac:dyDescent="0.2">
      <c r="A6614" s="54">
        <v>44205</v>
      </c>
      <c r="B6614" s="55">
        <v>44205</v>
      </c>
      <c r="C6614" s="55" t="s">
        <v>975</v>
      </c>
      <c r="D6614" s="56">
        <f>VLOOKUP(Pag_Inicio_Corr_mas_casos[[#This Row],[Corregimiento]],Hoja3!$A$2:$D$676,4,0)</f>
        <v>90301</v>
      </c>
      <c r="E6614" s="55">
        <v>15</v>
      </c>
    </row>
    <row r="6615" spans="1:5" x14ac:dyDescent="0.2">
      <c r="A6615" s="54">
        <v>44205</v>
      </c>
      <c r="B6615" s="55">
        <v>44205</v>
      </c>
      <c r="C6615" s="55" t="s">
        <v>970</v>
      </c>
      <c r="D6615" s="56">
        <f>VLOOKUP(Pag_Inicio_Corr_mas_casos[[#This Row],[Corregimiento]],Hoja3!$A$2:$D$676,4,0)</f>
        <v>80501</v>
      </c>
      <c r="E6615" s="55">
        <v>14</v>
      </c>
    </row>
    <row r="6616" spans="1:5" x14ac:dyDescent="0.2">
      <c r="A6616" s="54">
        <v>44205</v>
      </c>
      <c r="B6616" s="55">
        <v>44205</v>
      </c>
      <c r="C6616" s="55" t="s">
        <v>920</v>
      </c>
      <c r="D6616" s="56">
        <f>VLOOKUP(Pag_Inicio_Corr_mas_casos[[#This Row],[Corregimiento]],Hoja3!$A$2:$D$676,4,0)</f>
        <v>80805</v>
      </c>
      <c r="E6616" s="55">
        <v>14</v>
      </c>
    </row>
    <row r="6617" spans="1:5" x14ac:dyDescent="0.2">
      <c r="A6617" s="54">
        <v>44205</v>
      </c>
      <c r="B6617" s="55">
        <v>44205</v>
      </c>
      <c r="C6617" s="55" t="s">
        <v>977</v>
      </c>
      <c r="D6617" s="56">
        <f>VLOOKUP(Pag_Inicio_Corr_mas_casos[[#This Row],[Corregimiento]],Hoja3!$A$2:$D$676,4,0)</f>
        <v>20101</v>
      </c>
      <c r="E6617" s="55">
        <v>13</v>
      </c>
    </row>
    <row r="6618" spans="1:5" x14ac:dyDescent="0.2">
      <c r="A6618" s="54">
        <v>44205</v>
      </c>
      <c r="B6618" s="55">
        <v>44205</v>
      </c>
      <c r="C6618" s="55" t="s">
        <v>1044</v>
      </c>
      <c r="D6618" s="56">
        <f>VLOOKUP(Pag_Inicio_Corr_mas_casos[[#This Row],[Corregimiento]],Hoja3!$A$2:$D$676,4,0)</f>
        <v>20210</v>
      </c>
      <c r="E6618" s="55">
        <v>12</v>
      </c>
    </row>
    <row r="6619" spans="1:5" x14ac:dyDescent="0.2">
      <c r="A6619" s="54">
        <v>44205</v>
      </c>
      <c r="B6619" s="55">
        <v>44205</v>
      </c>
      <c r="C6619" s="55" t="s">
        <v>735</v>
      </c>
      <c r="D6619" s="56">
        <f>VLOOKUP(Pag_Inicio_Corr_mas_casos[[#This Row],[Corregimiento]],Hoja3!$A$2:$D$676,4,0)</f>
        <v>20205</v>
      </c>
      <c r="E6619" s="55">
        <v>12</v>
      </c>
    </row>
    <row r="6620" spans="1:5" x14ac:dyDescent="0.2">
      <c r="A6620" s="54">
        <v>44205</v>
      </c>
      <c r="B6620" s="55">
        <v>44205</v>
      </c>
      <c r="C6620" s="55" t="s">
        <v>1006</v>
      </c>
      <c r="D6620" s="56">
        <f>VLOOKUP(Pag_Inicio_Corr_mas_casos[[#This Row],[Corregimiento]],Hoja3!$A$2:$D$676,4,0)</f>
        <v>70211</v>
      </c>
      <c r="E6620" s="55">
        <v>12</v>
      </c>
    </row>
    <row r="6621" spans="1:5" x14ac:dyDescent="0.2">
      <c r="A6621" s="54">
        <v>44205</v>
      </c>
      <c r="B6621" s="55">
        <v>44205</v>
      </c>
      <c r="C6621" s="55" t="s">
        <v>953</v>
      </c>
      <c r="D6621" s="56">
        <f>VLOOKUP(Pag_Inicio_Corr_mas_casos[[#This Row],[Corregimiento]],Hoja3!$A$2:$D$676,4,0)</f>
        <v>91008</v>
      </c>
      <c r="E6621" s="55">
        <v>12</v>
      </c>
    </row>
    <row r="6622" spans="1:5" x14ac:dyDescent="0.2">
      <c r="A6622" s="54">
        <v>44205</v>
      </c>
      <c r="B6622" s="55">
        <v>44205</v>
      </c>
      <c r="C6622" s="55" t="s">
        <v>1008</v>
      </c>
      <c r="D6622" s="56">
        <f>VLOOKUP(Pag_Inicio_Corr_mas_casos[[#This Row],[Corregimiento]],Hoja3!$A$2:$D$676,4,0)</f>
        <v>41006</v>
      </c>
      <c r="E6622" s="55">
        <v>12</v>
      </c>
    </row>
    <row r="6623" spans="1:5" x14ac:dyDescent="0.2">
      <c r="A6623" s="54">
        <v>44205</v>
      </c>
      <c r="B6623" s="55">
        <v>44205</v>
      </c>
      <c r="C6623" s="55" t="s">
        <v>999</v>
      </c>
      <c r="D6623" s="56">
        <f>VLOOKUP(Pag_Inicio_Corr_mas_casos[[#This Row],[Corregimiento]],Hoja3!$A$2:$D$676,4,0)</f>
        <v>91101</v>
      </c>
      <c r="E6623" s="55">
        <v>12</v>
      </c>
    </row>
    <row r="6624" spans="1:5" x14ac:dyDescent="0.2">
      <c r="A6624" s="54">
        <v>44205</v>
      </c>
      <c r="B6624" s="55">
        <v>44205</v>
      </c>
      <c r="C6624" s="55" t="s">
        <v>914</v>
      </c>
      <c r="D6624" s="56">
        <f>VLOOKUP(Pag_Inicio_Corr_mas_casos[[#This Row],[Corregimiento]],Hoja3!$A$2:$D$676,4,0)</f>
        <v>130105</v>
      </c>
      <c r="E6624" s="55">
        <v>12</v>
      </c>
    </row>
    <row r="6625" spans="1:6" x14ac:dyDescent="0.2">
      <c r="A6625" s="54">
        <v>44205</v>
      </c>
      <c r="B6625" s="55">
        <v>44205</v>
      </c>
      <c r="C6625" s="55" t="s">
        <v>973</v>
      </c>
      <c r="D6625" s="56">
        <f>VLOOKUP(Pag_Inicio_Corr_mas_casos[[#This Row],[Corregimiento]],Hoja3!$A$2:$D$676,4,0)</f>
        <v>130301</v>
      </c>
      <c r="E6625" s="55">
        <v>11</v>
      </c>
    </row>
    <row r="6626" spans="1:6" x14ac:dyDescent="0.2">
      <c r="A6626" s="54">
        <v>44205</v>
      </c>
      <c r="B6626" s="55">
        <v>44205</v>
      </c>
      <c r="C6626" s="55" t="s">
        <v>1041</v>
      </c>
      <c r="D6626" s="56">
        <f>VLOOKUP(Pag_Inicio_Corr_mas_casos[[#This Row],[Corregimiento]],Hoja3!$A$2:$D$676,4,0)</f>
        <v>20603</v>
      </c>
      <c r="E6626" s="55">
        <v>11</v>
      </c>
    </row>
    <row r="6627" spans="1:6" x14ac:dyDescent="0.2">
      <c r="A6627" s="54">
        <v>44205</v>
      </c>
      <c r="B6627" s="55">
        <v>44205</v>
      </c>
      <c r="C6627" s="55" t="s">
        <v>894</v>
      </c>
      <c r="D6627" s="56">
        <f>VLOOKUP(Pag_Inicio_Corr_mas_casos[[#This Row],[Corregimiento]],Hoja3!$A$2:$D$676,4,0)</f>
        <v>40203</v>
      </c>
      <c r="E6627" s="55">
        <v>11</v>
      </c>
    </row>
    <row r="6628" spans="1:6" x14ac:dyDescent="0.2">
      <c r="A6628" s="109">
        <v>44206</v>
      </c>
      <c r="B6628" s="5">
        <v>44206</v>
      </c>
      <c r="C6628" s="5" t="s">
        <v>931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 x14ac:dyDescent="0.2">
      <c r="A6629" s="109">
        <v>44206</v>
      </c>
      <c r="B6629" s="5">
        <v>44206</v>
      </c>
      <c r="C6629" s="5" t="s">
        <v>956</v>
      </c>
      <c r="D6629" s="110">
        <f>VLOOKUP(Pag_Inicio_Corr_mas_casos[[#This Row],[Corregimiento]],Hoja3!$A$2:$D$676,4,0)</f>
        <v>130106</v>
      </c>
      <c r="E6629" s="5">
        <v>55</v>
      </c>
    </row>
    <row r="6630" spans="1:6" x14ac:dyDescent="0.2">
      <c r="A6630" s="109">
        <v>44206</v>
      </c>
      <c r="B6630" s="5">
        <v>44206</v>
      </c>
      <c r="C6630" s="5" t="s">
        <v>865</v>
      </c>
      <c r="D6630" s="110">
        <f>VLOOKUP(Pag_Inicio_Corr_mas_casos[[#This Row],[Corregimiento]],Hoja3!$A$2:$D$676,4,0)</f>
        <v>81007</v>
      </c>
      <c r="E6630" s="5">
        <v>51</v>
      </c>
    </row>
    <row r="6631" spans="1:6" x14ac:dyDescent="0.2">
      <c r="A6631" s="109">
        <v>44206</v>
      </c>
      <c r="B6631" s="5">
        <v>44206</v>
      </c>
      <c r="C6631" s="5" t="s">
        <v>939</v>
      </c>
      <c r="D6631" s="110">
        <f>VLOOKUP(Pag_Inicio_Corr_mas_casos[[#This Row],[Corregimiento]],Hoja3!$A$2:$D$676,4,0)</f>
        <v>81001</v>
      </c>
      <c r="E6631" s="5">
        <v>50</v>
      </c>
    </row>
    <row r="6632" spans="1:6" x14ac:dyDescent="0.2">
      <c r="A6632" s="109">
        <v>44206</v>
      </c>
      <c r="B6632" s="5">
        <v>44206</v>
      </c>
      <c r="C6632" s="5" t="s">
        <v>974</v>
      </c>
      <c r="D6632" s="110">
        <f>VLOOKUP(Pag_Inicio_Corr_mas_casos[[#This Row],[Corregimiento]],Hoja3!$A$2:$D$676,4,0)</f>
        <v>130102</v>
      </c>
      <c r="E6632" s="5">
        <v>49</v>
      </c>
    </row>
    <row r="6633" spans="1:6" x14ac:dyDescent="0.2">
      <c r="A6633" s="109">
        <v>44206</v>
      </c>
      <c r="B6633" s="5">
        <v>44206</v>
      </c>
      <c r="C6633" s="5" t="s">
        <v>966</v>
      </c>
      <c r="D6633" s="110">
        <f>VLOOKUP(Pag_Inicio_Corr_mas_casos[[#This Row],[Corregimiento]],Hoja3!$A$2:$D$676,4,0)</f>
        <v>80812</v>
      </c>
      <c r="E6633" s="5">
        <v>48</v>
      </c>
    </row>
    <row r="6634" spans="1:6" x14ac:dyDescent="0.2">
      <c r="A6634" s="109">
        <v>44206</v>
      </c>
      <c r="B6634" s="5">
        <v>44206</v>
      </c>
      <c r="C6634" s="5" t="s">
        <v>861</v>
      </c>
      <c r="D6634" s="110">
        <f>VLOOKUP(Pag_Inicio_Corr_mas_casos[[#This Row],[Corregimiento]],Hoja3!$A$2:$D$676,4,0)</f>
        <v>80823</v>
      </c>
      <c r="E6634" s="5">
        <v>46</v>
      </c>
    </row>
    <row r="6635" spans="1:6" x14ac:dyDescent="0.2">
      <c r="A6635" s="109">
        <v>44206</v>
      </c>
      <c r="B6635" s="5">
        <v>44206</v>
      </c>
      <c r="C6635" s="5" t="s">
        <v>872</v>
      </c>
      <c r="D6635" s="110">
        <f>VLOOKUP(Pag_Inicio_Corr_mas_casos[[#This Row],[Corregimiento]],Hoja3!$A$2:$D$676,4,0)</f>
        <v>80820</v>
      </c>
      <c r="E6635" s="5">
        <v>46</v>
      </c>
    </row>
    <row r="6636" spans="1:6" x14ac:dyDescent="0.2">
      <c r="A6636" s="109">
        <v>44206</v>
      </c>
      <c r="B6636" s="5">
        <v>44206</v>
      </c>
      <c r="C6636" s="5" t="s">
        <v>932</v>
      </c>
      <c r="D6636" s="110">
        <f>VLOOKUP(Pag_Inicio_Corr_mas_casos[[#This Row],[Corregimiento]],Hoja3!$A$2:$D$676,4,0)</f>
        <v>80819</v>
      </c>
      <c r="E6636" s="5">
        <v>45</v>
      </c>
    </row>
    <row r="6637" spans="1:6" x14ac:dyDescent="0.2">
      <c r="A6637" s="109">
        <v>44206</v>
      </c>
      <c r="B6637" s="5">
        <v>44206</v>
      </c>
      <c r="C6637" s="5" t="s">
        <v>692</v>
      </c>
      <c r="D6637" s="110">
        <f>VLOOKUP(Pag_Inicio_Corr_mas_casos[[#This Row],[Corregimiento]],Hoja3!$A$2:$D$676,4,0)</f>
        <v>80821</v>
      </c>
      <c r="E6637" s="5">
        <v>44</v>
      </c>
    </row>
    <row r="6638" spans="1:6" x14ac:dyDescent="0.2">
      <c r="A6638" s="109">
        <v>44206</v>
      </c>
      <c r="B6638" s="5">
        <v>44206</v>
      </c>
      <c r="C6638" s="5" t="s">
        <v>940</v>
      </c>
      <c r="D6638" s="110">
        <f>VLOOKUP(Pag_Inicio_Corr_mas_casos[[#This Row],[Corregimiento]],Hoja3!$A$2:$D$676,4,0)</f>
        <v>81002</v>
      </c>
      <c r="E6638" s="5">
        <v>42</v>
      </c>
    </row>
    <row r="6639" spans="1:6" x14ac:dyDescent="0.2">
      <c r="A6639" s="109">
        <v>44206</v>
      </c>
      <c r="B6639" s="5">
        <v>44206</v>
      </c>
      <c r="C6639" s="5" t="s">
        <v>864</v>
      </c>
      <c r="D6639" s="110">
        <f>VLOOKUP(Pag_Inicio_Corr_mas_casos[[#This Row],[Corregimiento]],Hoja3!$A$2:$D$676,4,0)</f>
        <v>130708</v>
      </c>
      <c r="E6639" s="5">
        <v>42</v>
      </c>
    </row>
    <row r="6640" spans="1:6" x14ac:dyDescent="0.2">
      <c r="A6640" s="109">
        <v>44206</v>
      </c>
      <c r="B6640" s="5">
        <v>44206</v>
      </c>
      <c r="C6640" s="5" t="s">
        <v>988</v>
      </c>
      <c r="D6640" s="110">
        <f>VLOOKUP(Pag_Inicio_Corr_mas_casos[[#This Row],[Corregimiento]],Hoja3!$A$2:$D$676,4,0)</f>
        <v>130101</v>
      </c>
      <c r="E6640" s="5">
        <v>41</v>
      </c>
    </row>
    <row r="6641" spans="1:6" x14ac:dyDescent="0.2">
      <c r="A6641" s="109">
        <v>44206</v>
      </c>
      <c r="B6641" s="5">
        <v>44206</v>
      </c>
      <c r="C6641" s="5" t="s">
        <v>863</v>
      </c>
      <c r="D6641" s="110">
        <f>VLOOKUP(Pag_Inicio_Corr_mas_casos[[#This Row],[Corregimiento]],Hoja3!$A$2:$D$676,4,0)</f>
        <v>80816</v>
      </c>
      <c r="E6641" s="5">
        <v>40</v>
      </c>
    </row>
    <row r="6642" spans="1:6" x14ac:dyDescent="0.2">
      <c r="A6642" s="109">
        <v>44206</v>
      </c>
      <c r="B6642" s="5">
        <v>44206</v>
      </c>
      <c r="C6642" s="5" t="s">
        <v>935</v>
      </c>
      <c r="D6642" s="110">
        <f>VLOOKUP(Pag_Inicio_Corr_mas_casos[[#This Row],[Corregimiento]],Hoja3!$A$2:$D$676,4,0)</f>
        <v>130702</v>
      </c>
      <c r="E6642" s="5">
        <v>39</v>
      </c>
    </row>
    <row r="6643" spans="1:6" x14ac:dyDescent="0.2">
      <c r="A6643" s="109">
        <v>44206</v>
      </c>
      <c r="B6643" s="5">
        <v>44206</v>
      </c>
      <c r="C6643" s="5" t="s">
        <v>952</v>
      </c>
      <c r="D6643" s="110">
        <f>VLOOKUP(Pag_Inicio_Corr_mas_casos[[#This Row],[Corregimiento]],Hoja3!$A$2:$D$676,4,0)</f>
        <v>30104</v>
      </c>
      <c r="E6643" s="5">
        <v>39</v>
      </c>
    </row>
    <row r="6644" spans="1:6" x14ac:dyDescent="0.2">
      <c r="A6644" s="109">
        <v>44206</v>
      </c>
      <c r="B6644" s="5">
        <v>44206</v>
      </c>
      <c r="C6644" s="5" t="s">
        <v>874</v>
      </c>
      <c r="D6644" s="110">
        <f>VLOOKUP(Pag_Inicio_Corr_mas_casos[[#This Row],[Corregimiento]],Hoja3!$A$2:$D$676,4,0)</f>
        <v>80822</v>
      </c>
      <c r="E6644" s="5">
        <v>35</v>
      </c>
    </row>
    <row r="6645" spans="1:6" x14ac:dyDescent="0.2">
      <c r="A6645" s="109">
        <v>44206</v>
      </c>
      <c r="B6645" s="5">
        <v>44206</v>
      </c>
      <c r="C6645" s="5" t="s">
        <v>871</v>
      </c>
      <c r="D6645" s="110">
        <f>VLOOKUP(Pag_Inicio_Corr_mas_casos[[#This Row],[Corregimiento]],Hoja3!$A$2:$D$676,4,0)</f>
        <v>80813</v>
      </c>
      <c r="E6645" s="5">
        <v>33</v>
      </c>
    </row>
    <row r="6646" spans="1:6" x14ac:dyDescent="0.2">
      <c r="A6646" s="109">
        <v>44206</v>
      </c>
      <c r="B6646" s="5">
        <v>44206</v>
      </c>
      <c r="C6646" s="5" t="s">
        <v>860</v>
      </c>
      <c r="D6646" s="110">
        <f>VLOOKUP(Pag_Inicio_Corr_mas_casos[[#This Row],[Corregimiento]],Hoja3!$A$2:$D$676,4,0)</f>
        <v>80806</v>
      </c>
      <c r="E6646" s="5">
        <v>32</v>
      </c>
    </row>
    <row r="6647" spans="1:6" x14ac:dyDescent="0.2">
      <c r="A6647" s="109">
        <v>44206</v>
      </c>
      <c r="B6647" s="5">
        <v>44206</v>
      </c>
      <c r="C6647" s="5" t="s">
        <v>870</v>
      </c>
      <c r="D6647" s="110">
        <f>VLOOKUP(Pag_Inicio_Corr_mas_casos[[#This Row],[Corregimiento]],Hoja3!$A$2:$D$676,4,0)</f>
        <v>130107</v>
      </c>
      <c r="E6647" s="5">
        <v>32</v>
      </c>
    </row>
    <row r="6648" spans="1:6" x14ac:dyDescent="0.2">
      <c r="A6648" s="109">
        <v>44206</v>
      </c>
      <c r="B6648" s="5">
        <v>44206</v>
      </c>
      <c r="C6648" s="5" t="s">
        <v>1045</v>
      </c>
      <c r="D6648" s="110">
        <f>VLOOKUP(Pag_Inicio_Corr_mas_casos[[#This Row],[Corregimiento]],Hoja3!$A$2:$D$676,4,0)</f>
        <v>50315</v>
      </c>
      <c r="E6648" s="5">
        <v>32</v>
      </c>
    </row>
    <row r="6649" spans="1:6" x14ac:dyDescent="0.2">
      <c r="A6649" s="109">
        <v>44206</v>
      </c>
      <c r="B6649" s="5">
        <v>44206</v>
      </c>
      <c r="C6649" s="5" t="s">
        <v>858</v>
      </c>
      <c r="D6649" s="110">
        <f>VLOOKUP(Pag_Inicio_Corr_mas_casos[[#This Row],[Corregimiento]],Hoja3!$A$2:$D$676,4,0)</f>
        <v>130717</v>
      </c>
      <c r="E6649" s="5">
        <v>31</v>
      </c>
    </row>
    <row r="6650" spans="1:6" x14ac:dyDescent="0.2">
      <c r="A6650" s="109">
        <v>44206</v>
      </c>
      <c r="B6650" s="5">
        <v>44206</v>
      </c>
      <c r="C6650" s="5" t="s">
        <v>970</v>
      </c>
      <c r="D6650" s="110">
        <f>VLOOKUP(Pag_Inicio_Corr_mas_casos[[#This Row],[Corregimiento]],Hoja3!$A$2:$D$676,4,0)</f>
        <v>80501</v>
      </c>
      <c r="E6650" s="5">
        <v>30</v>
      </c>
    </row>
    <row r="6651" spans="1:6" x14ac:dyDescent="0.2">
      <c r="A6651" s="109">
        <v>44206</v>
      </c>
      <c r="B6651" s="5">
        <v>44206</v>
      </c>
      <c r="C6651" s="5" t="s">
        <v>890</v>
      </c>
      <c r="D6651" s="110">
        <f>VLOOKUP(Pag_Inicio_Corr_mas_casos[[#This Row],[Corregimiento]],Hoja3!$A$2:$D$676,4,0)</f>
        <v>40606</v>
      </c>
      <c r="E6651" s="5">
        <v>30</v>
      </c>
    </row>
    <row r="6652" spans="1:6" x14ac:dyDescent="0.2">
      <c r="A6652" s="109">
        <v>44206</v>
      </c>
      <c r="B6652" s="5">
        <v>44206</v>
      </c>
      <c r="C6652" s="5" t="s">
        <v>980</v>
      </c>
      <c r="D6652" s="110">
        <f>VLOOKUP(Pag_Inicio_Corr_mas_casos[[#This Row],[Corregimiento]],Hoja3!$A$2:$D$676,4,0)</f>
        <v>40601</v>
      </c>
      <c r="E6652" s="5">
        <v>28</v>
      </c>
    </row>
    <row r="6653" spans="1:6" x14ac:dyDescent="0.2">
      <c r="A6653" s="109">
        <v>44206</v>
      </c>
      <c r="B6653" s="5">
        <v>44206</v>
      </c>
      <c r="C6653" s="5" t="s">
        <v>884</v>
      </c>
      <c r="D6653" s="110">
        <f>VLOOKUP(Pag_Inicio_Corr_mas_casos[[#This Row],[Corregimiento]],Hoja3!$A$2:$D$676,4,0)</f>
        <v>30113</v>
      </c>
      <c r="E6653" s="5">
        <v>28</v>
      </c>
    </row>
    <row r="6654" spans="1:6" x14ac:dyDescent="0.2">
      <c r="A6654" s="109">
        <v>44206</v>
      </c>
      <c r="B6654" s="5">
        <v>44206</v>
      </c>
      <c r="C6654" s="5" t="s">
        <v>873</v>
      </c>
      <c r="D6654" s="110">
        <f>VLOOKUP(Pag_Inicio_Corr_mas_casos[[#This Row],[Corregimiento]],Hoja3!$A$2:$D$676,4,0)</f>
        <v>80817</v>
      </c>
      <c r="E6654" s="5">
        <v>27</v>
      </c>
    </row>
    <row r="6655" spans="1:6" x14ac:dyDescent="0.2">
      <c r="A6655" s="109">
        <v>44206</v>
      </c>
      <c r="B6655" s="5">
        <v>44206</v>
      </c>
      <c r="C6655" s="5" t="s">
        <v>947</v>
      </c>
      <c r="D6655" s="110">
        <f>VLOOKUP(Pag_Inicio_Corr_mas_casos[[#This Row],[Corregimiento]],Hoja3!$A$2:$D$676,4,0)</f>
        <v>30103</v>
      </c>
      <c r="E6655" s="5">
        <v>26</v>
      </c>
    </row>
    <row r="6656" spans="1:6" x14ac:dyDescent="0.2">
      <c r="A6656" s="109">
        <v>44206</v>
      </c>
      <c r="B6656" s="5">
        <v>44206</v>
      </c>
      <c r="C6656" s="5" t="s">
        <v>876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 x14ac:dyDescent="0.2">
      <c r="A6657" s="109">
        <v>44206</v>
      </c>
      <c r="B6657" s="5">
        <v>44206</v>
      </c>
      <c r="C6657" s="5" t="s">
        <v>911</v>
      </c>
      <c r="D6657" s="110">
        <f>VLOOKUP(Pag_Inicio_Corr_mas_casos[[#This Row],[Corregimiento]],Hoja3!$A$2:$D$676,4,0)</f>
        <v>130706</v>
      </c>
      <c r="E6657" s="5">
        <v>26</v>
      </c>
    </row>
    <row r="6658" spans="1:5" x14ac:dyDescent="0.2">
      <c r="A6658" s="109">
        <v>44206</v>
      </c>
      <c r="B6658" s="5">
        <v>44206</v>
      </c>
      <c r="C6658" s="5" t="s">
        <v>859</v>
      </c>
      <c r="D6658" s="110">
        <f>VLOOKUP(Pag_Inicio_Corr_mas_casos[[#This Row],[Corregimiento]],Hoja3!$A$2:$D$676,4,0)</f>
        <v>81009</v>
      </c>
      <c r="E6658" s="5">
        <v>26</v>
      </c>
    </row>
    <row r="6659" spans="1:5" x14ac:dyDescent="0.2">
      <c r="A6659" s="109">
        <v>44206</v>
      </c>
      <c r="B6659" s="5">
        <v>44206</v>
      </c>
      <c r="C6659" s="5" t="s">
        <v>867</v>
      </c>
      <c r="D6659" s="110">
        <f>VLOOKUP(Pag_Inicio_Corr_mas_casos[[#This Row],[Corregimiento]],Hoja3!$A$2:$D$676,4,0)</f>
        <v>80826</v>
      </c>
      <c r="E6659" s="5">
        <v>25</v>
      </c>
    </row>
    <row r="6660" spans="1:5" x14ac:dyDescent="0.2">
      <c r="A6660" s="109">
        <v>44206</v>
      </c>
      <c r="B6660" s="5">
        <v>44206</v>
      </c>
      <c r="C6660" s="5" t="s">
        <v>879</v>
      </c>
      <c r="D6660" s="110">
        <f>VLOOKUP(Pag_Inicio_Corr_mas_casos[[#This Row],[Corregimiento]],Hoja3!$A$2:$D$676,4,0)</f>
        <v>130701</v>
      </c>
      <c r="E6660" s="5">
        <v>24</v>
      </c>
    </row>
    <row r="6661" spans="1:5" x14ac:dyDescent="0.2">
      <c r="A6661" s="109">
        <v>44206</v>
      </c>
      <c r="B6661" s="5">
        <v>44206</v>
      </c>
      <c r="C6661" s="5" t="s">
        <v>958</v>
      </c>
      <c r="D6661" s="110">
        <f>VLOOKUP(Pag_Inicio_Corr_mas_casos[[#This Row],[Corregimiento]],Hoja3!$A$2:$D$676,4,0)</f>
        <v>130108</v>
      </c>
      <c r="E6661" s="5">
        <v>23</v>
      </c>
    </row>
    <row r="6662" spans="1:5" x14ac:dyDescent="0.2">
      <c r="A6662" s="109">
        <v>44206</v>
      </c>
      <c r="B6662" s="5">
        <v>44206</v>
      </c>
      <c r="C6662" s="5" t="s">
        <v>978</v>
      </c>
      <c r="D6662" s="110">
        <f>VLOOKUP(Pag_Inicio_Corr_mas_casos[[#This Row],[Corregimiento]],Hoja3!$A$2:$D$676,4,0)</f>
        <v>40501</v>
      </c>
      <c r="E6662" s="5">
        <v>23</v>
      </c>
    </row>
    <row r="6663" spans="1:5" x14ac:dyDescent="0.2">
      <c r="A6663" s="109">
        <v>44206</v>
      </c>
      <c r="B6663" s="5">
        <v>44206</v>
      </c>
      <c r="C6663" s="5" t="s">
        <v>949</v>
      </c>
      <c r="D6663" s="110">
        <f>VLOOKUP(Pag_Inicio_Corr_mas_casos[[#This Row],[Corregimiento]],Hoja3!$A$2:$D$676,4,0)</f>
        <v>20609</v>
      </c>
      <c r="E6663" s="5">
        <v>23</v>
      </c>
    </row>
    <row r="6664" spans="1:5" x14ac:dyDescent="0.2">
      <c r="A6664" s="109">
        <v>44206</v>
      </c>
      <c r="B6664" s="5">
        <v>44206</v>
      </c>
      <c r="C6664" s="5" t="s">
        <v>866</v>
      </c>
      <c r="D6664" s="110">
        <f>VLOOKUP(Pag_Inicio_Corr_mas_casos[[#This Row],[Corregimiento]],Hoja3!$A$2:$D$676,4,0)</f>
        <v>80814</v>
      </c>
      <c r="E6664" s="5">
        <v>22</v>
      </c>
    </row>
    <row r="6665" spans="1:5" x14ac:dyDescent="0.2">
      <c r="A6665" s="109">
        <v>44206</v>
      </c>
      <c r="B6665" s="5">
        <v>44206</v>
      </c>
      <c r="C6665" s="5" t="s">
        <v>878</v>
      </c>
      <c r="D6665" s="110">
        <f>VLOOKUP(Pag_Inicio_Corr_mas_casos[[#This Row],[Corregimiento]],Hoja3!$A$2:$D$676,4,0)</f>
        <v>50208</v>
      </c>
      <c r="E6665" s="5">
        <v>22</v>
      </c>
    </row>
    <row r="6666" spans="1:5" x14ac:dyDescent="0.2">
      <c r="A6666" s="109">
        <v>44206</v>
      </c>
      <c r="B6666" s="5">
        <v>44206</v>
      </c>
      <c r="C6666" s="5" t="s">
        <v>938</v>
      </c>
      <c r="D6666" s="110">
        <f>VLOOKUP(Pag_Inicio_Corr_mas_casos[[#This Row],[Corregimiento]],Hoja3!$A$2:$D$676,4,0)</f>
        <v>81008</v>
      </c>
      <c r="E6666" s="5">
        <v>22</v>
      </c>
    </row>
    <row r="6667" spans="1:5" x14ac:dyDescent="0.2">
      <c r="A6667" s="109">
        <v>44206</v>
      </c>
      <c r="B6667" s="5">
        <v>44206</v>
      </c>
      <c r="C6667" s="5" t="s">
        <v>857</v>
      </c>
      <c r="D6667" s="110">
        <f>VLOOKUP(Pag_Inicio_Corr_mas_casos[[#This Row],[Corregimiento]],Hoja3!$A$2:$D$676,4,0)</f>
        <v>80810</v>
      </c>
      <c r="E6667" s="5">
        <v>22</v>
      </c>
    </row>
    <row r="6668" spans="1:5" x14ac:dyDescent="0.2">
      <c r="A6668" s="109">
        <v>44206</v>
      </c>
      <c r="B6668" s="5">
        <v>44206</v>
      </c>
      <c r="C6668" s="5" t="s">
        <v>941</v>
      </c>
      <c r="D6668" s="110">
        <f>VLOOKUP(Pag_Inicio_Corr_mas_casos[[#This Row],[Corregimiento]],Hoja3!$A$2:$D$676,4,0)</f>
        <v>81003</v>
      </c>
      <c r="E6668" s="5">
        <v>21</v>
      </c>
    </row>
    <row r="6669" spans="1:5" x14ac:dyDescent="0.2">
      <c r="A6669" s="109">
        <v>44206</v>
      </c>
      <c r="B6669" s="5">
        <v>44206</v>
      </c>
      <c r="C6669" s="5" t="s">
        <v>979</v>
      </c>
      <c r="D6669" s="110">
        <f>VLOOKUP(Pag_Inicio_Corr_mas_casos[[#This Row],[Corregimiento]],Hoja3!$A$2:$D$676,4,0)</f>
        <v>91007</v>
      </c>
      <c r="E6669" s="5">
        <v>19</v>
      </c>
    </row>
    <row r="6670" spans="1:5" x14ac:dyDescent="0.2">
      <c r="A6670" s="109">
        <v>44206</v>
      </c>
      <c r="B6670" s="5">
        <v>44206</v>
      </c>
      <c r="C6670" s="5" t="s">
        <v>887</v>
      </c>
      <c r="D6670" s="110">
        <f>VLOOKUP(Pag_Inicio_Corr_mas_casos[[#This Row],[Corregimiento]],Hoja3!$A$2:$D$676,4,0)</f>
        <v>30107</v>
      </c>
      <c r="E6670" s="5">
        <v>19</v>
      </c>
    </row>
    <row r="6671" spans="1:5" x14ac:dyDescent="0.2">
      <c r="A6671" s="109">
        <v>44206</v>
      </c>
      <c r="B6671" s="5">
        <v>44206</v>
      </c>
      <c r="C6671" s="5" t="s">
        <v>894</v>
      </c>
      <c r="D6671" s="110">
        <f>VLOOKUP(Pag_Inicio_Corr_mas_casos[[#This Row],[Corregimiento]],Hoja3!$A$2:$D$676,4,0)</f>
        <v>40203</v>
      </c>
      <c r="E6671" s="5">
        <v>19</v>
      </c>
    </row>
    <row r="6672" spans="1:5" x14ac:dyDescent="0.2">
      <c r="A6672" s="109">
        <v>44206</v>
      </c>
      <c r="B6672" s="5">
        <v>44206</v>
      </c>
      <c r="C6672" s="5" t="s">
        <v>1046</v>
      </c>
      <c r="D6672" s="110">
        <f>VLOOKUP(Pag_Inicio_Corr_mas_casos[[#This Row],[Corregimiento]],Hoja3!$A$2:$D$676,4,0)</f>
        <v>41203</v>
      </c>
      <c r="E6672" s="5">
        <v>18</v>
      </c>
    </row>
    <row r="6673" spans="1:6" x14ac:dyDescent="0.2">
      <c r="A6673" s="109">
        <v>44206</v>
      </c>
      <c r="B6673" s="5">
        <v>44206</v>
      </c>
      <c r="C6673" s="5" t="s">
        <v>915</v>
      </c>
      <c r="D6673" s="110">
        <f>VLOOKUP(Pag_Inicio_Corr_mas_casos[[#This Row],[Corregimiento]],Hoja3!$A$2:$D$676,4,0)</f>
        <v>81005</v>
      </c>
      <c r="E6673" s="5">
        <v>18</v>
      </c>
    </row>
    <row r="6674" spans="1:6" x14ac:dyDescent="0.2">
      <c r="A6674" s="109">
        <v>44206</v>
      </c>
      <c r="B6674" s="5">
        <v>44206</v>
      </c>
      <c r="C6674" s="5" t="s">
        <v>882</v>
      </c>
      <c r="D6674" s="110">
        <f>VLOOKUP(Pag_Inicio_Corr_mas_casos[[#This Row],[Corregimiento]],Hoja3!$A$2:$D$676,4,0)</f>
        <v>81006</v>
      </c>
      <c r="E6674" s="5">
        <v>17</v>
      </c>
    </row>
    <row r="6675" spans="1:6" x14ac:dyDescent="0.2">
      <c r="A6675" s="109">
        <v>44206</v>
      </c>
      <c r="B6675" s="5">
        <v>44206</v>
      </c>
      <c r="C6675" s="5" t="s">
        <v>877</v>
      </c>
      <c r="D6675" s="110">
        <f>VLOOKUP(Pag_Inicio_Corr_mas_casos[[#This Row],[Corregimiento]],Hoja3!$A$2:$D$676,4,0)</f>
        <v>130716</v>
      </c>
      <c r="E6675" s="5">
        <v>17</v>
      </c>
    </row>
    <row r="6676" spans="1:6" x14ac:dyDescent="0.2">
      <c r="A6676" s="109">
        <v>44206</v>
      </c>
      <c r="B6676" s="5">
        <v>44206</v>
      </c>
      <c r="C6676" s="5" t="s">
        <v>895</v>
      </c>
      <c r="D6676" s="110">
        <f>VLOOKUP(Pag_Inicio_Corr_mas_casos[[#This Row],[Corregimiento]],Hoja3!$A$2:$D$676,4,0)</f>
        <v>20207</v>
      </c>
      <c r="E6676" s="5">
        <v>17</v>
      </c>
    </row>
    <row r="6677" spans="1:6" x14ac:dyDescent="0.2">
      <c r="A6677" s="109">
        <v>44206</v>
      </c>
      <c r="B6677" s="5">
        <v>44206</v>
      </c>
      <c r="C6677" s="5" t="s">
        <v>926</v>
      </c>
      <c r="D6677" s="110">
        <f>VLOOKUP(Pag_Inicio_Corr_mas_casos[[#This Row],[Corregimiento]],Hoja3!$A$2:$D$676,4,0)</f>
        <v>60101</v>
      </c>
      <c r="E6677" s="5">
        <v>16</v>
      </c>
    </row>
    <row r="6678" spans="1:6" x14ac:dyDescent="0.2">
      <c r="A6678" s="109">
        <v>44206</v>
      </c>
      <c r="B6678" s="5">
        <v>44206</v>
      </c>
      <c r="C6678" s="5" t="s">
        <v>883</v>
      </c>
      <c r="D6678" s="110">
        <f>VLOOKUP(Pag_Inicio_Corr_mas_casos[[#This Row],[Corregimiento]],Hoja3!$A$2:$D$676,4,0)</f>
        <v>130908</v>
      </c>
      <c r="E6678" s="5">
        <v>16</v>
      </c>
    </row>
    <row r="6679" spans="1:6" x14ac:dyDescent="0.2">
      <c r="A6679" s="109">
        <v>44206</v>
      </c>
      <c r="B6679" s="5">
        <v>44206</v>
      </c>
      <c r="C6679" s="5" t="s">
        <v>1047</v>
      </c>
      <c r="D6679" s="110">
        <f>VLOOKUP(Pag_Inicio_Corr_mas_casos[[#This Row],[Corregimiento]],Hoja3!$A$2:$D$676,4,0)</f>
        <v>30112</v>
      </c>
      <c r="E6679" s="5">
        <v>16</v>
      </c>
    </row>
    <row r="6680" spans="1:6" x14ac:dyDescent="0.2">
      <c r="A6680" s="109">
        <v>44206</v>
      </c>
      <c r="B6680" s="5">
        <v>44206</v>
      </c>
      <c r="C6680" s="5" t="s">
        <v>942</v>
      </c>
      <c r="D6680" s="110">
        <f>VLOOKUP(Pag_Inicio_Corr_mas_casos[[#This Row],[Corregimiento]],Hoja3!$A$2:$D$676,4,0)</f>
        <v>91001</v>
      </c>
      <c r="E6680" s="5">
        <v>16</v>
      </c>
    </row>
    <row r="6681" spans="1:6" x14ac:dyDescent="0.2">
      <c r="A6681" s="109">
        <v>44206</v>
      </c>
      <c r="B6681" s="5">
        <v>44206</v>
      </c>
      <c r="C6681" s="5" t="s">
        <v>943</v>
      </c>
      <c r="D6681" s="110">
        <f>VLOOKUP(Pag_Inicio_Corr_mas_casos[[#This Row],[Corregimiento]],Hoja3!$A$2:$D$676,4,0)</f>
        <v>30111</v>
      </c>
      <c r="E6681" s="5">
        <v>15</v>
      </c>
    </row>
    <row r="6682" spans="1:6" x14ac:dyDescent="0.2">
      <c r="A6682" s="109">
        <v>44206</v>
      </c>
      <c r="B6682" s="5">
        <v>44206</v>
      </c>
      <c r="C6682" s="5" t="s">
        <v>880</v>
      </c>
      <c r="D6682" s="110">
        <f>VLOOKUP(Pag_Inicio_Corr_mas_casos[[#This Row],[Corregimiento]],Hoja3!$A$2:$D$676,4,0)</f>
        <v>80804</v>
      </c>
      <c r="E6682" s="5">
        <v>14</v>
      </c>
    </row>
    <row r="6683" spans="1:6" x14ac:dyDescent="0.2">
      <c r="A6683" s="109">
        <v>44206</v>
      </c>
      <c r="B6683" s="5">
        <v>44206</v>
      </c>
      <c r="C6683" s="5" t="s">
        <v>889</v>
      </c>
      <c r="D6683" s="110">
        <f>VLOOKUP(Pag_Inicio_Corr_mas_casos[[#This Row],[Corregimiento]],Hoja3!$A$2:$D$676,4,0)</f>
        <v>130709</v>
      </c>
      <c r="E6683" s="5">
        <v>14</v>
      </c>
    </row>
    <row r="6684" spans="1:6" x14ac:dyDescent="0.2">
      <c r="A6684" s="109">
        <v>44206</v>
      </c>
      <c r="B6684" s="5">
        <v>44206</v>
      </c>
      <c r="C6684" s="5" t="s">
        <v>919</v>
      </c>
      <c r="D6684" s="110">
        <f>VLOOKUP(Pag_Inicio_Corr_mas_casos[[#This Row],[Corregimiento]],Hoja3!$A$2:$D$676,4,0)</f>
        <v>60104</v>
      </c>
      <c r="E6684" s="5">
        <v>14</v>
      </c>
    </row>
    <row r="6685" spans="1:6" x14ac:dyDescent="0.2">
      <c r="A6685" s="109">
        <v>44206</v>
      </c>
      <c r="B6685" s="5">
        <v>44206</v>
      </c>
      <c r="C6685" s="5" t="s">
        <v>862</v>
      </c>
      <c r="D6685" s="110">
        <f>VLOOKUP(Pag_Inicio_Corr_mas_casos[[#This Row],[Corregimiento]],Hoja3!$A$2:$D$676,4,0)</f>
        <v>80807</v>
      </c>
      <c r="E6685" s="5">
        <v>13</v>
      </c>
    </row>
    <row r="6686" spans="1:6" x14ac:dyDescent="0.2">
      <c r="A6686" s="109">
        <v>44206</v>
      </c>
      <c r="B6686" s="5">
        <v>44206</v>
      </c>
      <c r="C6686" s="5" t="s">
        <v>998</v>
      </c>
      <c r="D6686" s="110">
        <f>VLOOKUP(Pag_Inicio_Corr_mas_casos[[#This Row],[Corregimiento]],Hoja3!$A$2:$D$676,4,0)</f>
        <v>40503</v>
      </c>
      <c r="E6686" s="5">
        <v>13</v>
      </c>
    </row>
    <row r="6687" spans="1:6" x14ac:dyDescent="0.2">
      <c r="A6687" s="109">
        <v>44206</v>
      </c>
      <c r="B6687" s="5">
        <v>44206</v>
      </c>
      <c r="C6687" s="5" t="s">
        <v>923</v>
      </c>
      <c r="D6687" s="110">
        <f>VLOOKUP(Pag_Inicio_Corr_mas_casos[[#This Row],[Corregimiento]],Hoja3!$A$2:$D$676,4,0)</f>
        <v>40611</v>
      </c>
      <c r="E6687" s="5">
        <v>13</v>
      </c>
    </row>
    <row r="6688" spans="1:6" x14ac:dyDescent="0.2">
      <c r="A6688" s="109">
        <v>44206</v>
      </c>
      <c r="B6688" s="5">
        <v>44206</v>
      </c>
      <c r="C6688" s="5" t="s">
        <v>911</v>
      </c>
      <c r="D6688" s="5">
        <v>20605</v>
      </c>
      <c r="E6688" s="5">
        <v>13</v>
      </c>
      <c r="F6688" t="s">
        <v>1041</v>
      </c>
    </row>
    <row r="6689" spans="1:6" x14ac:dyDescent="0.2">
      <c r="A6689" s="109">
        <v>44206</v>
      </c>
      <c r="B6689" s="5">
        <v>44206</v>
      </c>
      <c r="C6689" s="5" t="s">
        <v>871</v>
      </c>
      <c r="D6689" s="5">
        <v>40607</v>
      </c>
      <c r="E6689" s="5">
        <v>13</v>
      </c>
      <c r="F6689" t="s">
        <v>968</v>
      </c>
    </row>
    <row r="6690" spans="1:6" x14ac:dyDescent="0.2">
      <c r="A6690" s="109">
        <v>44206</v>
      </c>
      <c r="B6690" s="5">
        <v>44206</v>
      </c>
      <c r="C6690" s="5" t="s">
        <v>912</v>
      </c>
      <c r="D6690" s="110">
        <f>VLOOKUP(Pag_Inicio_Corr_mas_casos[[#This Row],[Corregimiento]],Hoja3!$A$2:$D$676,4,0)</f>
        <v>80808</v>
      </c>
      <c r="E6690" s="5">
        <v>13</v>
      </c>
    </row>
    <row r="6691" spans="1:6" x14ac:dyDescent="0.2">
      <c r="A6691" s="109">
        <v>44206</v>
      </c>
      <c r="B6691" s="5">
        <v>44206</v>
      </c>
      <c r="C6691" s="5" t="s">
        <v>868</v>
      </c>
      <c r="D6691" s="110">
        <f>VLOOKUP(Pag_Inicio_Corr_mas_casos[[#This Row],[Corregimiento]],Hoja3!$A$2:$D$676,4,0)</f>
        <v>80811</v>
      </c>
      <c r="E6691" s="5">
        <v>13</v>
      </c>
    </row>
    <row r="6692" spans="1:6" x14ac:dyDescent="0.2">
      <c r="A6692" s="109">
        <v>44206</v>
      </c>
      <c r="B6692" s="5">
        <v>44206</v>
      </c>
      <c r="C6692" s="5" t="s">
        <v>1048</v>
      </c>
      <c r="D6692" s="110">
        <f>VLOOKUP(Pag_Inicio_Corr_mas_casos[[#This Row],[Corregimiento]],Hoja3!$A$2:$D$676,4,0)</f>
        <v>60701</v>
      </c>
      <c r="E6692" s="5">
        <v>13</v>
      </c>
    </row>
    <row r="6693" spans="1:6" x14ac:dyDescent="0.2">
      <c r="A6693" s="109">
        <v>44206</v>
      </c>
      <c r="B6693" s="5">
        <v>44206</v>
      </c>
      <c r="C6693" s="5" t="s">
        <v>1049</v>
      </c>
      <c r="D6693" s="110">
        <f>VLOOKUP(Pag_Inicio_Corr_mas_casos[[#This Row],[Corregimiento]],Hoja3!$A$2:$D$676,4,0)</f>
        <v>40204</v>
      </c>
      <c r="E6693" s="5">
        <v>12</v>
      </c>
    </row>
    <row r="6694" spans="1:6" x14ac:dyDescent="0.2">
      <c r="A6694" s="109">
        <v>44206</v>
      </c>
      <c r="B6694" s="5">
        <v>44206</v>
      </c>
      <c r="C6694" s="5" t="s">
        <v>891</v>
      </c>
      <c r="D6694" s="110">
        <f>VLOOKUP(Pag_Inicio_Corr_mas_casos[[#This Row],[Corregimiento]],Hoja3!$A$2:$D$676,4,0)</f>
        <v>130103</v>
      </c>
      <c r="E6694" s="5">
        <v>12</v>
      </c>
    </row>
    <row r="6695" spans="1:6" x14ac:dyDescent="0.2">
      <c r="A6695" s="109">
        <v>44206</v>
      </c>
      <c r="B6695" s="5">
        <v>44206</v>
      </c>
      <c r="C6695" s="5" t="s">
        <v>1050</v>
      </c>
      <c r="D6695" s="110">
        <f>VLOOKUP(Pag_Inicio_Corr_mas_casos[[#This Row],[Corregimiento]],Hoja3!$A$2:$D$676,4,0)</f>
        <v>130309</v>
      </c>
      <c r="E6695" s="5">
        <v>11</v>
      </c>
    </row>
    <row r="6696" spans="1:6" x14ac:dyDescent="0.2">
      <c r="A6696" s="109">
        <v>44206</v>
      </c>
      <c r="B6696" s="5">
        <v>44206</v>
      </c>
      <c r="C6696" s="5" t="s">
        <v>881</v>
      </c>
      <c r="D6696" s="110">
        <f>VLOOKUP(Pag_Inicio_Corr_mas_casos[[#This Row],[Corregimiento]],Hoja3!$A$2:$D$676,4,0)</f>
        <v>20601</v>
      </c>
      <c r="E6696" s="5">
        <v>11</v>
      </c>
    </row>
    <row r="6697" spans="1:6" x14ac:dyDescent="0.2">
      <c r="A6697" s="109">
        <v>44206</v>
      </c>
      <c r="B6697" s="5">
        <v>44206</v>
      </c>
      <c r="C6697" s="5" t="s">
        <v>1036</v>
      </c>
      <c r="D6697" s="110">
        <f>VLOOKUP(Pag_Inicio_Corr_mas_casos[[#This Row],[Corregimiento]],Hoja3!$A$2:$D$676,4,0)</f>
        <v>20106</v>
      </c>
      <c r="E6697" s="5">
        <v>11</v>
      </c>
    </row>
    <row r="6698" spans="1:6" x14ac:dyDescent="0.2">
      <c r="A6698" s="109">
        <v>44206</v>
      </c>
      <c r="B6698" s="5">
        <v>44206</v>
      </c>
      <c r="C6698" s="5" t="s">
        <v>896</v>
      </c>
      <c r="D6698" s="110">
        <f>VLOOKUP(Pag_Inicio_Corr_mas_casos[[#This Row],[Corregimiento]],Hoja3!$A$2:$D$676,4,0)</f>
        <v>60105</v>
      </c>
      <c r="E6698" s="5">
        <v>11</v>
      </c>
    </row>
    <row r="6699" spans="1:6" x14ac:dyDescent="0.2">
      <c r="A6699" s="60">
        <v>44207</v>
      </c>
      <c r="B6699" s="61">
        <v>44207</v>
      </c>
      <c r="C6699" s="61" t="s">
        <v>692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 x14ac:dyDescent="0.2">
      <c r="A6700" s="60">
        <v>44207</v>
      </c>
      <c r="B6700" s="61">
        <v>44207</v>
      </c>
      <c r="C6700" s="61" t="s">
        <v>931</v>
      </c>
      <c r="D6700" s="62">
        <f>VLOOKUP(Pag_Inicio_Corr_mas_casos[[#This Row],[Corregimiento]],Hoja3!$A$2:$D$676,4,0)</f>
        <v>80809</v>
      </c>
      <c r="E6700" s="61">
        <v>46</v>
      </c>
    </row>
    <row r="6701" spans="1:6" x14ac:dyDescent="0.2">
      <c r="A6701" s="60">
        <v>44207</v>
      </c>
      <c r="B6701" s="61">
        <v>44207</v>
      </c>
      <c r="C6701" s="61" t="s">
        <v>871</v>
      </c>
      <c r="D6701" s="62">
        <f>VLOOKUP(Pag_Inicio_Corr_mas_casos[[#This Row],[Corregimiento]],Hoja3!$A$2:$D$676,4,0)</f>
        <v>80813</v>
      </c>
      <c r="E6701" s="61">
        <v>45</v>
      </c>
    </row>
    <row r="6702" spans="1:6" x14ac:dyDescent="0.2">
      <c r="A6702" s="60">
        <v>44207</v>
      </c>
      <c r="B6702" s="61">
        <v>44207</v>
      </c>
      <c r="C6702" s="61" t="s">
        <v>867</v>
      </c>
      <c r="D6702" s="62">
        <f>VLOOKUP(Pag_Inicio_Corr_mas_casos[[#This Row],[Corregimiento]],Hoja3!$A$2:$D$676,4,0)</f>
        <v>80826</v>
      </c>
      <c r="E6702" s="61">
        <v>44</v>
      </c>
    </row>
    <row r="6703" spans="1:6" x14ac:dyDescent="0.2">
      <c r="A6703" s="60">
        <v>44207</v>
      </c>
      <c r="B6703" s="61">
        <v>44207</v>
      </c>
      <c r="C6703" s="61" t="s">
        <v>988</v>
      </c>
      <c r="D6703" s="62">
        <f>VLOOKUP(Pag_Inicio_Corr_mas_casos[[#This Row],[Corregimiento]],Hoja3!$A$2:$D$676,4,0)</f>
        <v>130101</v>
      </c>
      <c r="E6703" s="61">
        <v>42</v>
      </c>
    </row>
    <row r="6704" spans="1:6" x14ac:dyDescent="0.2">
      <c r="A6704" s="60">
        <v>44207</v>
      </c>
      <c r="B6704" s="61">
        <v>44207</v>
      </c>
      <c r="C6704" s="61" t="s">
        <v>932</v>
      </c>
      <c r="D6704" s="62">
        <f>VLOOKUP(Pag_Inicio_Corr_mas_casos[[#This Row],[Corregimiento]],Hoja3!$A$2:$D$676,4,0)</f>
        <v>80819</v>
      </c>
      <c r="E6704" s="61">
        <v>42</v>
      </c>
    </row>
    <row r="6705" spans="1:6" x14ac:dyDescent="0.2">
      <c r="A6705" s="60">
        <v>44207</v>
      </c>
      <c r="B6705" s="61">
        <v>44207</v>
      </c>
      <c r="C6705" s="61" t="s">
        <v>966</v>
      </c>
      <c r="D6705" s="62">
        <f>VLOOKUP(Pag_Inicio_Corr_mas_casos[[#This Row],[Corregimiento]],Hoja3!$A$2:$D$676,4,0)</f>
        <v>80812</v>
      </c>
      <c r="E6705" s="61">
        <v>41</v>
      </c>
    </row>
    <row r="6706" spans="1:6" x14ac:dyDescent="0.2">
      <c r="A6706" s="60">
        <v>44207</v>
      </c>
      <c r="B6706" s="61">
        <v>44207</v>
      </c>
      <c r="C6706" s="61" t="s">
        <v>873</v>
      </c>
      <c r="D6706" s="62">
        <f>VLOOKUP(Pag_Inicio_Corr_mas_casos[[#This Row],[Corregimiento]],Hoja3!$A$2:$D$676,4,0)</f>
        <v>80817</v>
      </c>
      <c r="E6706" s="61">
        <v>54</v>
      </c>
    </row>
    <row r="6707" spans="1:6" x14ac:dyDescent="0.2">
      <c r="A6707" s="60">
        <v>44207</v>
      </c>
      <c r="B6707" s="61">
        <v>44207</v>
      </c>
      <c r="C6707" s="61" t="s">
        <v>868</v>
      </c>
      <c r="D6707" s="62">
        <f>VLOOKUP(Pag_Inicio_Corr_mas_casos[[#This Row],[Corregimiento]],Hoja3!$A$2:$D$676,4,0)</f>
        <v>80811</v>
      </c>
      <c r="E6707" s="61">
        <v>41</v>
      </c>
    </row>
    <row r="6708" spans="1:6" x14ac:dyDescent="0.2">
      <c r="A6708" s="60">
        <v>44207</v>
      </c>
      <c r="B6708" s="61">
        <v>44207</v>
      </c>
      <c r="C6708" s="61" t="s">
        <v>881</v>
      </c>
      <c r="D6708" s="62">
        <f>VLOOKUP(Pag_Inicio_Corr_mas_casos[[#This Row],[Corregimiento]],Hoja3!$A$2:$D$676,4,0)</f>
        <v>20601</v>
      </c>
      <c r="E6708" s="61">
        <v>35</v>
      </c>
    </row>
    <row r="6709" spans="1:6" x14ac:dyDescent="0.2">
      <c r="A6709" s="60">
        <v>44207</v>
      </c>
      <c r="B6709" s="61">
        <v>44207</v>
      </c>
      <c r="C6709" s="61" t="s">
        <v>927</v>
      </c>
      <c r="D6709" s="62">
        <f>VLOOKUP(Pag_Inicio_Corr_mas_casos[[#This Row],[Corregimiento]],Hoja3!$A$2:$D$676,4,0)</f>
        <v>40612</v>
      </c>
      <c r="E6709" s="61">
        <v>34</v>
      </c>
    </row>
    <row r="6710" spans="1:6" x14ac:dyDescent="0.2">
      <c r="A6710" s="60">
        <v>44207</v>
      </c>
      <c r="B6710" s="61">
        <v>44207</v>
      </c>
      <c r="C6710" s="61" t="s">
        <v>860</v>
      </c>
      <c r="D6710" s="62">
        <f>VLOOKUP(Pag_Inicio_Corr_mas_casos[[#This Row],[Corregimiento]],Hoja3!$A$2:$D$676,4,0)</f>
        <v>80806</v>
      </c>
      <c r="E6710" s="61">
        <v>33</v>
      </c>
    </row>
    <row r="6711" spans="1:6" x14ac:dyDescent="0.2">
      <c r="A6711" s="60">
        <v>44207</v>
      </c>
      <c r="B6711" s="61">
        <v>44207</v>
      </c>
      <c r="C6711" s="61" t="s">
        <v>967</v>
      </c>
      <c r="D6711" s="62">
        <f>VLOOKUP(Pag_Inicio_Corr_mas_casos[[#This Row],[Corregimiento]],Hoja3!$A$2:$D$676,4,0)</f>
        <v>40601</v>
      </c>
      <c r="E6711" s="61">
        <v>30</v>
      </c>
    </row>
    <row r="6712" spans="1:6" x14ac:dyDescent="0.2">
      <c r="A6712" s="60">
        <v>44207</v>
      </c>
      <c r="B6712" s="61">
        <v>44207</v>
      </c>
      <c r="C6712" s="61" t="s">
        <v>876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 x14ac:dyDescent="0.2">
      <c r="A6713" s="60">
        <v>44207</v>
      </c>
      <c r="B6713" s="61">
        <v>44207</v>
      </c>
      <c r="C6713" s="61" t="s">
        <v>872</v>
      </c>
      <c r="D6713" s="62">
        <f>VLOOKUP(Pag_Inicio_Corr_mas_casos[[#This Row],[Corregimiento]],Hoja3!$A$2:$D$676,4,0)</f>
        <v>80820</v>
      </c>
      <c r="E6713" s="61">
        <v>29</v>
      </c>
    </row>
    <row r="6714" spans="1:6" x14ac:dyDescent="0.2">
      <c r="A6714" s="60">
        <v>44207</v>
      </c>
      <c r="B6714" s="61">
        <v>44207</v>
      </c>
      <c r="C6714" s="61" t="s">
        <v>865</v>
      </c>
      <c r="D6714" s="62">
        <f>VLOOKUP(Pag_Inicio_Corr_mas_casos[[#This Row],[Corregimiento]],Hoja3!$A$2:$D$676,4,0)</f>
        <v>81007</v>
      </c>
      <c r="E6714" s="61">
        <v>28</v>
      </c>
    </row>
    <row r="6715" spans="1:6" x14ac:dyDescent="0.2">
      <c r="A6715" s="60">
        <v>44207</v>
      </c>
      <c r="B6715" s="61">
        <v>44207</v>
      </c>
      <c r="C6715" s="61" t="s">
        <v>861</v>
      </c>
      <c r="D6715" s="62">
        <f>VLOOKUP(Pag_Inicio_Corr_mas_casos[[#This Row],[Corregimiento]],Hoja3!$A$2:$D$676,4,0)</f>
        <v>80823</v>
      </c>
      <c r="E6715" s="61">
        <v>28</v>
      </c>
    </row>
    <row r="6716" spans="1:6" x14ac:dyDescent="0.2">
      <c r="A6716" s="60">
        <v>44207</v>
      </c>
      <c r="B6716" s="61">
        <v>44207</v>
      </c>
      <c r="C6716" s="61" t="s">
        <v>862</v>
      </c>
      <c r="D6716" s="62">
        <f>VLOOKUP(Pag_Inicio_Corr_mas_casos[[#This Row],[Corregimiento]],Hoja3!$A$2:$D$676,4,0)</f>
        <v>80807</v>
      </c>
      <c r="E6716" s="61">
        <v>27</v>
      </c>
    </row>
    <row r="6717" spans="1:6" x14ac:dyDescent="0.2">
      <c r="A6717" s="60">
        <v>44207</v>
      </c>
      <c r="B6717" s="61">
        <v>44207</v>
      </c>
      <c r="C6717" s="61" t="s">
        <v>874</v>
      </c>
      <c r="D6717" s="62">
        <f>VLOOKUP(Pag_Inicio_Corr_mas_casos[[#This Row],[Corregimiento]],Hoja3!$A$2:$D$676,4,0)</f>
        <v>80822</v>
      </c>
      <c r="E6717" s="61">
        <v>24</v>
      </c>
    </row>
    <row r="6718" spans="1:6" x14ac:dyDescent="0.2">
      <c r="A6718" s="60">
        <v>44207</v>
      </c>
      <c r="B6718" s="61">
        <v>44207</v>
      </c>
      <c r="C6718" s="61" t="s">
        <v>887</v>
      </c>
      <c r="D6718" s="62">
        <f>VLOOKUP(Pag_Inicio_Corr_mas_casos[[#This Row],[Corregimiento]],Hoja3!$A$2:$D$676,4,0)</f>
        <v>30107</v>
      </c>
      <c r="E6718" s="61">
        <v>24</v>
      </c>
    </row>
    <row r="6719" spans="1:6" x14ac:dyDescent="0.2">
      <c r="A6719" s="60">
        <v>44207</v>
      </c>
      <c r="B6719" s="61">
        <v>44207</v>
      </c>
      <c r="C6719" s="61" t="s">
        <v>971</v>
      </c>
      <c r="D6719" s="62">
        <f>VLOOKUP(Pag_Inicio_Corr_mas_casos[[#This Row],[Corregimiento]],Hoja3!$A$2:$D$676,4,0)</f>
        <v>20105</v>
      </c>
      <c r="E6719" s="61">
        <v>23</v>
      </c>
    </row>
    <row r="6720" spans="1:6" x14ac:dyDescent="0.2">
      <c r="A6720" s="60">
        <v>44207</v>
      </c>
      <c r="B6720" s="61">
        <v>44207</v>
      </c>
      <c r="C6720" s="61" t="s">
        <v>990</v>
      </c>
      <c r="D6720" s="62">
        <f>VLOOKUP(Pag_Inicio_Corr_mas_casos[[#This Row],[Corregimiento]],Hoja3!$A$2:$D$676,4,0)</f>
        <v>91011</v>
      </c>
      <c r="E6720" s="61">
        <v>23</v>
      </c>
    </row>
    <row r="6721" spans="1:6" x14ac:dyDescent="0.2">
      <c r="A6721" s="60">
        <v>44207</v>
      </c>
      <c r="B6721" s="61">
        <v>44207</v>
      </c>
      <c r="C6721" s="61" t="s">
        <v>969</v>
      </c>
      <c r="D6721" s="62">
        <f>VLOOKUP(Pag_Inicio_Corr_mas_casos[[#This Row],[Corregimiento]],Hoja3!$A$2:$D$676,4,0)</f>
        <v>50316</v>
      </c>
      <c r="E6721" s="61">
        <v>23</v>
      </c>
    </row>
    <row r="6722" spans="1:6" x14ac:dyDescent="0.2">
      <c r="A6722" s="60">
        <v>44207</v>
      </c>
      <c r="B6722" s="61">
        <v>44207</v>
      </c>
      <c r="C6722" s="61" t="s">
        <v>866</v>
      </c>
      <c r="D6722" s="62">
        <f>VLOOKUP(Pag_Inicio_Corr_mas_casos[[#This Row],[Corregimiento]],Hoja3!$A$2:$D$676,4,0)</f>
        <v>80814</v>
      </c>
      <c r="E6722" s="61">
        <v>21</v>
      </c>
    </row>
    <row r="6723" spans="1:6" x14ac:dyDescent="0.2">
      <c r="A6723" s="60">
        <v>44207</v>
      </c>
      <c r="B6723" s="61">
        <v>44207</v>
      </c>
      <c r="C6723" s="61" t="s">
        <v>870</v>
      </c>
      <c r="D6723" s="62">
        <f>VLOOKUP(Pag_Inicio_Corr_mas_casos[[#This Row],[Corregimiento]],Hoja3!$A$2:$D$676,4,0)</f>
        <v>130107</v>
      </c>
      <c r="E6723" s="61">
        <v>21</v>
      </c>
    </row>
    <row r="6724" spans="1:6" x14ac:dyDescent="0.2">
      <c r="A6724" s="60">
        <v>44207</v>
      </c>
      <c r="B6724" s="61">
        <v>44207</v>
      </c>
      <c r="C6724" s="61" t="s">
        <v>923</v>
      </c>
      <c r="D6724" s="62">
        <f>VLOOKUP(Pag_Inicio_Corr_mas_casos[[#This Row],[Corregimiento]],Hoja3!$A$2:$D$676,4,0)</f>
        <v>40611</v>
      </c>
      <c r="E6724" s="61">
        <v>21</v>
      </c>
    </row>
    <row r="6725" spans="1:6" x14ac:dyDescent="0.2">
      <c r="A6725" s="60">
        <v>44207</v>
      </c>
      <c r="B6725" s="61">
        <v>44207</v>
      </c>
      <c r="C6725" s="61" t="s">
        <v>974</v>
      </c>
      <c r="D6725" s="62">
        <f>VLOOKUP(Pag_Inicio_Corr_mas_casos[[#This Row],[Corregimiento]],Hoja3!$A$2:$D$676,4,0)</f>
        <v>130102</v>
      </c>
      <c r="E6725" s="61">
        <v>21</v>
      </c>
    </row>
    <row r="6726" spans="1:6" x14ac:dyDescent="0.2">
      <c r="A6726" s="60">
        <v>44207</v>
      </c>
      <c r="B6726" s="61">
        <v>44207</v>
      </c>
      <c r="C6726" s="61" t="s">
        <v>970</v>
      </c>
      <c r="D6726" s="62">
        <f>VLOOKUP(Pag_Inicio_Corr_mas_casos[[#This Row],[Corregimiento]],Hoja3!$A$2:$D$676,4,0)</f>
        <v>80501</v>
      </c>
      <c r="E6726" s="61">
        <v>20</v>
      </c>
    </row>
    <row r="6727" spans="1:6" x14ac:dyDescent="0.2">
      <c r="A6727" s="60">
        <v>44207</v>
      </c>
      <c r="B6727" s="61">
        <v>44207</v>
      </c>
      <c r="C6727" s="61" t="s">
        <v>983</v>
      </c>
      <c r="D6727" s="62">
        <f>VLOOKUP(Pag_Inicio_Corr_mas_casos[[#This Row],[Corregimiento]],Hoja3!$A$2:$D$676,4,0)</f>
        <v>20401</v>
      </c>
      <c r="E6727" s="61">
        <v>20</v>
      </c>
    </row>
    <row r="6728" spans="1:6" x14ac:dyDescent="0.2">
      <c r="A6728" s="60">
        <v>44207</v>
      </c>
      <c r="B6728" s="61">
        <v>44207</v>
      </c>
      <c r="C6728" s="61" t="s">
        <v>939</v>
      </c>
      <c r="D6728" s="62">
        <f>VLOOKUP(Pag_Inicio_Corr_mas_casos[[#This Row],[Corregimiento]],Hoja3!$A$2:$D$676,4,0)</f>
        <v>81001</v>
      </c>
      <c r="E6728" s="61">
        <v>19</v>
      </c>
    </row>
    <row r="6729" spans="1:6" x14ac:dyDescent="0.2">
      <c r="A6729" s="60">
        <v>44207</v>
      </c>
      <c r="B6729" s="61">
        <v>44207</v>
      </c>
      <c r="C6729" s="61" t="s">
        <v>1051</v>
      </c>
      <c r="D6729" s="62">
        <f>VLOOKUP(Pag_Inicio_Corr_mas_casos[[#This Row],[Corregimiento]],Hoja3!$A$2:$D$676,4,0)</f>
        <v>20402</v>
      </c>
      <c r="E6729" s="61">
        <v>19</v>
      </c>
    </row>
    <row r="6730" spans="1:6" x14ac:dyDescent="0.2">
      <c r="A6730" s="60">
        <v>44207</v>
      </c>
      <c r="B6730" s="61">
        <v>44207</v>
      </c>
      <c r="C6730" s="61" t="s">
        <v>871</v>
      </c>
      <c r="D6730" s="61">
        <v>40607</v>
      </c>
      <c r="E6730" s="61">
        <v>19</v>
      </c>
      <c r="F6730" s="4" t="s">
        <v>968</v>
      </c>
    </row>
    <row r="6731" spans="1:6" x14ac:dyDescent="0.2">
      <c r="A6731" s="60">
        <v>44207</v>
      </c>
      <c r="B6731" s="61">
        <v>44207</v>
      </c>
      <c r="C6731" s="61" t="s">
        <v>972</v>
      </c>
      <c r="D6731" s="62">
        <f>VLOOKUP(Pag_Inicio_Corr_mas_casos[[#This Row],[Corregimiento]],Hoja3!$A$2:$D$676,4,0)</f>
        <v>40201</v>
      </c>
      <c r="E6731" s="61">
        <v>19</v>
      </c>
    </row>
    <row r="6732" spans="1:6" x14ac:dyDescent="0.2">
      <c r="A6732" s="60">
        <v>44207</v>
      </c>
      <c r="B6732" s="61">
        <v>44207</v>
      </c>
      <c r="C6732" s="61" t="s">
        <v>942</v>
      </c>
      <c r="D6732" s="62">
        <f>VLOOKUP(Pag_Inicio_Corr_mas_casos[[#This Row],[Corregimiento]],Hoja3!$A$2:$D$676,4,0)</f>
        <v>91001</v>
      </c>
      <c r="E6732" s="61">
        <v>19</v>
      </c>
    </row>
    <row r="6733" spans="1:6" x14ac:dyDescent="0.2">
      <c r="A6733" s="60">
        <v>44207</v>
      </c>
      <c r="B6733" s="61">
        <v>44207</v>
      </c>
      <c r="C6733" s="61" t="s">
        <v>956</v>
      </c>
      <c r="D6733" s="62">
        <f>VLOOKUP(Pag_Inicio_Corr_mas_casos[[#This Row],[Corregimiento]],Hoja3!$A$2:$D$676,4,0)</f>
        <v>130106</v>
      </c>
      <c r="E6733" s="61">
        <v>19</v>
      </c>
    </row>
    <row r="6734" spans="1:6" x14ac:dyDescent="0.2">
      <c r="A6734" s="60">
        <v>44207</v>
      </c>
      <c r="B6734" s="61">
        <v>44207</v>
      </c>
      <c r="C6734" s="61" t="s">
        <v>878</v>
      </c>
      <c r="D6734" s="62">
        <f>VLOOKUP(Pag_Inicio_Corr_mas_casos[[#This Row],[Corregimiento]],Hoja3!$A$2:$D$676,4,0)</f>
        <v>50208</v>
      </c>
      <c r="E6734" s="61">
        <v>18</v>
      </c>
    </row>
    <row r="6735" spans="1:6" x14ac:dyDescent="0.2">
      <c r="A6735" s="60">
        <v>44207</v>
      </c>
      <c r="B6735" s="61">
        <v>44207</v>
      </c>
      <c r="C6735" s="61" t="s">
        <v>888</v>
      </c>
      <c r="D6735" s="62">
        <f>VLOOKUP(Pag_Inicio_Corr_mas_casos[[#This Row],[Corregimiento]],Hoja3!$A$2:$D$676,4,0)</f>
        <v>20107</v>
      </c>
      <c r="E6735" s="61">
        <v>18</v>
      </c>
    </row>
    <row r="6736" spans="1:6" x14ac:dyDescent="0.2">
      <c r="A6736" s="60">
        <v>44207</v>
      </c>
      <c r="B6736" s="61">
        <v>44207</v>
      </c>
      <c r="C6736" s="61" t="s">
        <v>863</v>
      </c>
      <c r="D6736" s="62">
        <f>VLOOKUP(Pag_Inicio_Corr_mas_casos[[#This Row],[Corregimiento]],Hoja3!$A$2:$D$676,4,0)</f>
        <v>80816</v>
      </c>
      <c r="E6736" s="61">
        <v>17</v>
      </c>
    </row>
    <row r="6737" spans="1:5" x14ac:dyDescent="0.2">
      <c r="A6737" s="60">
        <v>44207</v>
      </c>
      <c r="B6737" s="61">
        <v>44207</v>
      </c>
      <c r="C6737" s="61" t="s">
        <v>1014</v>
      </c>
      <c r="D6737" s="62">
        <f>VLOOKUP(Pag_Inicio_Corr_mas_casos[[#This Row],[Corregimiento]],Hoja3!$A$2:$D$676,4,0)</f>
        <v>30109</v>
      </c>
      <c r="E6737" s="61">
        <v>17</v>
      </c>
    </row>
    <row r="6738" spans="1:5" x14ac:dyDescent="0.2">
      <c r="A6738" s="60">
        <v>44207</v>
      </c>
      <c r="B6738" s="61">
        <v>44207</v>
      </c>
      <c r="C6738" s="61" t="s">
        <v>877</v>
      </c>
      <c r="D6738" s="62">
        <f>VLOOKUP(Pag_Inicio_Corr_mas_casos[[#This Row],[Corregimiento]],Hoja3!$A$2:$D$676,4,0)</f>
        <v>130716</v>
      </c>
      <c r="E6738" s="61">
        <v>17</v>
      </c>
    </row>
    <row r="6739" spans="1:5" x14ac:dyDescent="0.2">
      <c r="A6739" s="60">
        <v>44207</v>
      </c>
      <c r="B6739" s="61">
        <v>44207</v>
      </c>
      <c r="C6739" s="61" t="s">
        <v>882</v>
      </c>
      <c r="D6739" s="62">
        <f>VLOOKUP(Pag_Inicio_Corr_mas_casos[[#This Row],[Corregimiento]],Hoja3!$A$2:$D$676,4,0)</f>
        <v>81006</v>
      </c>
      <c r="E6739" s="61">
        <v>16</v>
      </c>
    </row>
    <row r="6740" spans="1:5" x14ac:dyDescent="0.2">
      <c r="A6740" s="60">
        <v>44207</v>
      </c>
      <c r="B6740" s="61">
        <v>44207</v>
      </c>
      <c r="C6740" s="61" t="s">
        <v>1052</v>
      </c>
      <c r="D6740" s="62">
        <f>VLOOKUP(Pag_Inicio_Corr_mas_casos[[#This Row],[Corregimiento]],Hoja3!$A$2:$D$676,4,0)</f>
        <v>40401</v>
      </c>
      <c r="E6740" s="61">
        <v>16</v>
      </c>
    </row>
    <row r="6741" spans="1:5" x14ac:dyDescent="0.2">
      <c r="A6741" s="60">
        <v>44207</v>
      </c>
      <c r="B6741" s="61">
        <v>44207</v>
      </c>
      <c r="C6741" s="61" t="s">
        <v>940</v>
      </c>
      <c r="D6741" s="62">
        <f>VLOOKUP(Pag_Inicio_Corr_mas_casos[[#This Row],[Corregimiento]],Hoja3!$A$2:$D$676,4,0)</f>
        <v>81002</v>
      </c>
      <c r="E6741" s="61">
        <v>16</v>
      </c>
    </row>
    <row r="6742" spans="1:5" x14ac:dyDescent="0.2">
      <c r="A6742" s="60">
        <v>44207</v>
      </c>
      <c r="B6742" s="61">
        <v>44207</v>
      </c>
      <c r="C6742" s="61" t="s">
        <v>889</v>
      </c>
      <c r="D6742" s="62">
        <f>VLOOKUP(Pag_Inicio_Corr_mas_casos[[#This Row],[Corregimiento]],Hoja3!$A$2:$D$676,4,0)</f>
        <v>130709</v>
      </c>
      <c r="E6742" s="61">
        <v>16</v>
      </c>
    </row>
    <row r="6743" spans="1:5" x14ac:dyDescent="0.2">
      <c r="A6743" s="60">
        <v>44207</v>
      </c>
      <c r="B6743" s="61">
        <v>44207</v>
      </c>
      <c r="C6743" s="61" t="s">
        <v>890</v>
      </c>
      <c r="D6743" s="62">
        <f>VLOOKUP(Pag_Inicio_Corr_mas_casos[[#This Row],[Corregimiento]],Hoja3!$A$2:$D$676,4,0)</f>
        <v>40606</v>
      </c>
      <c r="E6743" s="61">
        <v>16</v>
      </c>
    </row>
    <row r="6744" spans="1:5" x14ac:dyDescent="0.2">
      <c r="A6744" s="60">
        <v>44207</v>
      </c>
      <c r="B6744" s="61">
        <v>44207</v>
      </c>
      <c r="C6744" s="61" t="s">
        <v>938</v>
      </c>
      <c r="D6744" s="62">
        <f>VLOOKUP(Pag_Inicio_Corr_mas_casos[[#This Row],[Corregimiento]],Hoja3!$A$2:$D$676,4,0)</f>
        <v>81008</v>
      </c>
      <c r="E6744" s="61">
        <v>16</v>
      </c>
    </row>
    <row r="6745" spans="1:5" x14ac:dyDescent="0.2">
      <c r="A6745" s="60">
        <v>44207</v>
      </c>
      <c r="B6745" s="61">
        <v>44207</v>
      </c>
      <c r="C6745" s="61" t="s">
        <v>998</v>
      </c>
      <c r="D6745" s="62">
        <f>VLOOKUP(Pag_Inicio_Corr_mas_casos[[#This Row],[Corregimiento]],Hoja3!$A$2:$D$676,4,0)</f>
        <v>40503</v>
      </c>
      <c r="E6745" s="61">
        <v>14</v>
      </c>
    </row>
    <row r="6746" spans="1:5" x14ac:dyDescent="0.2">
      <c r="A6746" s="60">
        <v>44207</v>
      </c>
      <c r="B6746" s="61">
        <v>44207</v>
      </c>
      <c r="C6746" s="61" t="s">
        <v>1053</v>
      </c>
      <c r="D6746" s="62">
        <f>VLOOKUP(Pag_Inicio_Corr_mas_casos[[#This Row],[Corregimiento]],Hoja3!$A$2:$D$676,4,0)</f>
        <v>60502</v>
      </c>
      <c r="E6746" s="61">
        <v>14</v>
      </c>
    </row>
    <row r="6747" spans="1:5" x14ac:dyDescent="0.2">
      <c r="A6747" s="60">
        <v>44207</v>
      </c>
      <c r="B6747" s="61">
        <v>44207</v>
      </c>
      <c r="C6747" s="61" t="s">
        <v>958</v>
      </c>
      <c r="D6747" s="62">
        <f>VLOOKUP(Pag_Inicio_Corr_mas_casos[[#This Row],[Corregimiento]],Hoja3!$A$2:$D$676,4,0)</f>
        <v>130108</v>
      </c>
      <c r="E6747" s="61">
        <v>14</v>
      </c>
    </row>
    <row r="6748" spans="1:5" x14ac:dyDescent="0.2">
      <c r="A6748" s="60">
        <v>44207</v>
      </c>
      <c r="B6748" s="61">
        <v>44207</v>
      </c>
      <c r="C6748" s="61" t="s">
        <v>961</v>
      </c>
      <c r="D6748" s="62">
        <f>VLOOKUP(Pag_Inicio_Corr_mas_casos[[#This Row],[Corregimiento]],Hoja3!$A$2:$D$676,4,0)</f>
        <v>70301</v>
      </c>
      <c r="E6748" s="61">
        <v>14</v>
      </c>
    </row>
    <row r="6749" spans="1:5" x14ac:dyDescent="0.2">
      <c r="A6749" s="60">
        <v>44207</v>
      </c>
      <c r="B6749" s="61">
        <v>44207</v>
      </c>
      <c r="C6749" s="61" t="s">
        <v>879</v>
      </c>
      <c r="D6749" s="62">
        <f>VLOOKUP(Pag_Inicio_Corr_mas_casos[[#This Row],[Corregimiento]],Hoja3!$A$2:$D$676,4,0)</f>
        <v>130701</v>
      </c>
      <c r="E6749" s="61">
        <v>13</v>
      </c>
    </row>
    <row r="6750" spans="1:5" x14ac:dyDescent="0.2">
      <c r="A6750" s="60">
        <v>44207</v>
      </c>
      <c r="B6750" s="61">
        <v>44207</v>
      </c>
      <c r="C6750" s="61" t="s">
        <v>926</v>
      </c>
      <c r="D6750" s="62">
        <f>VLOOKUP(Pag_Inicio_Corr_mas_casos[[#This Row],[Corregimiento]],Hoja3!$A$2:$D$676,4,0)</f>
        <v>60101</v>
      </c>
      <c r="E6750" s="61">
        <v>13</v>
      </c>
    </row>
    <row r="6751" spans="1:5" x14ac:dyDescent="0.2">
      <c r="A6751" s="60">
        <v>44207</v>
      </c>
      <c r="B6751" s="61">
        <v>44207</v>
      </c>
      <c r="C6751" s="61" t="s">
        <v>919</v>
      </c>
      <c r="D6751" s="62">
        <f>VLOOKUP(Pag_Inicio_Corr_mas_casos[[#This Row],[Corregimiento]],Hoja3!$A$2:$D$676,4,0)</f>
        <v>60104</v>
      </c>
      <c r="E6751" s="61">
        <v>13</v>
      </c>
    </row>
    <row r="6752" spans="1:5" x14ac:dyDescent="0.2">
      <c r="A6752" s="60">
        <v>44207</v>
      </c>
      <c r="B6752" s="61">
        <v>44207</v>
      </c>
      <c r="C6752" s="61" t="s">
        <v>925</v>
      </c>
      <c r="D6752" s="62">
        <f>VLOOKUP(Pag_Inicio_Corr_mas_casos[[#This Row],[Corregimiento]],Hoja3!$A$2:$D$676,4,0)</f>
        <v>60103</v>
      </c>
      <c r="E6752" s="61">
        <v>13</v>
      </c>
    </row>
    <row r="6753" spans="1:6" x14ac:dyDescent="0.2">
      <c r="A6753" s="60">
        <v>44207</v>
      </c>
      <c r="B6753" s="61">
        <v>44207</v>
      </c>
      <c r="C6753" s="61" t="s">
        <v>992</v>
      </c>
      <c r="D6753" s="62">
        <f>VLOOKUP(Pag_Inicio_Corr_mas_casos[[#This Row],[Corregimiento]],Hoja3!$A$2:$D$676,4,0)</f>
        <v>91014</v>
      </c>
      <c r="E6753" s="61">
        <v>13</v>
      </c>
    </row>
    <row r="6754" spans="1:6" x14ac:dyDescent="0.2">
      <c r="A6754" s="60">
        <v>44207</v>
      </c>
      <c r="B6754" s="61">
        <v>44207</v>
      </c>
      <c r="C6754" s="61" t="s">
        <v>857</v>
      </c>
      <c r="D6754" s="62">
        <f>VLOOKUP(Pag_Inicio_Corr_mas_casos[[#This Row],[Corregimiento]],Hoja3!$A$2:$D$676,4,0)</f>
        <v>80810</v>
      </c>
      <c r="E6754" s="61">
        <v>13</v>
      </c>
    </row>
    <row r="6755" spans="1:6" x14ac:dyDescent="0.2">
      <c r="A6755" s="60">
        <v>44207</v>
      </c>
      <c r="B6755" s="61">
        <v>44207</v>
      </c>
      <c r="C6755" s="61" t="s">
        <v>1017</v>
      </c>
      <c r="D6755" s="62">
        <f>VLOOKUP(Pag_Inicio_Corr_mas_casos[[#This Row],[Corregimiento]],Hoja3!$A$2:$D$676,4,0)</f>
        <v>20104</v>
      </c>
      <c r="E6755" s="61">
        <v>13</v>
      </c>
    </row>
    <row r="6756" spans="1:6" x14ac:dyDescent="0.2">
      <c r="A6756" s="60">
        <v>44207</v>
      </c>
      <c r="B6756" s="61">
        <v>44207</v>
      </c>
      <c r="C6756" s="61" t="s">
        <v>1027</v>
      </c>
      <c r="D6756" s="62">
        <f>VLOOKUP(Pag_Inicio_Corr_mas_casos[[#This Row],[Corregimiento]],Hoja3!$A$2:$D$676,4,0)</f>
        <v>50207</v>
      </c>
      <c r="E6756" s="61">
        <v>13</v>
      </c>
    </row>
    <row r="6757" spans="1:6" x14ac:dyDescent="0.2">
      <c r="A6757" s="60">
        <v>44207</v>
      </c>
      <c r="B6757" s="61">
        <v>44207</v>
      </c>
      <c r="C6757" s="61" t="s">
        <v>880</v>
      </c>
      <c r="D6757" s="62">
        <f>VLOOKUP(Pag_Inicio_Corr_mas_casos[[#This Row],[Corregimiento]],Hoja3!$A$2:$D$676,4,0)</f>
        <v>80804</v>
      </c>
      <c r="E6757" s="61">
        <v>12</v>
      </c>
    </row>
    <row r="6758" spans="1:6" x14ac:dyDescent="0.2">
      <c r="A6758" s="60">
        <v>44207</v>
      </c>
      <c r="B6758" s="61">
        <v>44207</v>
      </c>
      <c r="C6758" s="61" t="s">
        <v>912</v>
      </c>
      <c r="D6758" s="62">
        <f>VLOOKUP(Pag_Inicio_Corr_mas_casos[[#This Row],[Corregimiento]],Hoja3!$A$2:$D$676,4,0)</f>
        <v>80808</v>
      </c>
      <c r="E6758" s="61">
        <v>12</v>
      </c>
    </row>
    <row r="6759" spans="1:6" x14ac:dyDescent="0.2">
      <c r="A6759" s="60">
        <v>44207</v>
      </c>
      <c r="B6759" s="61">
        <v>44207</v>
      </c>
      <c r="C6759" s="61" t="s">
        <v>999</v>
      </c>
      <c r="D6759" s="62">
        <f>VLOOKUP(Pag_Inicio_Corr_mas_casos[[#This Row],[Corregimiento]],Hoja3!$A$2:$D$676,4,0)</f>
        <v>91101</v>
      </c>
      <c r="E6759" s="61">
        <v>12</v>
      </c>
    </row>
    <row r="6760" spans="1:6" x14ac:dyDescent="0.2">
      <c r="A6760" s="60">
        <v>44207</v>
      </c>
      <c r="B6760" s="61">
        <v>44207</v>
      </c>
      <c r="C6760" s="61" t="s">
        <v>952</v>
      </c>
      <c r="D6760" s="62">
        <f>VLOOKUP(Pag_Inicio_Corr_mas_casos[[#This Row],[Corregimiento]],Hoja3!$A$2:$D$676,4,0)</f>
        <v>30104</v>
      </c>
      <c r="E6760" s="61">
        <v>11</v>
      </c>
    </row>
    <row r="6761" spans="1:6" x14ac:dyDescent="0.2">
      <c r="A6761" s="60">
        <v>44207</v>
      </c>
      <c r="B6761" s="61">
        <v>44207</v>
      </c>
      <c r="C6761" s="61" t="s">
        <v>1054</v>
      </c>
      <c r="D6761" s="62">
        <f>VLOOKUP(Pag_Inicio_Corr_mas_casos[[#This Row],[Corregimiento]],Hoja3!$A$2:$D$676,4,0)</f>
        <v>40603</v>
      </c>
      <c r="E6761" s="61">
        <v>11</v>
      </c>
    </row>
    <row r="6762" spans="1:6" x14ac:dyDescent="0.2">
      <c r="A6762" s="60">
        <v>44207</v>
      </c>
      <c r="B6762" s="61">
        <v>44207</v>
      </c>
      <c r="C6762" s="61" t="s">
        <v>864</v>
      </c>
      <c r="D6762" s="62">
        <f>VLOOKUP(Pag_Inicio_Corr_mas_casos[[#This Row],[Corregimiento]],Hoja3!$A$2:$D$676,4,0)</f>
        <v>130708</v>
      </c>
      <c r="E6762" s="61">
        <v>11</v>
      </c>
    </row>
    <row r="6763" spans="1:6" x14ac:dyDescent="0.2">
      <c r="A6763" s="60">
        <v>44207</v>
      </c>
      <c r="B6763" s="61">
        <v>44207</v>
      </c>
      <c r="C6763" s="61" t="s">
        <v>884</v>
      </c>
      <c r="D6763" s="62">
        <f>VLOOKUP(Pag_Inicio_Corr_mas_casos[[#This Row],[Corregimiento]],Hoja3!$A$2:$D$676,4,0)</f>
        <v>30113</v>
      </c>
      <c r="E6763" s="61">
        <v>11</v>
      </c>
    </row>
    <row r="6764" spans="1:6" x14ac:dyDescent="0.2">
      <c r="A6764" s="78">
        <v>44208</v>
      </c>
      <c r="B6764" s="79">
        <v>44208</v>
      </c>
      <c r="C6764" s="79" t="s">
        <v>611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 x14ac:dyDescent="0.2">
      <c r="A6765" s="78">
        <v>44208</v>
      </c>
      <c r="B6765" s="79">
        <v>44208</v>
      </c>
      <c r="C6765" s="79" t="s">
        <v>956</v>
      </c>
      <c r="D6765" s="80">
        <f>VLOOKUP(Pag_Inicio_Corr_mas_casos[[#This Row],[Corregimiento]],Hoja3!$A$2:$D$676,4,0)</f>
        <v>130106</v>
      </c>
      <c r="E6765" s="79">
        <v>93</v>
      </c>
    </row>
    <row r="6766" spans="1:6" x14ac:dyDescent="0.2">
      <c r="A6766" s="78">
        <v>44208</v>
      </c>
      <c r="B6766" s="79">
        <v>44208</v>
      </c>
      <c r="C6766" s="79" t="s">
        <v>966</v>
      </c>
      <c r="D6766" s="80">
        <f>VLOOKUP(Pag_Inicio_Corr_mas_casos[[#This Row],[Corregimiento]],Hoja3!$A$2:$D$676,4,0)</f>
        <v>80812</v>
      </c>
      <c r="E6766" s="79">
        <v>85</v>
      </c>
    </row>
    <row r="6767" spans="1:6" x14ac:dyDescent="0.2">
      <c r="A6767" s="78">
        <v>44208</v>
      </c>
      <c r="B6767" s="79">
        <v>44208</v>
      </c>
      <c r="C6767" s="79" t="s">
        <v>974</v>
      </c>
      <c r="D6767" s="80">
        <f>VLOOKUP(Pag_Inicio_Corr_mas_casos[[#This Row],[Corregimiento]],Hoja3!$A$2:$D$676,4,0)</f>
        <v>130102</v>
      </c>
      <c r="E6767" s="79">
        <v>80</v>
      </c>
    </row>
    <row r="6768" spans="1:6" x14ac:dyDescent="0.2">
      <c r="A6768" s="78">
        <v>44208</v>
      </c>
      <c r="B6768" s="79">
        <v>44208</v>
      </c>
      <c r="C6768" s="79" t="s">
        <v>692</v>
      </c>
      <c r="D6768" s="80">
        <f>VLOOKUP(Pag_Inicio_Corr_mas_casos[[#This Row],[Corregimiento]],Hoja3!$A$2:$D$676,4,0)</f>
        <v>80821</v>
      </c>
      <c r="E6768" s="79">
        <v>77</v>
      </c>
    </row>
    <row r="6769" spans="1:6" x14ac:dyDescent="0.2">
      <c r="A6769" s="78">
        <v>44208</v>
      </c>
      <c r="B6769" s="79">
        <v>44208</v>
      </c>
      <c r="C6769" s="79" t="s">
        <v>861</v>
      </c>
      <c r="D6769" s="80">
        <f>VLOOKUP(Pag_Inicio_Corr_mas_casos[[#This Row],[Corregimiento]],Hoja3!$A$2:$D$676,4,0)</f>
        <v>80823</v>
      </c>
      <c r="E6769" s="79">
        <v>69</v>
      </c>
    </row>
    <row r="6770" spans="1:6" x14ac:dyDescent="0.2">
      <c r="A6770" s="78">
        <v>44208</v>
      </c>
      <c r="B6770" s="79">
        <v>44208</v>
      </c>
      <c r="C6770" s="79" t="s">
        <v>874</v>
      </c>
      <c r="D6770" s="80">
        <f>VLOOKUP(Pag_Inicio_Corr_mas_casos[[#This Row],[Corregimiento]],Hoja3!$A$2:$D$676,4,0)</f>
        <v>80822</v>
      </c>
      <c r="E6770" s="79">
        <v>66</v>
      </c>
    </row>
    <row r="6771" spans="1:6" x14ac:dyDescent="0.2">
      <c r="A6771" s="78">
        <v>44208</v>
      </c>
      <c r="B6771" s="79">
        <v>44208</v>
      </c>
      <c r="C6771" s="79" t="s">
        <v>873</v>
      </c>
      <c r="D6771" s="80">
        <f>VLOOKUP(Pag_Inicio_Corr_mas_casos[[#This Row],[Corregimiento]],Hoja3!$A$2:$D$676,4,0)</f>
        <v>80817</v>
      </c>
      <c r="E6771" s="79">
        <v>66</v>
      </c>
    </row>
    <row r="6772" spans="1:6" x14ac:dyDescent="0.2">
      <c r="A6772" s="78">
        <v>44208</v>
      </c>
      <c r="B6772" s="79">
        <v>44208</v>
      </c>
      <c r="C6772" s="79" t="s">
        <v>988</v>
      </c>
      <c r="D6772" s="80">
        <f>VLOOKUP(Pag_Inicio_Corr_mas_casos[[#This Row],[Corregimiento]],Hoja3!$A$2:$D$676,4,0)</f>
        <v>130101</v>
      </c>
      <c r="E6772" s="79">
        <v>65</v>
      </c>
    </row>
    <row r="6773" spans="1:6" x14ac:dyDescent="0.2">
      <c r="A6773" s="78">
        <v>44208</v>
      </c>
      <c r="B6773" s="79">
        <v>44208</v>
      </c>
      <c r="C6773" s="79" t="s">
        <v>931</v>
      </c>
      <c r="D6773" s="80">
        <f>VLOOKUP(Pag_Inicio_Corr_mas_casos[[#This Row],[Corregimiento]],Hoja3!$A$2:$D$676,4,0)</f>
        <v>80809</v>
      </c>
      <c r="E6773" s="79">
        <v>65</v>
      </c>
    </row>
    <row r="6774" spans="1:6" x14ac:dyDescent="0.2">
      <c r="A6774" s="78">
        <v>44208</v>
      </c>
      <c r="B6774" s="79">
        <v>44208</v>
      </c>
      <c r="C6774" s="79" t="s">
        <v>871</v>
      </c>
      <c r="D6774" s="80">
        <f>VLOOKUP(Pag_Inicio_Corr_mas_casos[[#This Row],[Corregimiento]],Hoja3!$A$2:$D$676,4,0)</f>
        <v>80813</v>
      </c>
      <c r="E6774" s="79">
        <v>64</v>
      </c>
    </row>
    <row r="6775" spans="1:6" x14ac:dyDescent="0.2">
      <c r="A6775" s="78">
        <v>44208</v>
      </c>
      <c r="B6775" s="79">
        <v>44208</v>
      </c>
      <c r="C6775" s="79" t="s">
        <v>864</v>
      </c>
      <c r="D6775" s="80">
        <f>VLOOKUP(Pag_Inicio_Corr_mas_casos[[#This Row],[Corregimiento]],Hoja3!$A$2:$D$676,4,0)</f>
        <v>130708</v>
      </c>
      <c r="E6775" s="79">
        <v>63</v>
      </c>
    </row>
    <row r="6776" spans="1:6" x14ac:dyDescent="0.2">
      <c r="A6776" s="78">
        <v>44208</v>
      </c>
      <c r="B6776" s="79">
        <v>44208</v>
      </c>
      <c r="C6776" s="79" t="s">
        <v>865</v>
      </c>
      <c r="D6776" s="80">
        <f>VLOOKUP(Pag_Inicio_Corr_mas_casos[[#This Row],[Corregimiento]],Hoja3!$A$2:$D$676,4,0)</f>
        <v>81007</v>
      </c>
      <c r="E6776" s="79">
        <v>59</v>
      </c>
    </row>
    <row r="6777" spans="1:6" x14ac:dyDescent="0.2">
      <c r="A6777" s="78">
        <v>44208</v>
      </c>
      <c r="B6777" s="79">
        <v>44208</v>
      </c>
      <c r="C6777" s="79" t="s">
        <v>867</v>
      </c>
      <c r="D6777" s="80">
        <f>VLOOKUP(Pag_Inicio_Corr_mas_casos[[#This Row],[Corregimiento]],Hoja3!$A$2:$D$676,4,0)</f>
        <v>80826</v>
      </c>
      <c r="E6777" s="79">
        <v>59</v>
      </c>
    </row>
    <row r="6778" spans="1:6" x14ac:dyDescent="0.2">
      <c r="A6778" s="78">
        <v>44208</v>
      </c>
      <c r="B6778" s="79">
        <v>44208</v>
      </c>
      <c r="C6778" s="79" t="s">
        <v>876</v>
      </c>
      <c r="D6778" s="80">
        <f>VLOOKUP(Pag_Inicio_Corr_mas_casos[[#This Row],[Corregimiento]],Hoja3!$A$2:$D$676,4,0)</f>
        <v>80815</v>
      </c>
      <c r="E6778" s="79">
        <v>56</v>
      </c>
    </row>
    <row r="6779" spans="1:6" x14ac:dyDescent="0.2">
      <c r="A6779" s="78">
        <v>44208</v>
      </c>
      <c r="B6779" s="79">
        <v>44208</v>
      </c>
      <c r="C6779" s="79" t="s">
        <v>870</v>
      </c>
      <c r="D6779" s="80">
        <f>VLOOKUP(Pag_Inicio_Corr_mas_casos[[#This Row],[Corregimiento]],Hoja3!$A$2:$D$676,4,0)</f>
        <v>130107</v>
      </c>
      <c r="E6779" s="79">
        <v>54</v>
      </c>
    </row>
    <row r="6780" spans="1:6" x14ac:dyDescent="0.2">
      <c r="A6780" s="78">
        <v>44208</v>
      </c>
      <c r="B6780" s="79">
        <v>44208</v>
      </c>
      <c r="C6780" s="79" t="s">
        <v>939</v>
      </c>
      <c r="D6780" s="80">
        <f>VLOOKUP(Pag_Inicio_Corr_mas_casos[[#This Row],[Corregimiento]],Hoja3!$A$2:$D$676,4,0)</f>
        <v>81001</v>
      </c>
      <c r="E6780" s="79">
        <v>52</v>
      </c>
    </row>
    <row r="6781" spans="1:6" x14ac:dyDescent="0.2">
      <c r="A6781" s="78">
        <v>44208</v>
      </c>
      <c r="B6781" s="79">
        <v>44208</v>
      </c>
      <c r="C6781" s="79" t="s">
        <v>857</v>
      </c>
      <c r="D6781" s="80">
        <f>VLOOKUP(Pag_Inicio_Corr_mas_casos[[#This Row],[Corregimiento]],Hoja3!$A$2:$D$676,4,0)</f>
        <v>80810</v>
      </c>
      <c r="E6781" s="79">
        <v>48</v>
      </c>
    </row>
    <row r="6782" spans="1:6" x14ac:dyDescent="0.2">
      <c r="A6782" s="78">
        <v>44208</v>
      </c>
      <c r="B6782" s="79">
        <v>44208</v>
      </c>
      <c r="C6782" s="79" t="s">
        <v>863</v>
      </c>
      <c r="D6782" s="80">
        <f>VLOOKUP(Pag_Inicio_Corr_mas_casos[[#This Row],[Corregimiento]],Hoja3!$A$2:$D$676,4,0)</f>
        <v>80816</v>
      </c>
      <c r="E6782" s="79">
        <v>46</v>
      </c>
    </row>
    <row r="6783" spans="1:6" x14ac:dyDescent="0.2">
      <c r="A6783" s="78">
        <v>44208</v>
      </c>
      <c r="B6783" s="79">
        <v>44208</v>
      </c>
      <c r="C6783" s="79" t="s">
        <v>940</v>
      </c>
      <c r="D6783" s="80">
        <f>VLOOKUP(Pag_Inicio_Corr_mas_casos[[#This Row],[Corregimiento]],Hoja3!$A$2:$D$676,4,0)</f>
        <v>81002</v>
      </c>
      <c r="E6783" s="79">
        <v>45</v>
      </c>
    </row>
    <row r="6784" spans="1:6" x14ac:dyDescent="0.2">
      <c r="A6784" s="33">
        <v>44209</v>
      </c>
      <c r="B6784" s="34">
        <v>44209</v>
      </c>
      <c r="C6784" s="34" t="s">
        <v>988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 x14ac:dyDescent="0.2">
      <c r="A6785" s="33">
        <v>44209</v>
      </c>
      <c r="B6785" s="34">
        <v>44209</v>
      </c>
      <c r="C6785" s="34" t="s">
        <v>692</v>
      </c>
      <c r="D6785" s="35">
        <f>VLOOKUP(Pag_Inicio_Corr_mas_casos[[#This Row],[Corregimiento]],Hoja3!$A$2:$D$676,4,0)</f>
        <v>80821</v>
      </c>
      <c r="E6785" s="34">
        <v>80</v>
      </c>
    </row>
    <row r="6786" spans="1:5" x14ac:dyDescent="0.2">
      <c r="A6786" s="33">
        <v>44209</v>
      </c>
      <c r="B6786" s="34">
        <v>44209</v>
      </c>
      <c r="C6786" s="34" t="s">
        <v>932</v>
      </c>
      <c r="D6786" s="35">
        <f>VLOOKUP(Pag_Inicio_Corr_mas_casos[[#This Row],[Corregimiento]],Hoja3!$A$2:$D$676,4,0)</f>
        <v>80819</v>
      </c>
      <c r="E6786" s="34">
        <v>73</v>
      </c>
    </row>
    <row r="6787" spans="1:5" x14ac:dyDescent="0.2">
      <c r="A6787" s="33">
        <v>44209</v>
      </c>
      <c r="B6787" s="34">
        <v>44209</v>
      </c>
      <c r="C6787" s="34" t="s">
        <v>966</v>
      </c>
      <c r="D6787" s="35">
        <f>VLOOKUP(Pag_Inicio_Corr_mas_casos[[#This Row],[Corregimiento]],Hoja3!$A$2:$D$676,4,0)</f>
        <v>80812</v>
      </c>
      <c r="E6787" s="34">
        <v>73</v>
      </c>
    </row>
    <row r="6788" spans="1:5" x14ac:dyDescent="0.2">
      <c r="A6788" s="33">
        <v>44209</v>
      </c>
      <c r="B6788" s="34">
        <v>44209</v>
      </c>
      <c r="C6788" s="34" t="s">
        <v>864</v>
      </c>
      <c r="D6788" s="35">
        <f>VLOOKUP(Pag_Inicio_Corr_mas_casos[[#This Row],[Corregimiento]],Hoja3!$A$2:$D$676,4,0)</f>
        <v>130708</v>
      </c>
      <c r="E6788" s="34">
        <v>63</v>
      </c>
    </row>
    <row r="6789" spans="1:5" x14ac:dyDescent="0.2">
      <c r="A6789" s="33">
        <v>44209</v>
      </c>
      <c r="B6789" s="34">
        <v>44209</v>
      </c>
      <c r="C6789" s="34" t="s">
        <v>931</v>
      </c>
      <c r="D6789" s="35">
        <f>VLOOKUP(Pag_Inicio_Corr_mas_casos[[#This Row],[Corregimiento]],Hoja3!$A$2:$D$676,4,0)</f>
        <v>80809</v>
      </c>
      <c r="E6789" s="34">
        <v>62</v>
      </c>
    </row>
    <row r="6790" spans="1:5" x14ac:dyDescent="0.2">
      <c r="A6790" s="33">
        <v>44209</v>
      </c>
      <c r="B6790" s="34">
        <v>44209</v>
      </c>
      <c r="C6790" s="34" t="s">
        <v>876</v>
      </c>
      <c r="D6790" s="35">
        <f>VLOOKUP(Pag_Inicio_Corr_mas_casos[[#This Row],[Corregimiento]],Hoja3!$A$2:$D$676,4,0)</f>
        <v>80815</v>
      </c>
      <c r="E6790" s="34">
        <v>58</v>
      </c>
    </row>
    <row r="6791" spans="1:5" x14ac:dyDescent="0.2">
      <c r="A6791" s="33">
        <v>44209</v>
      </c>
      <c r="B6791" s="34">
        <v>44209</v>
      </c>
      <c r="C6791" s="34" t="s">
        <v>861</v>
      </c>
      <c r="D6791" s="35">
        <f>VLOOKUP(Pag_Inicio_Corr_mas_casos[[#This Row],[Corregimiento]],Hoja3!$A$2:$D$676,4,0)</f>
        <v>80823</v>
      </c>
      <c r="E6791" s="34">
        <v>57</v>
      </c>
    </row>
    <row r="6792" spans="1:5" x14ac:dyDescent="0.2">
      <c r="A6792" s="33">
        <v>44209</v>
      </c>
      <c r="B6792" s="34">
        <v>44209</v>
      </c>
      <c r="C6792" s="34" t="s">
        <v>956</v>
      </c>
      <c r="D6792" s="35">
        <f>VLOOKUP(Pag_Inicio_Corr_mas_casos[[#This Row],[Corregimiento]],Hoja3!$A$2:$D$676,4,0)</f>
        <v>130106</v>
      </c>
      <c r="E6792" s="34">
        <v>56</v>
      </c>
    </row>
    <row r="6793" spans="1:5" x14ac:dyDescent="0.2">
      <c r="A6793" s="33">
        <v>44209</v>
      </c>
      <c r="B6793" s="34">
        <v>44209</v>
      </c>
      <c r="C6793" s="34" t="s">
        <v>857</v>
      </c>
      <c r="D6793" s="35">
        <f>VLOOKUP(Pag_Inicio_Corr_mas_casos[[#This Row],[Corregimiento]],Hoja3!$A$2:$D$676,4,0)</f>
        <v>80810</v>
      </c>
      <c r="E6793" s="34">
        <v>55</v>
      </c>
    </row>
    <row r="6794" spans="1:5" x14ac:dyDescent="0.2">
      <c r="A6794" s="33">
        <v>44209</v>
      </c>
      <c r="B6794" s="34">
        <v>44209</v>
      </c>
      <c r="C6794" s="34" t="s">
        <v>859</v>
      </c>
      <c r="D6794" s="35">
        <f>VLOOKUP(Pag_Inicio_Corr_mas_casos[[#This Row],[Corregimiento]],Hoja3!$A$2:$D$676,4,0)</f>
        <v>81009</v>
      </c>
      <c r="E6794" s="34">
        <v>53</v>
      </c>
    </row>
    <row r="6795" spans="1:5" x14ac:dyDescent="0.2">
      <c r="A6795" s="33">
        <v>44209</v>
      </c>
      <c r="B6795" s="34">
        <v>44209</v>
      </c>
      <c r="C6795" s="34" t="s">
        <v>873</v>
      </c>
      <c r="D6795" s="35">
        <f>VLOOKUP(Pag_Inicio_Corr_mas_casos[[#This Row],[Corregimiento]],Hoja3!$A$2:$D$676,4,0)</f>
        <v>80817</v>
      </c>
      <c r="E6795" s="34">
        <v>53</v>
      </c>
    </row>
    <row r="6796" spans="1:5" x14ac:dyDescent="0.2">
      <c r="A6796" s="33">
        <v>44209</v>
      </c>
      <c r="B6796" s="34">
        <v>44209</v>
      </c>
      <c r="C6796" s="34" t="s">
        <v>939</v>
      </c>
      <c r="D6796" s="35">
        <f>VLOOKUP(Pag_Inicio_Corr_mas_casos[[#This Row],[Corregimiento]],Hoja3!$A$2:$D$676,4,0)</f>
        <v>81001</v>
      </c>
      <c r="E6796" s="34">
        <v>53</v>
      </c>
    </row>
    <row r="6797" spans="1:5" x14ac:dyDescent="0.2">
      <c r="A6797" s="33">
        <v>44209</v>
      </c>
      <c r="B6797" s="34">
        <v>44209</v>
      </c>
      <c r="C6797" s="34" t="s">
        <v>887</v>
      </c>
      <c r="D6797" s="35">
        <f>VLOOKUP(Pag_Inicio_Corr_mas_casos[[#This Row],[Corregimiento]],Hoja3!$A$2:$D$676,4,0)</f>
        <v>30107</v>
      </c>
      <c r="E6797" s="34">
        <v>51</v>
      </c>
    </row>
    <row r="6798" spans="1:5" x14ac:dyDescent="0.2">
      <c r="A6798" s="33">
        <v>44209</v>
      </c>
      <c r="B6798" s="34">
        <v>44209</v>
      </c>
      <c r="C6798" s="34" t="s">
        <v>940</v>
      </c>
      <c r="D6798" s="35">
        <f>VLOOKUP(Pag_Inicio_Corr_mas_casos[[#This Row],[Corregimiento]],Hoja3!$A$2:$D$676,4,0)</f>
        <v>81002</v>
      </c>
      <c r="E6798" s="34">
        <v>50</v>
      </c>
    </row>
    <row r="6799" spans="1:5" x14ac:dyDescent="0.2">
      <c r="A6799" s="33">
        <v>44209</v>
      </c>
      <c r="B6799" s="34">
        <v>44209</v>
      </c>
      <c r="C6799" s="34" t="s">
        <v>871</v>
      </c>
      <c r="D6799" s="35">
        <f>VLOOKUP(Pag_Inicio_Corr_mas_casos[[#This Row],[Corregimiento]],Hoja3!$A$2:$D$676,4,0)</f>
        <v>80813</v>
      </c>
      <c r="E6799" s="34">
        <v>50</v>
      </c>
    </row>
    <row r="6800" spans="1:5" x14ac:dyDescent="0.2">
      <c r="A6800" s="33">
        <v>44209</v>
      </c>
      <c r="B6800" s="34">
        <v>44209</v>
      </c>
      <c r="C6800" s="34" t="s">
        <v>942</v>
      </c>
      <c r="D6800" s="35">
        <f>VLOOKUP(Pag_Inicio_Corr_mas_casos[[#This Row],[Corregimiento]],Hoja3!$A$2:$D$676,4,0)</f>
        <v>91001</v>
      </c>
      <c r="E6800" s="34">
        <v>50</v>
      </c>
    </row>
    <row r="6801" spans="1:6" x14ac:dyDescent="0.2">
      <c r="A6801" s="33">
        <v>44209</v>
      </c>
      <c r="B6801" s="34">
        <v>44209</v>
      </c>
      <c r="C6801" s="34" t="s">
        <v>865</v>
      </c>
      <c r="D6801" s="35">
        <f>VLOOKUP(Pag_Inicio_Corr_mas_casos[[#This Row],[Corregimiento]],Hoja3!$A$2:$D$676,4,0)</f>
        <v>81007</v>
      </c>
      <c r="E6801" s="34">
        <v>50</v>
      </c>
    </row>
    <row r="6802" spans="1:6" x14ac:dyDescent="0.2">
      <c r="A6802" s="33">
        <v>44209</v>
      </c>
      <c r="B6802" s="34">
        <v>44209</v>
      </c>
      <c r="C6802" s="34" t="s">
        <v>980</v>
      </c>
      <c r="D6802" s="35">
        <f>VLOOKUP(Pag_Inicio_Corr_mas_casos[[#This Row],[Corregimiento]],Hoja3!$A$2:$D$676,4,0)</f>
        <v>40601</v>
      </c>
      <c r="E6802" s="34">
        <v>50</v>
      </c>
    </row>
    <row r="6803" spans="1:6" x14ac:dyDescent="0.2">
      <c r="A6803" s="33">
        <v>44209</v>
      </c>
      <c r="B6803" s="34">
        <v>44209</v>
      </c>
      <c r="C6803" s="34" t="s">
        <v>867</v>
      </c>
      <c r="D6803" s="35">
        <f>VLOOKUP(Pag_Inicio_Corr_mas_casos[[#This Row],[Corregimiento]],Hoja3!$A$2:$D$676,4,0)</f>
        <v>80826</v>
      </c>
      <c r="E6803" s="34">
        <v>47</v>
      </c>
    </row>
    <row r="6804" spans="1:6" x14ac:dyDescent="0.2">
      <c r="A6804" s="84">
        <v>44210</v>
      </c>
      <c r="B6804" s="85">
        <v>44210</v>
      </c>
      <c r="C6804" s="85" t="s">
        <v>1055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 x14ac:dyDescent="0.2">
      <c r="A6805" s="84">
        <v>44210</v>
      </c>
      <c r="B6805" s="85">
        <v>44210</v>
      </c>
      <c r="C6805" s="85" t="s">
        <v>692</v>
      </c>
      <c r="D6805" s="86">
        <f>VLOOKUP(Pag_Inicio_Corr_mas_casos[[#This Row],[Corregimiento]],Hoja3!$A$2:$D$676,4,0)</f>
        <v>80821</v>
      </c>
      <c r="E6805" s="85">
        <v>81</v>
      </c>
    </row>
    <row r="6806" spans="1:6" x14ac:dyDescent="0.2">
      <c r="A6806" s="84">
        <v>44210</v>
      </c>
      <c r="B6806" s="85">
        <v>44210</v>
      </c>
      <c r="C6806" s="85" t="s">
        <v>1016</v>
      </c>
      <c r="D6806" s="86">
        <f>VLOOKUP(Pag_Inicio_Corr_mas_casos[[#This Row],[Corregimiento]],Hoja3!$A$2:$D$676,4,0)</f>
        <v>130106</v>
      </c>
      <c r="E6806" s="85">
        <v>72</v>
      </c>
    </row>
    <row r="6807" spans="1:6" x14ac:dyDescent="0.2">
      <c r="A6807" s="84">
        <v>44210</v>
      </c>
      <c r="B6807" s="85">
        <v>44210</v>
      </c>
      <c r="C6807" s="85" t="s">
        <v>932</v>
      </c>
      <c r="D6807" s="86">
        <f>VLOOKUP(Pag_Inicio_Corr_mas_casos[[#This Row],[Corregimiento]],Hoja3!$A$2:$D$676,4,0)</f>
        <v>80819</v>
      </c>
      <c r="E6807" s="85">
        <v>71</v>
      </c>
    </row>
    <row r="6808" spans="1:6" x14ac:dyDescent="0.2">
      <c r="A6808" s="84">
        <v>44210</v>
      </c>
      <c r="B6808" s="85">
        <v>44210</v>
      </c>
      <c r="C6808" s="85" t="s">
        <v>942</v>
      </c>
      <c r="D6808" s="86">
        <f>VLOOKUP(Pag_Inicio_Corr_mas_casos[[#This Row],[Corregimiento]],Hoja3!$A$2:$D$676,4,0)</f>
        <v>91001</v>
      </c>
      <c r="E6808" s="85">
        <v>63</v>
      </c>
    </row>
    <row r="6809" spans="1:6" x14ac:dyDescent="0.2">
      <c r="A6809" s="84">
        <v>44210</v>
      </c>
      <c r="B6809" s="85">
        <v>44210</v>
      </c>
      <c r="C6809" s="85" t="s">
        <v>974</v>
      </c>
      <c r="D6809" s="86">
        <f>VLOOKUP(Pag_Inicio_Corr_mas_casos[[#This Row],[Corregimiento]],Hoja3!$A$2:$D$676,4,0)</f>
        <v>130102</v>
      </c>
      <c r="E6809" s="85">
        <v>59</v>
      </c>
    </row>
    <row r="6810" spans="1:6" x14ac:dyDescent="0.2">
      <c r="A6810" s="84">
        <v>44210</v>
      </c>
      <c r="B6810" s="85">
        <v>44210</v>
      </c>
      <c r="C6810" s="85" t="s">
        <v>966</v>
      </c>
      <c r="D6810" s="86">
        <f>VLOOKUP(Pag_Inicio_Corr_mas_casos[[#This Row],[Corregimiento]],Hoja3!$A$2:$D$676,4,0)</f>
        <v>80812</v>
      </c>
      <c r="E6810" s="85">
        <v>54</v>
      </c>
    </row>
    <row r="6811" spans="1:6" x14ac:dyDescent="0.2">
      <c r="A6811" s="84">
        <v>44210</v>
      </c>
      <c r="B6811" s="85">
        <v>44210</v>
      </c>
      <c r="C6811" s="85" t="s">
        <v>873</v>
      </c>
      <c r="D6811" s="86">
        <f>VLOOKUP(Pag_Inicio_Corr_mas_casos[[#This Row],[Corregimiento]],Hoja3!$A$2:$D$676,4,0)</f>
        <v>80817</v>
      </c>
      <c r="E6811" s="85">
        <v>83</v>
      </c>
    </row>
    <row r="6812" spans="1:6" x14ac:dyDescent="0.2">
      <c r="A6812" s="84">
        <v>44210</v>
      </c>
      <c r="B6812" s="85">
        <v>44210</v>
      </c>
      <c r="C6812" s="85" t="s">
        <v>872</v>
      </c>
      <c r="D6812" s="86">
        <f>VLOOKUP(Pag_Inicio_Corr_mas_casos[[#This Row],[Corregimiento]],Hoja3!$A$2:$D$676,4,0)</f>
        <v>80820</v>
      </c>
      <c r="E6812" s="85">
        <v>44</v>
      </c>
    </row>
    <row r="6813" spans="1:6" x14ac:dyDescent="0.2">
      <c r="A6813" s="84">
        <v>44210</v>
      </c>
      <c r="B6813" s="85">
        <v>44210</v>
      </c>
      <c r="C6813" s="85" t="s">
        <v>871</v>
      </c>
      <c r="D6813" s="86">
        <f>VLOOKUP(Pag_Inicio_Corr_mas_casos[[#This Row],[Corregimiento]],Hoja3!$A$2:$D$676,4,0)</f>
        <v>80813</v>
      </c>
      <c r="E6813" s="85">
        <v>43</v>
      </c>
    </row>
    <row r="6814" spans="1:6" x14ac:dyDescent="0.2">
      <c r="A6814" s="84">
        <v>44210</v>
      </c>
      <c r="B6814" s="85">
        <v>44210</v>
      </c>
      <c r="C6814" s="85" t="s">
        <v>864</v>
      </c>
      <c r="D6814" s="86">
        <f>VLOOKUP(Pag_Inicio_Corr_mas_casos[[#This Row],[Corregimiento]],Hoja3!$A$2:$D$676,4,0)</f>
        <v>130708</v>
      </c>
      <c r="E6814" s="85">
        <v>42</v>
      </c>
    </row>
    <row r="6815" spans="1:6" x14ac:dyDescent="0.2">
      <c r="A6815" s="84">
        <v>44210</v>
      </c>
      <c r="B6815" s="85">
        <v>44210</v>
      </c>
      <c r="C6815" s="85" t="s">
        <v>931</v>
      </c>
      <c r="D6815" s="86">
        <f>VLOOKUP(Pag_Inicio_Corr_mas_casos[[#This Row],[Corregimiento]],Hoja3!$A$2:$D$676,4,0)</f>
        <v>80809</v>
      </c>
      <c r="E6815" s="85">
        <v>41</v>
      </c>
    </row>
    <row r="6816" spans="1:6" x14ac:dyDescent="0.2">
      <c r="A6816" s="84">
        <v>44210</v>
      </c>
      <c r="B6816" s="85">
        <v>44210</v>
      </c>
      <c r="C6816" s="85" t="s">
        <v>861</v>
      </c>
      <c r="D6816" s="86">
        <f>VLOOKUP(Pag_Inicio_Corr_mas_casos[[#This Row],[Corregimiento]],Hoja3!$A$2:$D$676,4,0)</f>
        <v>80823</v>
      </c>
      <c r="E6816" s="85">
        <v>40</v>
      </c>
    </row>
    <row r="6817" spans="1:6" x14ac:dyDescent="0.2">
      <c r="A6817" s="84">
        <v>44210</v>
      </c>
      <c r="B6817" s="85">
        <v>44210</v>
      </c>
      <c r="C6817" s="85" t="s">
        <v>935</v>
      </c>
      <c r="D6817" s="86">
        <f>VLOOKUP(Pag_Inicio_Corr_mas_casos[[#This Row],[Corregimiento]],Hoja3!$A$2:$D$676,4,0)</f>
        <v>130702</v>
      </c>
      <c r="E6817" s="85">
        <v>40</v>
      </c>
    </row>
    <row r="6818" spans="1:6" x14ac:dyDescent="0.2">
      <c r="A6818" s="84">
        <v>44210</v>
      </c>
      <c r="B6818" s="85">
        <v>44210</v>
      </c>
      <c r="C6818" s="85" t="s">
        <v>857</v>
      </c>
      <c r="D6818" s="86">
        <f>VLOOKUP(Pag_Inicio_Corr_mas_casos[[#This Row],[Corregimiento]],Hoja3!$A$2:$D$676,4,0)</f>
        <v>80810</v>
      </c>
      <c r="E6818" s="85">
        <v>39</v>
      </c>
    </row>
    <row r="6819" spans="1:6" x14ac:dyDescent="0.2">
      <c r="A6819" s="84">
        <v>44210</v>
      </c>
      <c r="B6819" s="85">
        <v>44210</v>
      </c>
      <c r="C6819" s="85" t="s">
        <v>938</v>
      </c>
      <c r="D6819" s="86">
        <f>VLOOKUP(Pag_Inicio_Corr_mas_casos[[#This Row],[Corregimiento]],Hoja3!$A$2:$D$676,4,0)</f>
        <v>81008</v>
      </c>
      <c r="E6819" s="85">
        <v>36</v>
      </c>
    </row>
    <row r="6820" spans="1:6" x14ac:dyDescent="0.2">
      <c r="A6820" s="84">
        <v>44210</v>
      </c>
      <c r="B6820" s="85">
        <v>44210</v>
      </c>
      <c r="C6820" s="85" t="s">
        <v>958</v>
      </c>
      <c r="D6820" s="86">
        <f>VLOOKUP(Pag_Inicio_Corr_mas_casos[[#This Row],[Corregimiento]],Hoja3!$A$2:$D$676,4,0)</f>
        <v>130108</v>
      </c>
      <c r="E6820" s="85">
        <v>36</v>
      </c>
    </row>
    <row r="6821" spans="1:6" x14ac:dyDescent="0.2">
      <c r="A6821" s="84">
        <v>44210</v>
      </c>
      <c r="B6821" s="85">
        <v>44210</v>
      </c>
      <c r="C6821" s="85" t="s">
        <v>874</v>
      </c>
      <c r="D6821" s="86">
        <f>VLOOKUP(Pag_Inicio_Corr_mas_casos[[#This Row],[Corregimiento]],Hoja3!$A$2:$D$676,4,0)</f>
        <v>80822</v>
      </c>
      <c r="E6821" s="85">
        <v>36</v>
      </c>
    </row>
    <row r="6822" spans="1:6" x14ac:dyDescent="0.2">
      <c r="A6822" s="84">
        <v>44210</v>
      </c>
      <c r="B6822" s="85">
        <v>44210</v>
      </c>
      <c r="C6822" s="85" t="s">
        <v>980</v>
      </c>
      <c r="D6822" s="86">
        <f>VLOOKUP(Pag_Inicio_Corr_mas_casos[[#This Row],[Corregimiento]],Hoja3!$A$2:$D$676,4,0)</f>
        <v>40601</v>
      </c>
      <c r="E6822" s="85">
        <v>35</v>
      </c>
    </row>
    <row r="6823" spans="1:6" x14ac:dyDescent="0.2">
      <c r="A6823" s="60">
        <v>44211</v>
      </c>
      <c r="B6823" s="61">
        <v>44211</v>
      </c>
      <c r="C6823" s="61" t="s">
        <v>1055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 x14ac:dyDescent="0.2">
      <c r="A6824" s="60">
        <v>44211</v>
      </c>
      <c r="B6824" s="61">
        <v>44211</v>
      </c>
      <c r="C6824" s="61" t="s">
        <v>956</v>
      </c>
      <c r="D6824" s="62">
        <f>VLOOKUP(Pag_Inicio_Corr_mas_casos[[#This Row],[Corregimiento]],Hoja3!$A$2:$D$676,4,0)</f>
        <v>130106</v>
      </c>
      <c r="E6824" s="61">
        <v>58</v>
      </c>
    </row>
    <row r="6825" spans="1:6" x14ac:dyDescent="0.2">
      <c r="A6825" s="60">
        <v>44211</v>
      </c>
      <c r="B6825" s="61">
        <v>44211</v>
      </c>
      <c r="C6825" s="61" t="s">
        <v>873</v>
      </c>
      <c r="D6825" s="62">
        <f>VLOOKUP(Pag_Inicio_Corr_mas_casos[[#This Row],[Corregimiento]],Hoja3!$A$2:$D$676,4,0)</f>
        <v>80817</v>
      </c>
      <c r="E6825" s="61">
        <v>54</v>
      </c>
    </row>
    <row r="6826" spans="1:6" x14ac:dyDescent="0.2">
      <c r="A6826" s="60">
        <v>44211</v>
      </c>
      <c r="B6826" s="61">
        <v>44211</v>
      </c>
      <c r="C6826" s="61" t="s">
        <v>966</v>
      </c>
      <c r="D6826" s="62">
        <f>VLOOKUP(Pag_Inicio_Corr_mas_casos[[#This Row],[Corregimiento]],Hoja3!$A$2:$D$676,4,0)</f>
        <v>80812</v>
      </c>
      <c r="E6826" s="61">
        <v>52</v>
      </c>
    </row>
    <row r="6827" spans="1:6" x14ac:dyDescent="0.2">
      <c r="A6827" s="60">
        <v>44211</v>
      </c>
      <c r="B6827" s="61">
        <v>44211</v>
      </c>
      <c r="C6827" s="61" t="s">
        <v>942</v>
      </c>
      <c r="D6827" s="62">
        <f>VLOOKUP(Pag_Inicio_Corr_mas_casos[[#This Row],[Corregimiento]],Hoja3!$A$2:$D$676,4,0)</f>
        <v>91001</v>
      </c>
      <c r="E6827" s="61">
        <v>52</v>
      </c>
    </row>
    <row r="6828" spans="1:6" x14ac:dyDescent="0.2">
      <c r="A6828" s="60">
        <v>44211</v>
      </c>
      <c r="B6828" s="61">
        <v>44211</v>
      </c>
      <c r="C6828" s="61" t="s">
        <v>932</v>
      </c>
      <c r="D6828" s="62">
        <f>VLOOKUP(Pag_Inicio_Corr_mas_casos[[#This Row],[Corregimiento]],Hoja3!$A$2:$D$676,4,0)</f>
        <v>80819</v>
      </c>
      <c r="E6828" s="61">
        <v>51</v>
      </c>
    </row>
    <row r="6829" spans="1:6" x14ac:dyDescent="0.2">
      <c r="A6829" s="60">
        <v>44211</v>
      </c>
      <c r="B6829" s="61">
        <v>44211</v>
      </c>
      <c r="C6829" s="61" t="s">
        <v>980</v>
      </c>
      <c r="D6829" s="62">
        <f>VLOOKUP(Pag_Inicio_Corr_mas_casos[[#This Row],[Corregimiento]],Hoja3!$A$2:$D$676,4,0)</f>
        <v>40601</v>
      </c>
      <c r="E6829" s="61">
        <v>48</v>
      </c>
    </row>
    <row r="6830" spans="1:6" x14ac:dyDescent="0.2">
      <c r="A6830" s="60">
        <v>44211</v>
      </c>
      <c r="B6830" s="61">
        <v>44211</v>
      </c>
      <c r="C6830" s="61" t="s">
        <v>692</v>
      </c>
      <c r="D6830" s="62">
        <f>VLOOKUP(Pag_Inicio_Corr_mas_casos[[#This Row],[Corregimiento]],Hoja3!$A$2:$D$676,4,0)</f>
        <v>80821</v>
      </c>
      <c r="E6830" s="61">
        <v>47</v>
      </c>
    </row>
    <row r="6831" spans="1:6" x14ac:dyDescent="0.2">
      <c r="A6831" s="60">
        <v>44211</v>
      </c>
      <c r="B6831" s="61">
        <v>44211</v>
      </c>
      <c r="C6831" s="61" t="s">
        <v>874</v>
      </c>
      <c r="D6831" s="62">
        <f>VLOOKUP(Pag_Inicio_Corr_mas_casos[[#This Row],[Corregimiento]],Hoja3!$A$2:$D$676,4,0)</f>
        <v>80822</v>
      </c>
      <c r="E6831" s="61">
        <v>44</v>
      </c>
    </row>
    <row r="6832" spans="1:6" x14ac:dyDescent="0.2">
      <c r="A6832" s="60">
        <v>44211</v>
      </c>
      <c r="B6832" s="61">
        <v>44211</v>
      </c>
      <c r="C6832" s="61" t="s">
        <v>931</v>
      </c>
      <c r="D6832" s="62">
        <f>VLOOKUP(Pag_Inicio_Corr_mas_casos[[#This Row],[Corregimiento]],Hoja3!$A$2:$D$676,4,0)</f>
        <v>80809</v>
      </c>
      <c r="E6832" s="61">
        <v>38</v>
      </c>
    </row>
    <row r="6833" spans="1:5" x14ac:dyDescent="0.2">
      <c r="A6833" s="60">
        <v>44211</v>
      </c>
      <c r="B6833" s="61">
        <v>44211</v>
      </c>
      <c r="C6833" s="61" t="s">
        <v>865</v>
      </c>
      <c r="D6833" s="62">
        <f>VLOOKUP(Pag_Inicio_Corr_mas_casos[[#This Row],[Corregimiento]],Hoja3!$A$2:$D$676,4,0)</f>
        <v>81007</v>
      </c>
      <c r="E6833" s="61">
        <v>37</v>
      </c>
    </row>
    <row r="6834" spans="1:5" x14ac:dyDescent="0.2">
      <c r="A6834" s="60">
        <v>44211</v>
      </c>
      <c r="B6834" s="61">
        <v>44211</v>
      </c>
      <c r="C6834" s="61" t="s">
        <v>858</v>
      </c>
      <c r="D6834" s="62">
        <f>VLOOKUP(Pag_Inicio_Corr_mas_casos[[#This Row],[Corregimiento]],Hoja3!$A$2:$D$676,4,0)</f>
        <v>130717</v>
      </c>
      <c r="E6834" s="61">
        <v>35</v>
      </c>
    </row>
    <row r="6835" spans="1:5" x14ac:dyDescent="0.2">
      <c r="A6835" s="60">
        <v>44211</v>
      </c>
      <c r="B6835" s="61">
        <v>44211</v>
      </c>
      <c r="C6835" s="61" t="s">
        <v>867</v>
      </c>
      <c r="D6835" s="62">
        <f>VLOOKUP(Pag_Inicio_Corr_mas_casos[[#This Row],[Corregimiento]],Hoja3!$A$2:$D$676,4,0)</f>
        <v>80826</v>
      </c>
      <c r="E6835" s="61">
        <v>34</v>
      </c>
    </row>
    <row r="6836" spans="1:5" x14ac:dyDescent="0.2">
      <c r="A6836" s="60">
        <v>44211</v>
      </c>
      <c r="B6836" s="61">
        <v>44211</v>
      </c>
      <c r="C6836" s="61" t="s">
        <v>876</v>
      </c>
      <c r="D6836" s="62">
        <f>VLOOKUP(Pag_Inicio_Corr_mas_casos[[#This Row],[Corregimiento]],Hoja3!$A$2:$D$676,4,0)</f>
        <v>80815</v>
      </c>
      <c r="E6836" s="61">
        <v>33</v>
      </c>
    </row>
    <row r="6837" spans="1:5" x14ac:dyDescent="0.2">
      <c r="A6837" s="60">
        <v>44211</v>
      </c>
      <c r="B6837" s="61">
        <v>44211</v>
      </c>
      <c r="C6837" s="61" t="s">
        <v>940</v>
      </c>
      <c r="D6837" s="62">
        <f>VLOOKUP(Pag_Inicio_Corr_mas_casos[[#This Row],[Corregimiento]],Hoja3!$A$2:$D$676,4,0)</f>
        <v>81002</v>
      </c>
      <c r="E6837" s="61">
        <v>31</v>
      </c>
    </row>
    <row r="6838" spans="1:5" x14ac:dyDescent="0.2">
      <c r="A6838" s="60">
        <v>44211</v>
      </c>
      <c r="B6838" s="61">
        <v>44211</v>
      </c>
      <c r="C6838" s="61" t="s">
        <v>939</v>
      </c>
      <c r="D6838" s="62">
        <f>VLOOKUP(Pag_Inicio_Corr_mas_casos[[#This Row],[Corregimiento]],Hoja3!$A$2:$D$676,4,0)</f>
        <v>81001</v>
      </c>
      <c r="E6838" s="61">
        <v>30</v>
      </c>
    </row>
    <row r="6839" spans="1:5" x14ac:dyDescent="0.2">
      <c r="A6839" s="60">
        <v>44211</v>
      </c>
      <c r="B6839" s="61">
        <v>44211</v>
      </c>
      <c r="C6839" s="61" t="s">
        <v>879</v>
      </c>
      <c r="D6839" s="62">
        <f>VLOOKUP(Pag_Inicio_Corr_mas_casos[[#This Row],[Corregimiento]],Hoja3!$A$2:$D$676,4,0)</f>
        <v>130701</v>
      </c>
      <c r="E6839" s="61">
        <v>30</v>
      </c>
    </row>
    <row r="6840" spans="1:5" x14ac:dyDescent="0.2">
      <c r="A6840" s="60">
        <v>44211</v>
      </c>
      <c r="B6840" s="61">
        <v>44211</v>
      </c>
      <c r="C6840" s="61" t="s">
        <v>935</v>
      </c>
      <c r="D6840" s="62">
        <f>VLOOKUP(Pag_Inicio_Corr_mas_casos[[#This Row],[Corregimiento]],Hoja3!$A$2:$D$676,4,0)</f>
        <v>130702</v>
      </c>
      <c r="E6840" s="61">
        <v>30</v>
      </c>
    </row>
    <row r="6841" spans="1:5" x14ac:dyDescent="0.2">
      <c r="A6841" s="60">
        <v>44211</v>
      </c>
      <c r="B6841" s="61">
        <v>44211</v>
      </c>
      <c r="C6841" s="61" t="s">
        <v>974</v>
      </c>
      <c r="D6841" s="62">
        <f>VLOOKUP(Pag_Inicio_Corr_mas_casos[[#This Row],[Corregimiento]],Hoja3!$A$2:$D$676,4,0)</f>
        <v>130102</v>
      </c>
      <c r="E6841" s="61">
        <v>29</v>
      </c>
    </row>
    <row r="6842" spans="1:5" x14ac:dyDescent="0.2">
      <c r="A6842" s="60">
        <v>44211</v>
      </c>
      <c r="B6842" s="61">
        <v>44211</v>
      </c>
      <c r="C6842" s="61" t="s">
        <v>938</v>
      </c>
      <c r="D6842" s="62">
        <f>VLOOKUP(Pag_Inicio_Corr_mas_casos[[#This Row],[Corregimiento]],Hoja3!$A$2:$D$676,4,0)</f>
        <v>81008</v>
      </c>
      <c r="E6842" s="61">
        <v>28</v>
      </c>
    </row>
    <row r="6843" spans="1:5" x14ac:dyDescent="0.2">
      <c r="A6843" s="87">
        <v>44212</v>
      </c>
      <c r="B6843" s="88">
        <v>44212</v>
      </c>
      <c r="C6843" s="88" t="s">
        <v>692</v>
      </c>
      <c r="D6843" s="89">
        <f>VLOOKUP(Pag_Inicio_Corr_mas_casos[[#This Row],[Corregimiento]],Hoja3!$A$2:$D$676,4,0)</f>
        <v>80821</v>
      </c>
      <c r="E6843" s="88">
        <v>82</v>
      </c>
    </row>
    <row r="6844" spans="1:5" x14ac:dyDescent="0.2">
      <c r="A6844" s="87">
        <v>44212</v>
      </c>
      <c r="B6844" s="88">
        <v>44212</v>
      </c>
      <c r="C6844" s="88" t="s">
        <v>956</v>
      </c>
      <c r="D6844" s="89">
        <f>VLOOKUP(Pag_Inicio_Corr_mas_casos[[#This Row],[Corregimiento]],Hoja3!$A$2:$D$676,4,0)</f>
        <v>130106</v>
      </c>
      <c r="E6844" s="88">
        <v>71</v>
      </c>
    </row>
    <row r="6845" spans="1:5" x14ac:dyDescent="0.2">
      <c r="A6845" s="87">
        <v>44212</v>
      </c>
      <c r="B6845" s="88">
        <v>44212</v>
      </c>
      <c r="C6845" s="88" t="s">
        <v>863</v>
      </c>
      <c r="D6845" s="89">
        <f>VLOOKUP(Pag_Inicio_Corr_mas_casos[[#This Row],[Corregimiento]],Hoja3!$A$2:$D$676,4,0)</f>
        <v>80816</v>
      </c>
      <c r="E6845" s="88">
        <v>69</v>
      </c>
    </row>
    <row r="6846" spans="1:5" x14ac:dyDescent="0.2">
      <c r="A6846" s="87">
        <v>44212</v>
      </c>
      <c r="B6846" s="88">
        <v>44212</v>
      </c>
      <c r="C6846" s="88" t="s">
        <v>932</v>
      </c>
      <c r="D6846" s="89">
        <f>VLOOKUP(Pag_Inicio_Corr_mas_casos[[#This Row],[Corregimiento]],Hoja3!$A$2:$D$676,4,0)</f>
        <v>80819</v>
      </c>
      <c r="E6846" s="88">
        <v>57</v>
      </c>
    </row>
    <row r="6847" spans="1:5" x14ac:dyDescent="0.2">
      <c r="A6847" s="87">
        <v>44212</v>
      </c>
      <c r="B6847" s="88">
        <v>44212</v>
      </c>
      <c r="C6847" s="88" t="s">
        <v>861</v>
      </c>
      <c r="D6847" s="89">
        <f>VLOOKUP(Pag_Inicio_Corr_mas_casos[[#This Row],[Corregimiento]],Hoja3!$A$2:$D$676,4,0)</f>
        <v>80823</v>
      </c>
      <c r="E6847" s="88">
        <v>51</v>
      </c>
    </row>
    <row r="6848" spans="1:5" x14ac:dyDescent="0.2">
      <c r="A6848" s="87">
        <v>44212</v>
      </c>
      <c r="B6848" s="88">
        <v>44212</v>
      </c>
      <c r="C6848" s="88" t="s">
        <v>874</v>
      </c>
      <c r="D6848" s="89">
        <f>VLOOKUP(Pag_Inicio_Corr_mas_casos[[#This Row],[Corregimiento]],Hoja3!$A$2:$D$676,4,0)</f>
        <v>80822</v>
      </c>
      <c r="E6848" s="88">
        <v>50</v>
      </c>
    </row>
    <row r="6849" spans="1:5" x14ac:dyDescent="0.2">
      <c r="A6849" s="87">
        <v>44212</v>
      </c>
      <c r="B6849" s="88">
        <v>44212</v>
      </c>
      <c r="C6849" s="88" t="s">
        <v>865</v>
      </c>
      <c r="D6849" s="89">
        <f>VLOOKUP(Pag_Inicio_Corr_mas_casos[[#This Row],[Corregimiento]],Hoja3!$A$2:$D$676,4,0)</f>
        <v>81007</v>
      </c>
      <c r="E6849" s="88">
        <v>49</v>
      </c>
    </row>
    <row r="6850" spans="1:5" x14ac:dyDescent="0.2">
      <c r="A6850" s="87">
        <v>44212</v>
      </c>
      <c r="B6850" s="88">
        <v>44212</v>
      </c>
      <c r="C6850" s="88" t="s">
        <v>942</v>
      </c>
      <c r="D6850" s="89">
        <f>VLOOKUP(Pag_Inicio_Corr_mas_casos[[#This Row],[Corregimiento]],Hoja3!$A$2:$D$676,4,0)</f>
        <v>91001</v>
      </c>
      <c r="E6850" s="88">
        <v>49</v>
      </c>
    </row>
    <row r="6851" spans="1:5" x14ac:dyDescent="0.2">
      <c r="A6851" s="87">
        <v>44212</v>
      </c>
      <c r="B6851" s="88">
        <v>44212</v>
      </c>
      <c r="C6851" s="88" t="s">
        <v>873</v>
      </c>
      <c r="D6851" s="89">
        <f>VLOOKUP(Pag_Inicio_Corr_mas_casos[[#This Row],[Corregimiento]],Hoja3!$A$2:$D$676,4,0)</f>
        <v>80817</v>
      </c>
      <c r="E6851" s="88">
        <v>46</v>
      </c>
    </row>
    <row r="6852" spans="1:5" x14ac:dyDescent="0.2">
      <c r="A6852" s="87">
        <v>44212</v>
      </c>
      <c r="B6852" s="88">
        <v>44212</v>
      </c>
      <c r="C6852" s="88" t="s">
        <v>939</v>
      </c>
      <c r="D6852" s="89">
        <f>VLOOKUP(Pag_Inicio_Corr_mas_casos[[#This Row],[Corregimiento]],Hoja3!$A$2:$D$676,4,0)</f>
        <v>81001</v>
      </c>
      <c r="E6852" s="88">
        <v>44</v>
      </c>
    </row>
    <row r="6853" spans="1:5" x14ac:dyDescent="0.2">
      <c r="A6853" s="87">
        <v>44212</v>
      </c>
      <c r="B6853" s="88">
        <v>44212</v>
      </c>
      <c r="C6853" s="88" t="s">
        <v>938</v>
      </c>
      <c r="D6853" s="89">
        <f>VLOOKUP(Pag_Inicio_Corr_mas_casos[[#This Row],[Corregimiento]],Hoja3!$A$2:$D$676,4,0)</f>
        <v>81008</v>
      </c>
      <c r="E6853" s="88">
        <v>43</v>
      </c>
    </row>
    <row r="6854" spans="1:5" x14ac:dyDescent="0.2">
      <c r="A6854" s="87">
        <v>44212</v>
      </c>
      <c r="B6854" s="88">
        <v>44212</v>
      </c>
      <c r="C6854" s="88" t="s">
        <v>876</v>
      </c>
      <c r="D6854" s="89">
        <f>VLOOKUP(Pag_Inicio_Corr_mas_casos[[#This Row],[Corregimiento]],Hoja3!$A$2:$D$676,4,0)</f>
        <v>80815</v>
      </c>
      <c r="E6854" s="88">
        <v>42</v>
      </c>
    </row>
    <row r="6855" spans="1:5" x14ac:dyDescent="0.2">
      <c r="A6855" s="87">
        <v>44212</v>
      </c>
      <c r="B6855" s="88">
        <v>44212</v>
      </c>
      <c r="C6855" s="88" t="s">
        <v>980</v>
      </c>
      <c r="D6855" s="89">
        <f>VLOOKUP(Pag_Inicio_Corr_mas_casos[[#This Row],[Corregimiento]],Hoja3!$A$2:$D$676,4,0)</f>
        <v>40601</v>
      </c>
      <c r="E6855" s="88">
        <v>42</v>
      </c>
    </row>
    <row r="6856" spans="1:5" x14ac:dyDescent="0.2">
      <c r="A6856" s="87">
        <v>44212</v>
      </c>
      <c r="B6856" s="88">
        <v>44212</v>
      </c>
      <c r="C6856" s="88" t="s">
        <v>966</v>
      </c>
      <c r="D6856" s="89">
        <f>VLOOKUP(Pag_Inicio_Corr_mas_casos[[#This Row],[Corregimiento]],Hoja3!$A$2:$D$676,4,0)</f>
        <v>80812</v>
      </c>
      <c r="E6856" s="88">
        <v>42</v>
      </c>
    </row>
    <row r="6857" spans="1:5" x14ac:dyDescent="0.2">
      <c r="A6857" s="87">
        <v>44212</v>
      </c>
      <c r="B6857" s="88">
        <v>44212</v>
      </c>
      <c r="C6857" s="88" t="s">
        <v>974</v>
      </c>
      <c r="D6857" s="89">
        <f>VLOOKUP(Pag_Inicio_Corr_mas_casos[[#This Row],[Corregimiento]],Hoja3!$A$2:$D$676,4,0)</f>
        <v>130102</v>
      </c>
      <c r="E6857" s="88">
        <v>41</v>
      </c>
    </row>
    <row r="6858" spans="1:5" x14ac:dyDescent="0.2">
      <c r="A6858" s="87">
        <v>44212</v>
      </c>
      <c r="B6858" s="88">
        <v>44212</v>
      </c>
      <c r="C6858" s="88" t="s">
        <v>988</v>
      </c>
      <c r="D6858" s="89">
        <f>VLOOKUP(Pag_Inicio_Corr_mas_casos[[#This Row],[Corregimiento]],Hoja3!$A$2:$D$676,4,0)</f>
        <v>130101</v>
      </c>
      <c r="E6858" s="88">
        <v>40</v>
      </c>
    </row>
    <row r="6859" spans="1:5" x14ac:dyDescent="0.2">
      <c r="A6859" s="87">
        <v>44212</v>
      </c>
      <c r="B6859" s="88">
        <v>44212</v>
      </c>
      <c r="C6859" s="88" t="s">
        <v>940</v>
      </c>
      <c r="D6859" s="89">
        <f>VLOOKUP(Pag_Inicio_Corr_mas_casos[[#This Row],[Corregimiento]],Hoja3!$A$2:$D$676,4,0)</f>
        <v>81002</v>
      </c>
      <c r="E6859" s="88">
        <v>38</v>
      </c>
    </row>
    <row r="6860" spans="1:5" x14ac:dyDescent="0.2">
      <c r="A6860" s="87">
        <v>44212</v>
      </c>
      <c r="B6860" s="88">
        <v>44212</v>
      </c>
      <c r="C6860" s="88" t="s">
        <v>860</v>
      </c>
      <c r="D6860" s="89">
        <f>VLOOKUP(Pag_Inicio_Corr_mas_casos[[#This Row],[Corregimiento]],Hoja3!$A$2:$D$676,4,0)</f>
        <v>80806</v>
      </c>
      <c r="E6860" s="88">
        <v>38</v>
      </c>
    </row>
    <row r="6861" spans="1:5" x14ac:dyDescent="0.2">
      <c r="A6861" s="87">
        <v>44212</v>
      </c>
      <c r="B6861" s="88">
        <v>44212</v>
      </c>
      <c r="C6861" s="88" t="s">
        <v>868</v>
      </c>
      <c r="D6861" s="89">
        <f>VLOOKUP(Pag_Inicio_Corr_mas_casos[[#This Row],[Corregimiento]],Hoja3!$A$2:$D$676,4,0)</f>
        <v>80811</v>
      </c>
      <c r="E6861" s="88">
        <v>37</v>
      </c>
    </row>
    <row r="6862" spans="1:5" x14ac:dyDescent="0.2">
      <c r="A6862" s="87">
        <v>44212</v>
      </c>
      <c r="B6862" s="88">
        <v>44212</v>
      </c>
      <c r="C6862" s="88" t="s">
        <v>977</v>
      </c>
      <c r="D6862" s="89">
        <f>VLOOKUP(Pag_Inicio_Corr_mas_casos[[#This Row],[Corregimiento]],Hoja3!$A$2:$D$676,4,0)</f>
        <v>20101</v>
      </c>
      <c r="E6862" s="88">
        <v>36</v>
      </c>
    </row>
    <row r="6863" spans="1:5" x14ac:dyDescent="0.2">
      <c r="A6863" s="100">
        <v>44213</v>
      </c>
      <c r="B6863" s="101">
        <v>44213</v>
      </c>
      <c r="C6863" s="101" t="s">
        <v>966</v>
      </c>
      <c r="D6863" s="102">
        <f>VLOOKUP(Pag_Inicio_Corr_mas_casos[[#This Row],[Corregimiento]],Hoja3!$A$2:$D$676,4,0)</f>
        <v>80812</v>
      </c>
      <c r="E6863" s="101">
        <v>59</v>
      </c>
    </row>
    <row r="6864" spans="1:5" x14ac:dyDescent="0.2">
      <c r="A6864" s="100">
        <v>44213</v>
      </c>
      <c r="B6864" s="101">
        <v>44213</v>
      </c>
      <c r="C6864" s="101" t="s">
        <v>956</v>
      </c>
      <c r="D6864" s="102">
        <f>VLOOKUP(Pag_Inicio_Corr_mas_casos[[#This Row],[Corregimiento]],Hoja3!$A$2:$D$676,4,0)</f>
        <v>130106</v>
      </c>
      <c r="E6864" s="101">
        <v>56</v>
      </c>
    </row>
    <row r="6865" spans="1:5" x14ac:dyDescent="0.2">
      <c r="A6865" s="100">
        <v>44213</v>
      </c>
      <c r="B6865" s="101">
        <v>44213</v>
      </c>
      <c r="C6865" s="101" t="s">
        <v>988</v>
      </c>
      <c r="D6865" s="102">
        <f>VLOOKUP(Pag_Inicio_Corr_mas_casos[[#This Row],[Corregimiento]],Hoja3!$A$2:$D$676,4,0)</f>
        <v>130101</v>
      </c>
      <c r="E6865" s="101">
        <v>46</v>
      </c>
    </row>
    <row r="6866" spans="1:5" x14ac:dyDescent="0.2">
      <c r="A6866" s="100">
        <v>44213</v>
      </c>
      <c r="B6866" s="101">
        <v>44213</v>
      </c>
      <c r="C6866" s="101" t="s">
        <v>974</v>
      </c>
      <c r="D6866" s="102">
        <f>VLOOKUP(Pag_Inicio_Corr_mas_casos[[#This Row],[Corregimiento]],Hoja3!$A$2:$D$676,4,0)</f>
        <v>130102</v>
      </c>
      <c r="E6866" s="101">
        <v>46</v>
      </c>
    </row>
    <row r="6867" spans="1:5" x14ac:dyDescent="0.2">
      <c r="A6867" s="100">
        <v>44213</v>
      </c>
      <c r="B6867" s="101">
        <v>44213</v>
      </c>
      <c r="C6867" s="101" t="s">
        <v>932</v>
      </c>
      <c r="D6867" s="102">
        <f>VLOOKUP(Pag_Inicio_Corr_mas_casos[[#This Row],[Corregimiento]],Hoja3!$A$2:$D$676,4,0)</f>
        <v>80819</v>
      </c>
      <c r="E6867" s="101">
        <v>46</v>
      </c>
    </row>
    <row r="6868" spans="1:5" x14ac:dyDescent="0.2">
      <c r="A6868" s="100">
        <v>44213</v>
      </c>
      <c r="B6868" s="101">
        <v>44213</v>
      </c>
      <c r="C6868" s="101" t="s">
        <v>692</v>
      </c>
      <c r="D6868" s="102">
        <f>VLOOKUP(Pag_Inicio_Corr_mas_casos[[#This Row],[Corregimiento]],Hoja3!$A$2:$D$676,4,0)</f>
        <v>80821</v>
      </c>
      <c r="E6868" s="101">
        <v>40</v>
      </c>
    </row>
    <row r="6869" spans="1:5" x14ac:dyDescent="0.2">
      <c r="A6869" s="100">
        <v>44213</v>
      </c>
      <c r="B6869" s="101">
        <v>44213</v>
      </c>
      <c r="C6869" s="101" t="s">
        <v>867</v>
      </c>
      <c r="D6869" s="102">
        <f>VLOOKUP(Pag_Inicio_Corr_mas_casos[[#This Row],[Corregimiento]],Hoja3!$A$2:$D$676,4,0)</f>
        <v>80826</v>
      </c>
      <c r="E6869" s="101">
        <v>37</v>
      </c>
    </row>
    <row r="6870" spans="1:5" x14ac:dyDescent="0.2">
      <c r="A6870" s="100">
        <v>44213</v>
      </c>
      <c r="B6870" s="101">
        <v>44213</v>
      </c>
      <c r="C6870" s="101" t="s">
        <v>872</v>
      </c>
      <c r="D6870" s="102">
        <f>VLOOKUP(Pag_Inicio_Corr_mas_casos[[#This Row],[Corregimiento]],Hoja3!$A$2:$D$676,4,0)</f>
        <v>80820</v>
      </c>
      <c r="E6870" s="101">
        <v>34</v>
      </c>
    </row>
    <row r="6871" spans="1:5" x14ac:dyDescent="0.2">
      <c r="A6871" s="100">
        <v>44213</v>
      </c>
      <c r="B6871" s="101">
        <v>44213</v>
      </c>
      <c r="C6871" s="101" t="s">
        <v>935</v>
      </c>
      <c r="D6871" s="102">
        <f>VLOOKUP(Pag_Inicio_Corr_mas_casos[[#This Row],[Corregimiento]],Hoja3!$A$2:$D$676,4,0)</f>
        <v>130702</v>
      </c>
      <c r="E6871" s="101">
        <v>31</v>
      </c>
    </row>
    <row r="6872" spans="1:5" x14ac:dyDescent="0.2">
      <c r="A6872" s="100">
        <v>44213</v>
      </c>
      <c r="B6872" s="101">
        <v>44213</v>
      </c>
      <c r="C6872" s="101" t="s">
        <v>874</v>
      </c>
      <c r="D6872" s="102">
        <f>VLOOKUP(Pag_Inicio_Corr_mas_casos[[#This Row],[Corregimiento]],Hoja3!$A$2:$D$676,4,0)</f>
        <v>80822</v>
      </c>
      <c r="E6872" s="101">
        <v>29</v>
      </c>
    </row>
    <row r="6873" spans="1:5" x14ac:dyDescent="0.2">
      <c r="A6873" s="100">
        <v>44213</v>
      </c>
      <c r="B6873" s="101">
        <v>44213</v>
      </c>
      <c r="C6873" s="101" t="s">
        <v>939</v>
      </c>
      <c r="D6873" s="102">
        <f>VLOOKUP(Pag_Inicio_Corr_mas_casos[[#This Row],[Corregimiento]],Hoja3!$A$2:$D$676,4,0)</f>
        <v>81001</v>
      </c>
      <c r="E6873" s="101">
        <v>28</v>
      </c>
    </row>
    <row r="6874" spans="1:5" x14ac:dyDescent="0.2">
      <c r="A6874" s="100">
        <v>44213</v>
      </c>
      <c r="B6874" s="101">
        <v>44213</v>
      </c>
      <c r="C6874" s="101" t="s">
        <v>861</v>
      </c>
      <c r="D6874" s="102">
        <f>VLOOKUP(Pag_Inicio_Corr_mas_casos[[#This Row],[Corregimiento]],Hoja3!$A$2:$D$676,4,0)</f>
        <v>80823</v>
      </c>
      <c r="E6874" s="101">
        <v>28</v>
      </c>
    </row>
    <row r="6875" spans="1:5" x14ac:dyDescent="0.2">
      <c r="A6875" s="100">
        <v>44213</v>
      </c>
      <c r="B6875" s="101">
        <v>44213</v>
      </c>
      <c r="C6875" s="101" t="s">
        <v>870</v>
      </c>
      <c r="D6875" s="102">
        <f>VLOOKUP(Pag_Inicio_Corr_mas_casos[[#This Row],[Corregimiento]],Hoja3!$A$2:$D$676,4,0)</f>
        <v>130107</v>
      </c>
      <c r="E6875" s="101">
        <v>27</v>
      </c>
    </row>
    <row r="6876" spans="1:5" x14ac:dyDescent="0.2">
      <c r="A6876" s="100">
        <v>44213</v>
      </c>
      <c r="B6876" s="101">
        <v>44213</v>
      </c>
      <c r="C6876" s="101" t="s">
        <v>871</v>
      </c>
      <c r="D6876" s="102">
        <f>VLOOKUP(Pag_Inicio_Corr_mas_casos[[#This Row],[Corregimiento]],Hoja3!$A$2:$D$676,4,0)</f>
        <v>80813</v>
      </c>
      <c r="E6876" s="101">
        <v>27</v>
      </c>
    </row>
    <row r="6877" spans="1:5" x14ac:dyDescent="0.2">
      <c r="A6877" s="100">
        <v>44213</v>
      </c>
      <c r="B6877" s="101">
        <v>44213</v>
      </c>
      <c r="C6877" s="101" t="s">
        <v>881</v>
      </c>
      <c r="D6877" s="102">
        <f>VLOOKUP(Pag_Inicio_Corr_mas_casos[[#This Row],[Corregimiento]],Hoja3!$A$2:$D$676,4,0)</f>
        <v>20601</v>
      </c>
      <c r="E6877" s="101">
        <v>26</v>
      </c>
    </row>
    <row r="6878" spans="1:5" x14ac:dyDescent="0.2">
      <c r="A6878" s="100">
        <v>44213</v>
      </c>
      <c r="B6878" s="101">
        <v>44213</v>
      </c>
      <c r="C6878" s="101" t="s">
        <v>887</v>
      </c>
      <c r="D6878" s="102">
        <f>VLOOKUP(Pag_Inicio_Corr_mas_casos[[#This Row],[Corregimiento]],Hoja3!$A$2:$D$676,4,0)</f>
        <v>30107</v>
      </c>
      <c r="E6878" s="101">
        <v>25</v>
      </c>
    </row>
    <row r="6879" spans="1:5" x14ac:dyDescent="0.2">
      <c r="A6879" s="100">
        <v>44213</v>
      </c>
      <c r="B6879" s="101">
        <v>44213</v>
      </c>
      <c r="C6879" s="101" t="s">
        <v>876</v>
      </c>
      <c r="D6879" s="102">
        <f>VLOOKUP(Pag_Inicio_Corr_mas_casos[[#This Row],[Corregimiento]],Hoja3!$A$2:$D$676,4,0)</f>
        <v>80815</v>
      </c>
      <c r="E6879" s="101">
        <v>23</v>
      </c>
    </row>
    <row r="6880" spans="1:5" x14ac:dyDescent="0.2">
      <c r="A6880" s="100">
        <v>44213</v>
      </c>
      <c r="B6880" s="101">
        <v>44213</v>
      </c>
      <c r="C6880" s="101" t="s">
        <v>1026</v>
      </c>
      <c r="D6880" s="102">
        <f>VLOOKUP(Pag_Inicio_Corr_mas_casos[[#This Row],[Corregimiento]],Hoja3!$A$2:$D$676,4,0)</f>
        <v>50307</v>
      </c>
      <c r="E6880" s="101">
        <v>23</v>
      </c>
    </row>
    <row r="6881" spans="1:6" x14ac:dyDescent="0.2">
      <c r="A6881" s="100">
        <v>44213</v>
      </c>
      <c r="B6881" s="101">
        <v>44213</v>
      </c>
      <c r="C6881" s="101" t="s">
        <v>942</v>
      </c>
      <c r="D6881" s="102">
        <f>VLOOKUP(Pag_Inicio_Corr_mas_casos[[#This Row],[Corregimiento]],Hoja3!$A$2:$D$676,4,0)</f>
        <v>91001</v>
      </c>
      <c r="E6881" s="101">
        <v>23</v>
      </c>
    </row>
    <row r="6882" spans="1:6" x14ac:dyDescent="0.2">
      <c r="A6882" s="100">
        <v>44213</v>
      </c>
      <c r="B6882" s="101">
        <v>44213</v>
      </c>
      <c r="C6882" s="101" t="s">
        <v>865</v>
      </c>
      <c r="D6882" s="102">
        <f>VLOOKUP(Pag_Inicio_Corr_mas_casos[[#This Row],[Corregimiento]],Hoja3!$A$2:$D$676,4,0)</f>
        <v>81007</v>
      </c>
      <c r="E6882" s="101">
        <v>22</v>
      </c>
    </row>
    <row r="6883" spans="1:6" x14ac:dyDescent="0.2">
      <c r="A6883" s="54">
        <v>44214</v>
      </c>
      <c r="B6883" s="55">
        <v>44214</v>
      </c>
      <c r="C6883" s="55" t="s">
        <v>692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 x14ac:dyDescent="0.2">
      <c r="A6884" s="54">
        <v>44214</v>
      </c>
      <c r="B6884" s="55">
        <v>44214</v>
      </c>
      <c r="C6884" s="55" t="s">
        <v>932</v>
      </c>
      <c r="D6884" s="56">
        <f>VLOOKUP(Pag_Inicio_Corr_mas_casos[[#This Row],[Corregimiento]],Hoja3!$A$2:$D$676,4,0)</f>
        <v>80819</v>
      </c>
      <c r="E6884" s="55">
        <v>40</v>
      </c>
    </row>
    <row r="6885" spans="1:6" x14ac:dyDescent="0.2">
      <c r="A6885" s="54">
        <v>44214</v>
      </c>
      <c r="B6885" s="55">
        <v>44214</v>
      </c>
      <c r="C6885" s="55" t="s">
        <v>974</v>
      </c>
      <c r="D6885" s="56">
        <f>VLOOKUP(Pag_Inicio_Corr_mas_casos[[#This Row],[Corregimiento]],Hoja3!$A$2:$D$676,4,0)</f>
        <v>130102</v>
      </c>
      <c r="E6885" s="55">
        <v>39</v>
      </c>
    </row>
    <row r="6886" spans="1:6" x14ac:dyDescent="0.2">
      <c r="A6886" s="54">
        <v>44214</v>
      </c>
      <c r="B6886" s="55">
        <v>44214</v>
      </c>
      <c r="C6886" s="55" t="s">
        <v>939</v>
      </c>
      <c r="D6886" s="56">
        <f>VLOOKUP(Pag_Inicio_Corr_mas_casos[[#This Row],[Corregimiento]],Hoja3!$A$2:$D$676,4,0)</f>
        <v>81001</v>
      </c>
      <c r="E6886" s="55">
        <v>34</v>
      </c>
    </row>
    <row r="6887" spans="1:6" x14ac:dyDescent="0.2">
      <c r="A6887" s="54">
        <v>44214</v>
      </c>
      <c r="B6887" s="55">
        <v>44214</v>
      </c>
      <c r="C6887" s="55" t="s">
        <v>988</v>
      </c>
      <c r="D6887" s="56">
        <f>VLOOKUP(Pag_Inicio_Corr_mas_casos[[#This Row],[Corregimiento]],Hoja3!$A$2:$D$676,4,0)</f>
        <v>130101</v>
      </c>
      <c r="E6887" s="55">
        <v>32</v>
      </c>
    </row>
    <row r="6888" spans="1:6" x14ac:dyDescent="0.2">
      <c r="A6888" s="54">
        <v>44214</v>
      </c>
      <c r="B6888" s="55">
        <v>44214</v>
      </c>
      <c r="C6888" s="55" t="s">
        <v>864</v>
      </c>
      <c r="D6888" s="56">
        <f>VLOOKUP(Pag_Inicio_Corr_mas_casos[[#This Row],[Corregimiento]],Hoja3!$A$2:$D$676,4,0)</f>
        <v>130708</v>
      </c>
      <c r="E6888" s="55">
        <v>30</v>
      </c>
    </row>
    <row r="6889" spans="1:6" x14ac:dyDescent="0.2">
      <c r="A6889" s="54">
        <v>44214</v>
      </c>
      <c r="B6889" s="55">
        <v>44214</v>
      </c>
      <c r="C6889" s="55" t="s">
        <v>890</v>
      </c>
      <c r="D6889" s="56">
        <f>VLOOKUP(Pag_Inicio_Corr_mas_casos[[#This Row],[Corregimiento]],Hoja3!$A$2:$D$676,4,0)</f>
        <v>40606</v>
      </c>
      <c r="E6889" s="55">
        <v>28</v>
      </c>
    </row>
    <row r="6890" spans="1:6" x14ac:dyDescent="0.2">
      <c r="A6890" s="54">
        <v>44214</v>
      </c>
      <c r="B6890" s="55">
        <v>44214</v>
      </c>
      <c r="C6890" s="55" t="s">
        <v>865</v>
      </c>
      <c r="D6890" s="56">
        <f>VLOOKUP(Pag_Inicio_Corr_mas_casos[[#This Row],[Corregimiento]],Hoja3!$A$2:$D$676,4,0)</f>
        <v>81007</v>
      </c>
      <c r="E6890" s="55">
        <v>26</v>
      </c>
    </row>
    <row r="6891" spans="1:6" x14ac:dyDescent="0.2">
      <c r="A6891" s="54">
        <v>44214</v>
      </c>
      <c r="B6891" s="55">
        <v>44214</v>
      </c>
      <c r="C6891" s="55" t="s">
        <v>942</v>
      </c>
      <c r="D6891" s="56">
        <f>VLOOKUP(Pag_Inicio_Corr_mas_casos[[#This Row],[Corregimiento]],Hoja3!$A$2:$D$676,4,0)</f>
        <v>91001</v>
      </c>
      <c r="E6891" s="55">
        <v>22</v>
      </c>
    </row>
    <row r="6892" spans="1:6" x14ac:dyDescent="0.2">
      <c r="A6892" s="54">
        <v>44214</v>
      </c>
      <c r="B6892" s="55">
        <v>44214</v>
      </c>
      <c r="C6892" s="55" t="s">
        <v>940</v>
      </c>
      <c r="D6892" s="56">
        <f>VLOOKUP(Pag_Inicio_Corr_mas_casos[[#This Row],[Corregimiento]],Hoja3!$A$2:$D$676,4,0)</f>
        <v>81002</v>
      </c>
      <c r="E6892" s="55">
        <v>20</v>
      </c>
    </row>
    <row r="6893" spans="1:6" x14ac:dyDescent="0.2">
      <c r="A6893" s="54">
        <v>44214</v>
      </c>
      <c r="B6893" s="55">
        <v>44214</v>
      </c>
      <c r="C6893" s="55" t="s">
        <v>872</v>
      </c>
      <c r="D6893" s="56">
        <f>VLOOKUP(Pag_Inicio_Corr_mas_casos[[#This Row],[Corregimiento]],Hoja3!$A$2:$D$676,4,0)</f>
        <v>80820</v>
      </c>
      <c r="E6893" s="55">
        <v>20</v>
      </c>
    </row>
    <row r="6894" spans="1:6" x14ac:dyDescent="0.2">
      <c r="A6894" s="54">
        <v>44214</v>
      </c>
      <c r="B6894" s="55">
        <v>44214</v>
      </c>
      <c r="C6894" s="55" t="s">
        <v>972</v>
      </c>
      <c r="D6894" s="56">
        <f>VLOOKUP(Pag_Inicio_Corr_mas_casos[[#This Row],[Corregimiento]],Hoja3!$A$2:$D$676,4,0)</f>
        <v>40201</v>
      </c>
      <c r="E6894" s="55">
        <v>19</v>
      </c>
    </row>
    <row r="6895" spans="1:6" x14ac:dyDescent="0.2">
      <c r="A6895" s="54">
        <v>44214</v>
      </c>
      <c r="B6895" s="55">
        <v>44214</v>
      </c>
      <c r="C6895" s="55" t="s">
        <v>931</v>
      </c>
      <c r="D6895" s="56">
        <f>VLOOKUP(Pag_Inicio_Corr_mas_casos[[#This Row],[Corregimiento]],Hoja3!$A$2:$D$676,4,0)</f>
        <v>80809</v>
      </c>
      <c r="E6895" s="55">
        <v>19</v>
      </c>
    </row>
    <row r="6896" spans="1:6" x14ac:dyDescent="0.2">
      <c r="A6896" s="54">
        <v>44214</v>
      </c>
      <c r="B6896" s="55">
        <v>44214</v>
      </c>
      <c r="C6896" s="55" t="s">
        <v>879</v>
      </c>
      <c r="D6896" s="56">
        <f>VLOOKUP(Pag_Inicio_Corr_mas_casos[[#This Row],[Corregimiento]],Hoja3!$A$2:$D$676,4,0)</f>
        <v>130701</v>
      </c>
      <c r="E6896" s="55">
        <v>18</v>
      </c>
    </row>
    <row r="6897" spans="1:5" x14ac:dyDescent="0.2">
      <c r="A6897" s="54">
        <v>44214</v>
      </c>
      <c r="B6897" s="55">
        <v>44214</v>
      </c>
      <c r="C6897" s="55" t="s">
        <v>978</v>
      </c>
      <c r="D6897" s="56">
        <f>VLOOKUP(Pag_Inicio_Corr_mas_casos[[#This Row],[Corregimiento]],Hoja3!$A$2:$D$676,4,0)</f>
        <v>40501</v>
      </c>
      <c r="E6897" s="55">
        <v>18</v>
      </c>
    </row>
    <row r="6898" spans="1:5" x14ac:dyDescent="0.2">
      <c r="A6898" s="54">
        <v>44214</v>
      </c>
      <c r="B6898" s="55">
        <v>44214</v>
      </c>
      <c r="C6898" s="55" t="s">
        <v>881</v>
      </c>
      <c r="D6898" s="56">
        <f>VLOOKUP(Pag_Inicio_Corr_mas_casos[[#This Row],[Corregimiento]],Hoja3!$A$2:$D$676,4,0)</f>
        <v>20601</v>
      </c>
      <c r="E6898" s="55">
        <v>17</v>
      </c>
    </row>
    <row r="6899" spans="1:5" x14ac:dyDescent="0.2">
      <c r="A6899" s="54">
        <v>44214</v>
      </c>
      <c r="B6899" s="55">
        <v>44214</v>
      </c>
      <c r="C6899" s="55" t="s">
        <v>896</v>
      </c>
      <c r="D6899" s="56">
        <f>VLOOKUP(Pag_Inicio_Corr_mas_casos[[#This Row],[Corregimiento]],Hoja3!$A$2:$D$676,4,0)</f>
        <v>60105</v>
      </c>
      <c r="E6899" s="55">
        <v>17</v>
      </c>
    </row>
    <row r="6900" spans="1:5" x14ac:dyDescent="0.2">
      <c r="A6900" s="54">
        <v>44214</v>
      </c>
      <c r="B6900" s="55">
        <v>44214</v>
      </c>
      <c r="C6900" s="55" t="s">
        <v>874</v>
      </c>
      <c r="D6900" s="56">
        <f>VLOOKUP(Pag_Inicio_Corr_mas_casos[[#This Row],[Corregimiento]],Hoja3!$A$2:$D$676,4,0)</f>
        <v>80822</v>
      </c>
      <c r="E6900" s="55">
        <v>16</v>
      </c>
    </row>
    <row r="6901" spans="1:5" x14ac:dyDescent="0.2">
      <c r="A6901" s="54">
        <v>44214</v>
      </c>
      <c r="B6901" s="55">
        <v>44214</v>
      </c>
      <c r="C6901" s="55" t="s">
        <v>926</v>
      </c>
      <c r="D6901" s="56">
        <f>VLOOKUP(Pag_Inicio_Corr_mas_casos[[#This Row],[Corregimiento]],Hoja3!$A$2:$D$676,4,0)</f>
        <v>60101</v>
      </c>
      <c r="E6901" s="55">
        <v>16</v>
      </c>
    </row>
    <row r="6902" spans="1:5" x14ac:dyDescent="0.2">
      <c r="A6902" s="54">
        <v>44214</v>
      </c>
      <c r="B6902" s="55">
        <v>44214</v>
      </c>
      <c r="C6902" s="55" t="s">
        <v>861</v>
      </c>
      <c r="D6902" s="56">
        <f>VLOOKUP(Pag_Inicio_Corr_mas_casos[[#This Row],[Corregimiento]],Hoja3!$A$2:$D$676,4,0)</f>
        <v>80823</v>
      </c>
      <c r="E6902" s="55">
        <v>16</v>
      </c>
    </row>
    <row r="6903" spans="1:5" x14ac:dyDescent="0.2">
      <c r="A6903" s="84">
        <v>44215</v>
      </c>
      <c r="B6903" s="85">
        <v>44215</v>
      </c>
      <c r="C6903" s="85" t="s">
        <v>942</v>
      </c>
      <c r="D6903" s="86">
        <f>VLOOKUP(Pag_Inicio_Corr_mas_casos[[#This Row],[Corregimiento]],Hoja3!$A$2:$D$676,4,0)</f>
        <v>91001</v>
      </c>
      <c r="E6903" s="85">
        <v>59</v>
      </c>
    </row>
    <row r="6904" spans="1:5" x14ac:dyDescent="0.2">
      <c r="A6904" s="84">
        <v>44215</v>
      </c>
      <c r="B6904" s="85">
        <v>44215</v>
      </c>
      <c r="C6904" s="85" t="s">
        <v>956</v>
      </c>
      <c r="D6904" s="86">
        <f>VLOOKUP(Pag_Inicio_Corr_mas_casos[[#This Row],[Corregimiento]],Hoja3!$A$2:$D$676,4,0)</f>
        <v>130106</v>
      </c>
      <c r="E6904" s="85">
        <v>59</v>
      </c>
    </row>
    <row r="6905" spans="1:5" x14ac:dyDescent="0.2">
      <c r="A6905" s="84">
        <v>44215</v>
      </c>
      <c r="B6905" s="85">
        <v>44215</v>
      </c>
      <c r="C6905" s="85" t="s">
        <v>872</v>
      </c>
      <c r="D6905" s="86">
        <f>VLOOKUP(Pag_Inicio_Corr_mas_casos[[#This Row],[Corregimiento]],Hoja3!$A$2:$D$676,4,0)</f>
        <v>80820</v>
      </c>
      <c r="E6905" s="85">
        <v>51</v>
      </c>
    </row>
    <row r="6906" spans="1:5" x14ac:dyDescent="0.2">
      <c r="A6906" s="84">
        <v>44215</v>
      </c>
      <c r="B6906" s="85">
        <v>44215</v>
      </c>
      <c r="C6906" s="85" t="s">
        <v>932</v>
      </c>
      <c r="D6906" s="86">
        <f>VLOOKUP(Pag_Inicio_Corr_mas_casos[[#This Row],[Corregimiento]],Hoja3!$A$2:$D$676,4,0)</f>
        <v>80819</v>
      </c>
      <c r="E6906" s="85">
        <v>40</v>
      </c>
    </row>
    <row r="6907" spans="1:5" x14ac:dyDescent="0.2">
      <c r="A6907" s="84">
        <v>44215</v>
      </c>
      <c r="B6907" s="85">
        <v>44215</v>
      </c>
      <c r="C6907" s="85" t="s">
        <v>692</v>
      </c>
      <c r="D6907" s="86">
        <f>VLOOKUP(Pag_Inicio_Corr_mas_casos[[#This Row],[Corregimiento]],Hoja3!$A$2:$D$676,4,0)</f>
        <v>80821</v>
      </c>
      <c r="E6907" s="85">
        <v>39</v>
      </c>
    </row>
    <row r="6908" spans="1:5" x14ac:dyDescent="0.2">
      <c r="A6908" s="84">
        <v>44215</v>
      </c>
      <c r="B6908" s="85">
        <v>44215</v>
      </c>
      <c r="C6908" s="85" t="s">
        <v>874</v>
      </c>
      <c r="D6908" s="86">
        <f>VLOOKUP(Pag_Inicio_Corr_mas_casos[[#This Row],[Corregimiento]],Hoja3!$A$2:$D$676,4,0)</f>
        <v>80822</v>
      </c>
      <c r="E6908" s="85">
        <v>39</v>
      </c>
    </row>
    <row r="6909" spans="1:5" x14ac:dyDescent="0.2">
      <c r="A6909" s="84">
        <v>44215</v>
      </c>
      <c r="B6909" s="85">
        <v>44215</v>
      </c>
      <c r="C6909" s="111" t="s">
        <v>974</v>
      </c>
      <c r="D6909" s="86">
        <f>VLOOKUP(Pag_Inicio_Corr_mas_casos[[#This Row],[Corregimiento]],Hoja3!$A$2:$D$676,4,0)</f>
        <v>130102</v>
      </c>
      <c r="E6909" s="85">
        <v>39</v>
      </c>
    </row>
    <row r="6910" spans="1:5" x14ac:dyDescent="0.2">
      <c r="A6910" s="84">
        <v>44215</v>
      </c>
      <c r="B6910" s="85">
        <v>44215</v>
      </c>
      <c r="C6910" s="111" t="s">
        <v>931</v>
      </c>
      <c r="D6910" s="112">
        <f>VLOOKUP(Pag_Inicio_Corr_mas_casos[[#This Row],[Corregimiento]],Hoja3!$A$2:$D$676,4,0)</f>
        <v>80809</v>
      </c>
      <c r="E6910" s="85">
        <v>39</v>
      </c>
    </row>
    <row r="6911" spans="1:5" x14ac:dyDescent="0.2">
      <c r="A6911" s="84">
        <v>44215</v>
      </c>
      <c r="B6911" s="85">
        <v>44215</v>
      </c>
      <c r="C6911" s="111" t="s">
        <v>990</v>
      </c>
      <c r="D6911" s="112">
        <f>VLOOKUP(Pag_Inicio_Corr_mas_casos[[#This Row],[Corregimiento]],Hoja3!$A$2:$D$676,4,0)</f>
        <v>91011</v>
      </c>
      <c r="E6911" s="85">
        <v>38</v>
      </c>
    </row>
    <row r="6912" spans="1:5" x14ac:dyDescent="0.2">
      <c r="A6912" s="84">
        <v>44215</v>
      </c>
      <c r="B6912" s="85">
        <v>44215</v>
      </c>
      <c r="C6912" s="111" t="s">
        <v>876</v>
      </c>
      <c r="D6912" s="112">
        <f>VLOOKUP(Pag_Inicio_Corr_mas_casos[[#This Row],[Corregimiento]],Hoja3!$A$2:$D$676,4,0)</f>
        <v>80815</v>
      </c>
      <c r="E6912" s="85">
        <v>35</v>
      </c>
    </row>
    <row r="6913" spans="1:5" x14ac:dyDescent="0.2">
      <c r="A6913" s="84">
        <v>44215</v>
      </c>
      <c r="B6913" s="85">
        <v>44215</v>
      </c>
      <c r="C6913" s="111" t="s">
        <v>966</v>
      </c>
      <c r="D6913" s="112">
        <f>VLOOKUP(Pag_Inicio_Corr_mas_casos[[#This Row],[Corregimiento]],Hoja3!$A$2:$D$676,4,0)</f>
        <v>80812</v>
      </c>
      <c r="E6913" s="85">
        <v>34</v>
      </c>
    </row>
    <row r="6914" spans="1:5" x14ac:dyDescent="0.2">
      <c r="A6914" s="84">
        <v>44215</v>
      </c>
      <c r="B6914" s="85">
        <v>44215</v>
      </c>
      <c r="C6914" s="111" t="s">
        <v>871</v>
      </c>
      <c r="D6914" s="112">
        <f>VLOOKUP(Pag_Inicio_Corr_mas_casos[[#This Row],[Corregimiento]],Hoja3!$A$2:$D$676,4,0)</f>
        <v>80813</v>
      </c>
      <c r="E6914" s="85">
        <v>34</v>
      </c>
    </row>
    <row r="6915" spans="1:5" x14ac:dyDescent="0.2">
      <c r="A6915" s="84">
        <v>44215</v>
      </c>
      <c r="B6915" s="85">
        <v>44215</v>
      </c>
      <c r="C6915" s="111" t="s">
        <v>861</v>
      </c>
      <c r="D6915" s="112">
        <f>VLOOKUP(Pag_Inicio_Corr_mas_casos[[#This Row],[Corregimiento]],Hoja3!$A$2:$D$676,4,0)</f>
        <v>80823</v>
      </c>
      <c r="E6915" s="85">
        <v>33</v>
      </c>
    </row>
    <row r="6916" spans="1:5" x14ac:dyDescent="0.2">
      <c r="A6916" s="84">
        <v>44215</v>
      </c>
      <c r="B6916" s="85">
        <v>44215</v>
      </c>
      <c r="C6916" s="111" t="s">
        <v>887</v>
      </c>
      <c r="D6916" s="112">
        <f>VLOOKUP(Pag_Inicio_Corr_mas_casos[[#This Row],[Corregimiento]],Hoja3!$A$2:$D$676,4,0)</f>
        <v>30107</v>
      </c>
      <c r="E6916" s="85">
        <v>30</v>
      </c>
    </row>
    <row r="6917" spans="1:5" x14ac:dyDescent="0.2">
      <c r="A6917" s="84">
        <v>44215</v>
      </c>
      <c r="B6917" s="85">
        <v>44215</v>
      </c>
      <c r="C6917" s="111" t="s">
        <v>980</v>
      </c>
      <c r="D6917" s="112">
        <f>VLOOKUP(Pag_Inicio_Corr_mas_casos[[#This Row],[Corregimiento]],Hoja3!$A$2:$D$676,4,0)</f>
        <v>40601</v>
      </c>
      <c r="E6917" s="85">
        <v>30</v>
      </c>
    </row>
    <row r="6918" spans="1:5" x14ac:dyDescent="0.2">
      <c r="A6918" s="84">
        <v>44215</v>
      </c>
      <c r="B6918" s="85">
        <v>44215</v>
      </c>
      <c r="C6918" s="111" t="s">
        <v>881</v>
      </c>
      <c r="D6918" s="112">
        <f>VLOOKUP(Pag_Inicio_Corr_mas_casos[[#This Row],[Corregimiento]],Hoja3!$A$2:$D$676,4,0)</f>
        <v>20601</v>
      </c>
      <c r="E6918" s="85">
        <v>30</v>
      </c>
    </row>
    <row r="6919" spans="1:5" x14ac:dyDescent="0.2">
      <c r="A6919" s="84">
        <v>44215</v>
      </c>
      <c r="B6919" s="85">
        <v>44215</v>
      </c>
      <c r="C6919" s="111" t="s">
        <v>860</v>
      </c>
      <c r="D6919" s="112">
        <f>VLOOKUP(Pag_Inicio_Corr_mas_casos[[#This Row],[Corregimiento]],Hoja3!$A$2:$D$676,4,0)</f>
        <v>80806</v>
      </c>
      <c r="E6919" s="85">
        <v>29</v>
      </c>
    </row>
    <row r="6920" spans="1:5" x14ac:dyDescent="0.2">
      <c r="A6920" s="84">
        <v>44215</v>
      </c>
      <c r="B6920" s="85">
        <v>44215</v>
      </c>
      <c r="C6920" s="111" t="s">
        <v>873</v>
      </c>
      <c r="D6920" s="112">
        <f>VLOOKUP(Pag_Inicio_Corr_mas_casos[[#This Row],[Corregimiento]],Hoja3!$A$2:$D$676,4,0)</f>
        <v>80817</v>
      </c>
      <c r="E6920" s="85">
        <v>29</v>
      </c>
    </row>
    <row r="6921" spans="1:5" x14ac:dyDescent="0.2">
      <c r="A6921" s="84">
        <v>44215</v>
      </c>
      <c r="B6921" s="85">
        <v>44215</v>
      </c>
      <c r="C6921" s="111" t="s">
        <v>940</v>
      </c>
      <c r="D6921" s="112">
        <f>VLOOKUP(Pag_Inicio_Corr_mas_casos[[#This Row],[Corregimiento]],Hoja3!$A$2:$D$676,4,0)</f>
        <v>81002</v>
      </c>
      <c r="E6921" s="85">
        <v>27</v>
      </c>
    </row>
    <row r="6922" spans="1:5" x14ac:dyDescent="0.2">
      <c r="A6922" s="84">
        <v>44215</v>
      </c>
      <c r="B6922" s="85">
        <v>44215</v>
      </c>
      <c r="C6922" s="111" t="s">
        <v>916</v>
      </c>
      <c r="D6922" s="112">
        <f>VLOOKUP(Pag_Inicio_Corr_mas_casos[[#This Row],[Corregimiento]],Hoja3!$A$2:$D$676,4,0)</f>
        <v>80802</v>
      </c>
      <c r="E6922" s="85">
        <v>27</v>
      </c>
    </row>
    <row r="6923" spans="1:5" x14ac:dyDescent="0.2">
      <c r="A6923" s="60">
        <v>44216</v>
      </c>
      <c r="B6923" s="61">
        <v>44216</v>
      </c>
      <c r="C6923" s="113" t="s">
        <v>988</v>
      </c>
      <c r="D6923" s="114">
        <f>VLOOKUP(Pag_Inicio_Corr_mas_casos[[#This Row],[Corregimiento]],Hoja3!$A$2:$D$676,4,0)</f>
        <v>130101</v>
      </c>
      <c r="E6923" s="61">
        <v>61</v>
      </c>
    </row>
    <row r="6924" spans="1:5" x14ac:dyDescent="0.2">
      <c r="A6924" s="60">
        <v>44216</v>
      </c>
      <c r="B6924" s="61">
        <v>44216</v>
      </c>
      <c r="C6924" s="113" t="s">
        <v>692</v>
      </c>
      <c r="D6924" s="114">
        <f>VLOOKUP(Pag_Inicio_Corr_mas_casos[[#This Row],[Corregimiento]],Hoja3!$A$2:$D$676,4,0)</f>
        <v>80821</v>
      </c>
      <c r="E6924" s="61">
        <v>55</v>
      </c>
    </row>
    <row r="6925" spans="1:5" x14ac:dyDescent="0.2">
      <c r="A6925" s="60">
        <v>44216</v>
      </c>
      <c r="B6925" s="61">
        <v>44216</v>
      </c>
      <c r="C6925" s="113" t="s">
        <v>942</v>
      </c>
      <c r="D6925" s="114">
        <f>VLOOKUP(Pag_Inicio_Corr_mas_casos[[#This Row],[Corregimiento]],Hoja3!$A$2:$D$676,4,0)</f>
        <v>91001</v>
      </c>
      <c r="E6925" s="61">
        <v>54</v>
      </c>
    </row>
    <row r="6926" spans="1:5" x14ac:dyDescent="0.2">
      <c r="A6926" s="60">
        <v>44216</v>
      </c>
      <c r="B6926" s="61">
        <v>44216</v>
      </c>
      <c r="C6926" s="113" t="s">
        <v>956</v>
      </c>
      <c r="D6926" s="114">
        <f>VLOOKUP(Pag_Inicio_Corr_mas_casos[[#This Row],[Corregimiento]],Hoja3!$A$2:$D$676,4,0)</f>
        <v>130106</v>
      </c>
      <c r="E6926" s="61">
        <v>54</v>
      </c>
    </row>
    <row r="6927" spans="1:5" x14ac:dyDescent="0.2">
      <c r="A6927" s="60">
        <v>44216</v>
      </c>
      <c r="B6927" s="61">
        <v>44216</v>
      </c>
      <c r="C6927" s="113" t="s">
        <v>932</v>
      </c>
      <c r="D6927" s="114">
        <f>VLOOKUP(Pag_Inicio_Corr_mas_casos[[#This Row],[Corregimiento]],Hoja3!$A$2:$D$676,4,0)</f>
        <v>80819</v>
      </c>
      <c r="E6927" s="61">
        <v>53</v>
      </c>
    </row>
    <row r="6928" spans="1:5" x14ac:dyDescent="0.2">
      <c r="A6928" s="60">
        <v>44216</v>
      </c>
      <c r="B6928" s="61">
        <v>44216</v>
      </c>
      <c r="C6928" s="113" t="s">
        <v>1033</v>
      </c>
      <c r="D6928" s="114">
        <f>VLOOKUP(Pag_Inicio_Corr_mas_casos[[#This Row],[Corregimiento]],Hoja3!$A$2:$D$676,4,0)</f>
        <v>20307</v>
      </c>
      <c r="E6928" s="61">
        <v>45</v>
      </c>
    </row>
    <row r="6929" spans="1:5" x14ac:dyDescent="0.2">
      <c r="A6929" s="60">
        <v>44216</v>
      </c>
      <c r="B6929" s="61">
        <v>44216</v>
      </c>
      <c r="C6929" s="113" t="s">
        <v>871</v>
      </c>
      <c r="D6929" s="114">
        <f>VLOOKUP(Pag_Inicio_Corr_mas_casos[[#This Row],[Corregimiento]],Hoja3!$A$2:$D$676,4,0)</f>
        <v>80813</v>
      </c>
      <c r="E6929" s="61">
        <v>34</v>
      </c>
    </row>
    <row r="6930" spans="1:5" x14ac:dyDescent="0.2">
      <c r="A6930" s="60">
        <v>44216</v>
      </c>
      <c r="B6930" s="61">
        <v>44216</v>
      </c>
      <c r="C6930" s="113" t="s">
        <v>966</v>
      </c>
      <c r="D6930" s="114">
        <f>VLOOKUP(Pag_Inicio_Corr_mas_casos[[#This Row],[Corregimiento]],Hoja3!$A$2:$D$676,4,0)</f>
        <v>80812</v>
      </c>
      <c r="E6930" s="61">
        <v>34</v>
      </c>
    </row>
    <row r="6931" spans="1:5" x14ac:dyDescent="0.2">
      <c r="A6931" s="60">
        <v>44216</v>
      </c>
      <c r="B6931" s="61">
        <v>44216</v>
      </c>
      <c r="C6931" s="113" t="s">
        <v>864</v>
      </c>
      <c r="D6931" s="114">
        <f>VLOOKUP(Pag_Inicio_Corr_mas_casos[[#This Row],[Corregimiento]],Hoja3!$A$2:$D$676,4,0)</f>
        <v>130708</v>
      </c>
      <c r="E6931" s="61">
        <v>33</v>
      </c>
    </row>
    <row r="6932" spans="1:5" x14ac:dyDescent="0.2">
      <c r="A6932" s="60">
        <v>44216</v>
      </c>
      <c r="B6932" s="61">
        <v>44216</v>
      </c>
      <c r="C6932" s="113" t="s">
        <v>861</v>
      </c>
      <c r="D6932" s="114">
        <f>VLOOKUP(Pag_Inicio_Corr_mas_casos[[#This Row],[Corregimiento]],Hoja3!$A$2:$D$676,4,0)</f>
        <v>80823</v>
      </c>
      <c r="E6932" s="61">
        <v>31</v>
      </c>
    </row>
    <row r="6933" spans="1:5" x14ac:dyDescent="0.2">
      <c r="A6933" s="60">
        <v>44216</v>
      </c>
      <c r="B6933" s="61">
        <v>44216</v>
      </c>
      <c r="C6933" s="113" t="s">
        <v>980</v>
      </c>
      <c r="D6933" s="114">
        <f>VLOOKUP(Pag_Inicio_Corr_mas_casos[[#This Row],[Corregimiento]],Hoja3!$A$2:$D$676,4,0)</f>
        <v>40601</v>
      </c>
      <c r="E6933" s="61">
        <v>31</v>
      </c>
    </row>
    <row r="6934" spans="1:5" x14ac:dyDescent="0.2">
      <c r="A6934" s="60">
        <v>44216</v>
      </c>
      <c r="B6934" s="61">
        <v>44216</v>
      </c>
      <c r="C6934" s="113" t="s">
        <v>873</v>
      </c>
      <c r="D6934" s="114">
        <f>VLOOKUP(Pag_Inicio_Corr_mas_casos[[#This Row],[Corregimiento]],Hoja3!$A$2:$D$676,4,0)</f>
        <v>80817</v>
      </c>
      <c r="E6934" s="61">
        <v>30</v>
      </c>
    </row>
    <row r="6935" spans="1:5" x14ac:dyDescent="0.2">
      <c r="A6935" s="60">
        <v>44216</v>
      </c>
      <c r="B6935" s="61">
        <v>44216</v>
      </c>
      <c r="C6935" s="113" t="s">
        <v>874</v>
      </c>
      <c r="D6935" s="114">
        <f>VLOOKUP(Pag_Inicio_Corr_mas_casos[[#This Row],[Corregimiento]],Hoja3!$A$2:$D$676,4,0)</f>
        <v>80822</v>
      </c>
      <c r="E6935" s="61">
        <v>30</v>
      </c>
    </row>
    <row r="6936" spans="1:5" x14ac:dyDescent="0.2">
      <c r="A6936" s="60">
        <v>44216</v>
      </c>
      <c r="B6936" s="61">
        <v>44216</v>
      </c>
      <c r="C6936" s="113" t="s">
        <v>941</v>
      </c>
      <c r="D6936" s="114">
        <f>VLOOKUP(Pag_Inicio_Corr_mas_casos[[#This Row],[Corregimiento]],Hoja3!$A$2:$D$676,4,0)</f>
        <v>81003</v>
      </c>
      <c r="E6936" s="61">
        <v>28</v>
      </c>
    </row>
    <row r="6937" spans="1:5" x14ac:dyDescent="0.2">
      <c r="A6937" s="60">
        <v>44216</v>
      </c>
      <c r="B6937" s="61">
        <v>44216</v>
      </c>
      <c r="C6937" s="113" t="s">
        <v>859</v>
      </c>
      <c r="D6937" s="114">
        <f>VLOOKUP(Pag_Inicio_Corr_mas_casos[[#This Row],[Corregimiento]],Hoja3!$A$2:$D$676,4,0)</f>
        <v>81009</v>
      </c>
      <c r="E6937" s="61">
        <v>28</v>
      </c>
    </row>
    <row r="6938" spans="1:5" x14ac:dyDescent="0.2">
      <c r="A6938" s="60">
        <v>44216</v>
      </c>
      <c r="B6938" s="61">
        <v>44216</v>
      </c>
      <c r="C6938" s="113" t="s">
        <v>863</v>
      </c>
      <c r="D6938" s="114">
        <f>VLOOKUP(Pag_Inicio_Corr_mas_casos[[#This Row],[Corregimiento]],Hoja3!$A$2:$D$676,4,0)</f>
        <v>80816</v>
      </c>
      <c r="E6938" s="61">
        <v>28</v>
      </c>
    </row>
    <row r="6939" spans="1:5" x14ac:dyDescent="0.2">
      <c r="A6939" s="60">
        <v>44216</v>
      </c>
      <c r="B6939" s="61">
        <v>44216</v>
      </c>
      <c r="C6939" s="113" t="s">
        <v>974</v>
      </c>
      <c r="D6939" s="114">
        <f>VLOOKUP(Pag_Inicio_Corr_mas_casos[[#This Row],[Corregimiento]],Hoja3!$A$2:$D$676,4,0)</f>
        <v>130102</v>
      </c>
      <c r="E6939" s="61">
        <v>27</v>
      </c>
    </row>
    <row r="6940" spans="1:5" x14ac:dyDescent="0.2">
      <c r="A6940" s="60">
        <v>44216</v>
      </c>
      <c r="B6940" s="61">
        <v>44216</v>
      </c>
      <c r="C6940" s="113" t="s">
        <v>860</v>
      </c>
      <c r="D6940" s="114">
        <f>VLOOKUP(Pag_Inicio_Corr_mas_casos[[#This Row],[Corregimiento]],Hoja3!$A$2:$D$676,4,0)</f>
        <v>80806</v>
      </c>
      <c r="E6940" s="61">
        <v>27</v>
      </c>
    </row>
    <row r="6941" spans="1:5" x14ac:dyDescent="0.2">
      <c r="A6941" s="60">
        <v>44216</v>
      </c>
      <c r="B6941" s="61">
        <v>44216</v>
      </c>
      <c r="C6941" s="113" t="s">
        <v>876</v>
      </c>
      <c r="D6941" s="114">
        <f>VLOOKUP(Pag_Inicio_Corr_mas_casos[[#This Row],[Corregimiento]],Hoja3!$A$2:$D$676,4,0)</f>
        <v>80815</v>
      </c>
      <c r="E6941" s="61">
        <v>25</v>
      </c>
    </row>
    <row r="6942" spans="1:5" x14ac:dyDescent="0.2">
      <c r="A6942" s="60">
        <v>44216</v>
      </c>
      <c r="B6942" s="61">
        <v>44216</v>
      </c>
      <c r="C6942" s="113" t="s">
        <v>935</v>
      </c>
      <c r="D6942" s="114">
        <f>VLOOKUP(Pag_Inicio_Corr_mas_casos[[#This Row],[Corregimiento]],Hoja3!$A$2:$D$676,4,0)</f>
        <v>130702</v>
      </c>
      <c r="E6942" s="61">
        <v>24</v>
      </c>
    </row>
    <row r="6943" spans="1:5" x14ac:dyDescent="0.2">
      <c r="A6943" s="78">
        <v>44217</v>
      </c>
      <c r="B6943" s="79">
        <v>44217</v>
      </c>
      <c r="C6943" s="115" t="s">
        <v>966</v>
      </c>
      <c r="D6943" s="116">
        <f>VLOOKUP(Pag_Inicio_Corr_mas_casos[[#This Row],[Corregimiento]],Hoja3!$A$2:$D$676,4,0)</f>
        <v>80812</v>
      </c>
      <c r="E6943" s="79">
        <v>40</v>
      </c>
    </row>
    <row r="6944" spans="1:5" x14ac:dyDescent="0.2">
      <c r="A6944" s="78">
        <v>44217</v>
      </c>
      <c r="B6944" s="79">
        <v>44217</v>
      </c>
      <c r="C6944" s="115" t="s">
        <v>863</v>
      </c>
      <c r="D6944" s="116">
        <f>VLOOKUP(Pag_Inicio_Corr_mas_casos[[#This Row],[Corregimiento]],Hoja3!$A$2:$D$676,4,0)</f>
        <v>80816</v>
      </c>
      <c r="E6944" s="79">
        <v>36</v>
      </c>
    </row>
    <row r="6945" spans="1:5" x14ac:dyDescent="0.2">
      <c r="A6945" s="78">
        <v>44217</v>
      </c>
      <c r="B6945" s="79">
        <v>44217</v>
      </c>
      <c r="C6945" s="115" t="s">
        <v>932</v>
      </c>
      <c r="D6945" s="116">
        <f>VLOOKUP(Pag_Inicio_Corr_mas_casos[[#This Row],[Corregimiento]],Hoja3!$A$2:$D$676,4,0)</f>
        <v>80819</v>
      </c>
      <c r="E6945" s="79">
        <v>35</v>
      </c>
    </row>
    <row r="6946" spans="1:5" x14ac:dyDescent="0.2">
      <c r="A6946" s="78">
        <v>44217</v>
      </c>
      <c r="B6946" s="79">
        <v>44217</v>
      </c>
      <c r="C6946" s="115" t="s">
        <v>956</v>
      </c>
      <c r="D6946" s="116">
        <f>VLOOKUP(Pag_Inicio_Corr_mas_casos[[#This Row],[Corregimiento]],Hoja3!$A$2:$D$676,4,0)</f>
        <v>130106</v>
      </c>
      <c r="E6946" s="79">
        <v>35</v>
      </c>
    </row>
    <row r="6947" spans="1:5" x14ac:dyDescent="0.2">
      <c r="A6947" s="78">
        <v>44217</v>
      </c>
      <c r="B6947" s="79">
        <v>44217</v>
      </c>
      <c r="C6947" s="115" t="s">
        <v>980</v>
      </c>
      <c r="D6947" s="116">
        <f>VLOOKUP(Pag_Inicio_Corr_mas_casos[[#This Row],[Corregimiento]],Hoja3!$A$2:$D$676,4,0)</f>
        <v>40601</v>
      </c>
      <c r="E6947" s="79">
        <v>34</v>
      </c>
    </row>
    <row r="6948" spans="1:5" x14ac:dyDescent="0.2">
      <c r="A6948" s="78">
        <v>44217</v>
      </c>
      <c r="B6948" s="79">
        <v>44217</v>
      </c>
      <c r="C6948" s="115" t="s">
        <v>692</v>
      </c>
      <c r="D6948" s="116">
        <f>VLOOKUP(Pag_Inicio_Corr_mas_casos[[#This Row],[Corregimiento]],Hoja3!$A$2:$D$676,4,0)</f>
        <v>80821</v>
      </c>
      <c r="E6948" s="79">
        <v>33</v>
      </c>
    </row>
    <row r="6949" spans="1:5" x14ac:dyDescent="0.2">
      <c r="A6949" s="78">
        <v>44217</v>
      </c>
      <c r="B6949" s="79">
        <v>44217</v>
      </c>
      <c r="C6949" s="115" t="s">
        <v>876</v>
      </c>
      <c r="D6949" s="116">
        <f>VLOOKUP(Pag_Inicio_Corr_mas_casos[[#This Row],[Corregimiento]],Hoja3!$A$2:$D$676,4,0)</f>
        <v>80815</v>
      </c>
      <c r="E6949" s="79">
        <v>33</v>
      </c>
    </row>
    <row r="6950" spans="1:5" x14ac:dyDescent="0.2">
      <c r="A6950" s="78">
        <v>44217</v>
      </c>
      <c r="B6950" s="79">
        <v>44217</v>
      </c>
      <c r="C6950" s="115" t="s">
        <v>988</v>
      </c>
      <c r="D6950" s="116">
        <f>VLOOKUP(Pag_Inicio_Corr_mas_casos[[#This Row],[Corregimiento]],Hoja3!$A$2:$D$676,4,0)</f>
        <v>130101</v>
      </c>
      <c r="E6950" s="79">
        <v>30</v>
      </c>
    </row>
    <row r="6951" spans="1:5" x14ac:dyDescent="0.2">
      <c r="A6951" s="78">
        <v>44217</v>
      </c>
      <c r="B6951" s="79">
        <v>44217</v>
      </c>
      <c r="C6951" s="115" t="s">
        <v>860</v>
      </c>
      <c r="D6951" s="116">
        <f>VLOOKUP(Pag_Inicio_Corr_mas_casos[[#This Row],[Corregimiento]],Hoja3!$A$2:$D$676,4,0)</f>
        <v>80806</v>
      </c>
      <c r="E6951" s="79">
        <v>30</v>
      </c>
    </row>
    <row r="6952" spans="1:5" x14ac:dyDescent="0.2">
      <c r="A6952" s="78">
        <v>44217</v>
      </c>
      <c r="B6952" s="79">
        <v>44217</v>
      </c>
      <c r="C6952" s="115" t="s">
        <v>931</v>
      </c>
      <c r="D6952" s="116">
        <f>VLOOKUP(Pag_Inicio_Corr_mas_casos[[#This Row],[Corregimiento]],Hoja3!$A$2:$D$676,4,0)</f>
        <v>80809</v>
      </c>
      <c r="E6952" s="79">
        <v>30</v>
      </c>
    </row>
    <row r="6953" spans="1:5" x14ac:dyDescent="0.2">
      <c r="A6953" s="78">
        <v>44217</v>
      </c>
      <c r="B6953" s="79">
        <v>44217</v>
      </c>
      <c r="C6953" s="115" t="s">
        <v>857</v>
      </c>
      <c r="D6953" s="116">
        <f>VLOOKUP(Pag_Inicio_Corr_mas_casos[[#This Row],[Corregimiento]],Hoja3!$A$2:$D$676,4,0)</f>
        <v>80810</v>
      </c>
      <c r="E6953" s="79">
        <v>29</v>
      </c>
    </row>
    <row r="6954" spans="1:5" x14ac:dyDescent="0.2">
      <c r="A6954" s="78">
        <v>44217</v>
      </c>
      <c r="B6954" s="79">
        <v>44217</v>
      </c>
      <c r="C6954" s="115" t="s">
        <v>859</v>
      </c>
      <c r="D6954" s="116">
        <f>VLOOKUP(Pag_Inicio_Corr_mas_casos[[#This Row],[Corregimiento]],Hoja3!$A$2:$D$676,4,0)</f>
        <v>81009</v>
      </c>
      <c r="E6954" s="79">
        <v>29</v>
      </c>
    </row>
    <row r="6955" spans="1:5" x14ac:dyDescent="0.2">
      <c r="A6955" s="78">
        <v>44217</v>
      </c>
      <c r="B6955" s="79">
        <v>44217</v>
      </c>
      <c r="C6955" s="115" t="s">
        <v>862</v>
      </c>
      <c r="D6955" s="116">
        <f>VLOOKUP(Pag_Inicio_Corr_mas_casos[[#This Row],[Corregimiento]],Hoja3!$A$2:$D$676,4,0)</f>
        <v>80807</v>
      </c>
      <c r="E6955" s="79">
        <v>28</v>
      </c>
    </row>
    <row r="6956" spans="1:5" x14ac:dyDescent="0.2">
      <c r="A6956" s="78">
        <v>44217</v>
      </c>
      <c r="B6956" s="79">
        <v>44217</v>
      </c>
      <c r="C6956" s="115" t="s">
        <v>874</v>
      </c>
      <c r="D6956" s="116">
        <f>VLOOKUP(Pag_Inicio_Corr_mas_casos[[#This Row],[Corregimiento]],Hoja3!$A$2:$D$676,4,0)</f>
        <v>80822</v>
      </c>
      <c r="E6956" s="79">
        <v>27</v>
      </c>
    </row>
    <row r="6957" spans="1:5" x14ac:dyDescent="0.2">
      <c r="A6957" s="78">
        <v>44217</v>
      </c>
      <c r="B6957" s="79">
        <v>44217</v>
      </c>
      <c r="C6957" s="115" t="s">
        <v>872</v>
      </c>
      <c r="D6957" s="116">
        <f>VLOOKUP(Pag_Inicio_Corr_mas_casos[[#This Row],[Corregimiento]],Hoja3!$A$2:$D$676,4,0)</f>
        <v>80820</v>
      </c>
      <c r="E6957" s="79">
        <v>27</v>
      </c>
    </row>
    <row r="6958" spans="1:5" x14ac:dyDescent="0.2">
      <c r="A6958" s="78">
        <v>44217</v>
      </c>
      <c r="B6958" s="79">
        <v>44217</v>
      </c>
      <c r="C6958" s="115" t="s">
        <v>868</v>
      </c>
      <c r="D6958" s="116">
        <f>VLOOKUP(Pag_Inicio_Corr_mas_casos[[#This Row],[Corregimiento]],Hoja3!$A$2:$D$676,4,0)</f>
        <v>80811</v>
      </c>
      <c r="E6958" s="79">
        <v>27</v>
      </c>
    </row>
    <row r="6959" spans="1:5" x14ac:dyDescent="0.2">
      <c r="A6959" s="78">
        <v>44217</v>
      </c>
      <c r="B6959" s="79">
        <v>44217</v>
      </c>
      <c r="C6959" s="115" t="s">
        <v>952</v>
      </c>
      <c r="D6959" s="116">
        <f>VLOOKUP(Pag_Inicio_Corr_mas_casos[[#This Row],[Corregimiento]],Hoja3!$A$2:$D$676,4,0)</f>
        <v>30104</v>
      </c>
      <c r="E6959" s="79">
        <v>25</v>
      </c>
    </row>
    <row r="6960" spans="1:5" x14ac:dyDescent="0.2">
      <c r="A6960" s="78">
        <v>44217</v>
      </c>
      <c r="B6960" s="79">
        <v>44217</v>
      </c>
      <c r="C6960" s="115" t="s">
        <v>942</v>
      </c>
      <c r="D6960" s="116">
        <f>VLOOKUP(Pag_Inicio_Corr_mas_casos[[#This Row],[Corregimiento]],Hoja3!$A$2:$D$676,4,0)</f>
        <v>91001</v>
      </c>
      <c r="E6960" s="79">
        <v>25</v>
      </c>
    </row>
    <row r="6961" spans="1:5" x14ac:dyDescent="0.2">
      <c r="A6961" s="78">
        <v>44217</v>
      </c>
      <c r="B6961" s="79">
        <v>44217</v>
      </c>
      <c r="C6961" s="115" t="s">
        <v>939</v>
      </c>
      <c r="D6961" s="116">
        <f>VLOOKUP(Pag_Inicio_Corr_mas_casos[[#This Row],[Corregimiento]],Hoja3!$A$2:$D$676,4,0)</f>
        <v>81001</v>
      </c>
      <c r="E6961" s="79">
        <v>23</v>
      </c>
    </row>
    <row r="6962" spans="1:5" x14ac:dyDescent="0.2">
      <c r="A6962" s="78">
        <v>44217</v>
      </c>
      <c r="B6962" s="79">
        <v>44217</v>
      </c>
      <c r="C6962" s="115" t="s">
        <v>887</v>
      </c>
      <c r="D6962" s="116">
        <f>VLOOKUP(Pag_Inicio_Corr_mas_casos[[#This Row],[Corregimiento]],Hoja3!$A$2:$D$676,4,0)</f>
        <v>30107</v>
      </c>
      <c r="E6962" s="79">
        <v>23</v>
      </c>
    </row>
    <row r="6963" spans="1:5" x14ac:dyDescent="0.2">
      <c r="A6963" s="100">
        <v>44218</v>
      </c>
      <c r="B6963" s="101">
        <v>44218</v>
      </c>
      <c r="C6963" s="117" t="s">
        <v>932</v>
      </c>
      <c r="D6963" s="118">
        <f>VLOOKUP(Pag_Inicio_Corr_mas_casos[[#This Row],[Corregimiento]],Hoja3!$A$2:$D$676,4,0)</f>
        <v>80819</v>
      </c>
      <c r="E6963" s="101">
        <v>44</v>
      </c>
    </row>
    <row r="6964" spans="1:5" x14ac:dyDescent="0.2">
      <c r="A6964" s="100">
        <v>44218</v>
      </c>
      <c r="B6964" s="101">
        <v>44218</v>
      </c>
      <c r="C6964" s="117" t="s">
        <v>956</v>
      </c>
      <c r="D6964" s="118">
        <f>VLOOKUP(Pag_Inicio_Corr_mas_casos[[#This Row],[Corregimiento]],Hoja3!$A$2:$D$676,4,0)</f>
        <v>130106</v>
      </c>
      <c r="E6964" s="101">
        <v>44</v>
      </c>
    </row>
    <row r="6965" spans="1:5" x14ac:dyDescent="0.2">
      <c r="A6965" s="100">
        <v>44218</v>
      </c>
      <c r="B6965" s="101">
        <v>44218</v>
      </c>
      <c r="C6965" s="117" t="s">
        <v>980</v>
      </c>
      <c r="D6965" s="118">
        <f>VLOOKUP(Pag_Inicio_Corr_mas_casos[[#This Row],[Corregimiento]],Hoja3!$A$2:$D$676,4,0)</f>
        <v>40601</v>
      </c>
      <c r="E6965" s="101">
        <v>42</v>
      </c>
    </row>
    <row r="6966" spans="1:5" x14ac:dyDescent="0.2">
      <c r="A6966" s="100">
        <v>44218</v>
      </c>
      <c r="B6966" s="101">
        <v>44218</v>
      </c>
      <c r="C6966" s="117" t="s">
        <v>935</v>
      </c>
      <c r="D6966" s="118">
        <f>VLOOKUP(Pag_Inicio_Corr_mas_casos[[#This Row],[Corregimiento]],Hoja3!$A$2:$D$676,4,0)</f>
        <v>130702</v>
      </c>
      <c r="E6966" s="101">
        <v>38</v>
      </c>
    </row>
    <row r="6967" spans="1:5" x14ac:dyDescent="0.2">
      <c r="A6967" s="100">
        <v>44218</v>
      </c>
      <c r="B6967" s="101">
        <v>44218</v>
      </c>
      <c r="C6967" s="117" t="s">
        <v>861</v>
      </c>
      <c r="D6967" s="118">
        <f>VLOOKUP(Pag_Inicio_Corr_mas_casos[[#This Row],[Corregimiento]],Hoja3!$A$2:$D$676,4,0)</f>
        <v>80823</v>
      </c>
      <c r="E6967" s="101">
        <v>37</v>
      </c>
    </row>
    <row r="6968" spans="1:5" x14ac:dyDescent="0.2">
      <c r="A6968" s="100">
        <v>44218</v>
      </c>
      <c r="B6968" s="101">
        <v>44218</v>
      </c>
      <c r="C6968" s="117" t="s">
        <v>966</v>
      </c>
      <c r="D6968" s="118">
        <f>VLOOKUP(Pag_Inicio_Corr_mas_casos[[#This Row],[Corregimiento]],Hoja3!$A$2:$D$676,4,0)</f>
        <v>80812</v>
      </c>
      <c r="E6968" s="101">
        <v>31</v>
      </c>
    </row>
    <row r="6969" spans="1:5" x14ac:dyDescent="0.2">
      <c r="A6969" s="100">
        <v>44218</v>
      </c>
      <c r="B6969" s="101">
        <v>44218</v>
      </c>
      <c r="C6969" s="117" t="s">
        <v>939</v>
      </c>
      <c r="D6969" s="118">
        <f>VLOOKUP(Pag_Inicio_Corr_mas_casos[[#This Row],[Corregimiento]],Hoja3!$A$2:$D$676,4,0)</f>
        <v>81001</v>
      </c>
      <c r="E6969" s="101">
        <v>30</v>
      </c>
    </row>
    <row r="6970" spans="1:5" x14ac:dyDescent="0.2">
      <c r="A6970" s="100">
        <v>44218</v>
      </c>
      <c r="B6970" s="101">
        <v>44218</v>
      </c>
      <c r="C6970" s="117" t="s">
        <v>864</v>
      </c>
      <c r="D6970" s="118">
        <f>VLOOKUP(Pag_Inicio_Corr_mas_casos[[#This Row],[Corregimiento]],Hoja3!$A$2:$D$676,4,0)</f>
        <v>130708</v>
      </c>
      <c r="E6970" s="101">
        <v>30</v>
      </c>
    </row>
    <row r="6971" spans="1:5" x14ac:dyDescent="0.2">
      <c r="A6971" s="100">
        <v>44218</v>
      </c>
      <c r="B6971" s="101">
        <v>44218</v>
      </c>
      <c r="C6971" s="117" t="s">
        <v>942</v>
      </c>
      <c r="D6971" s="118">
        <f>VLOOKUP(Pag_Inicio_Corr_mas_casos[[#This Row],[Corregimiento]],Hoja3!$A$2:$D$676,4,0)</f>
        <v>91001</v>
      </c>
      <c r="E6971" s="101">
        <v>30</v>
      </c>
    </row>
    <row r="6972" spans="1:5" x14ac:dyDescent="0.2">
      <c r="A6972" s="100">
        <v>44218</v>
      </c>
      <c r="B6972" s="101">
        <v>44218</v>
      </c>
      <c r="C6972" s="117" t="s">
        <v>874</v>
      </c>
      <c r="D6972" s="118">
        <f>VLOOKUP(Pag_Inicio_Corr_mas_casos[[#This Row],[Corregimiento]],Hoja3!$A$2:$D$676,4,0)</f>
        <v>80822</v>
      </c>
      <c r="E6972" s="101">
        <v>29</v>
      </c>
    </row>
    <row r="6973" spans="1:5" x14ac:dyDescent="0.2">
      <c r="A6973" s="100">
        <v>44218</v>
      </c>
      <c r="B6973" s="101">
        <v>44218</v>
      </c>
      <c r="C6973" s="117" t="s">
        <v>974</v>
      </c>
      <c r="D6973" s="118">
        <f>VLOOKUP(Pag_Inicio_Corr_mas_casos[[#This Row],[Corregimiento]],Hoja3!$A$2:$D$676,4,0)</f>
        <v>130102</v>
      </c>
      <c r="E6973" s="101">
        <v>28</v>
      </c>
    </row>
    <row r="6974" spans="1:5" x14ac:dyDescent="0.2">
      <c r="A6974" s="100">
        <v>44218</v>
      </c>
      <c r="B6974" s="101">
        <v>44218</v>
      </c>
      <c r="C6974" s="117" t="s">
        <v>879</v>
      </c>
      <c r="D6974" s="118">
        <f>VLOOKUP(Pag_Inicio_Corr_mas_casos[[#This Row],[Corregimiento]],Hoja3!$A$2:$D$676,4,0)</f>
        <v>130701</v>
      </c>
      <c r="E6974" s="101">
        <v>27</v>
      </c>
    </row>
    <row r="6975" spans="1:5" x14ac:dyDescent="0.2">
      <c r="A6975" s="100">
        <v>44218</v>
      </c>
      <c r="B6975" s="101">
        <v>44218</v>
      </c>
      <c r="C6975" s="117" t="s">
        <v>865</v>
      </c>
      <c r="D6975" s="118">
        <f>VLOOKUP(Pag_Inicio_Corr_mas_casos[[#This Row],[Corregimiento]],Hoja3!$A$2:$D$676,4,0)</f>
        <v>81007</v>
      </c>
      <c r="E6975" s="101">
        <v>27</v>
      </c>
    </row>
    <row r="6976" spans="1:5" x14ac:dyDescent="0.2">
      <c r="A6976" s="100">
        <v>44218</v>
      </c>
      <c r="B6976" s="101">
        <v>44218</v>
      </c>
      <c r="C6976" s="117" t="s">
        <v>860</v>
      </c>
      <c r="D6976" s="118">
        <f>VLOOKUP(Pag_Inicio_Corr_mas_casos[[#This Row],[Corregimiento]],Hoja3!$A$2:$D$676,4,0)</f>
        <v>80806</v>
      </c>
      <c r="E6976" s="101">
        <v>27</v>
      </c>
    </row>
    <row r="6977" spans="1:5" x14ac:dyDescent="0.2">
      <c r="A6977" s="100">
        <v>44218</v>
      </c>
      <c r="B6977" s="101">
        <v>44218</v>
      </c>
      <c r="C6977" s="117" t="s">
        <v>877</v>
      </c>
      <c r="D6977" s="118">
        <f>VLOOKUP(Pag_Inicio_Corr_mas_casos[[#This Row],[Corregimiento]],Hoja3!$A$2:$D$676,4,0)</f>
        <v>130716</v>
      </c>
      <c r="E6977" s="101">
        <v>27</v>
      </c>
    </row>
    <row r="6978" spans="1:5" x14ac:dyDescent="0.2">
      <c r="A6978" s="100">
        <v>44218</v>
      </c>
      <c r="B6978" s="101">
        <v>44218</v>
      </c>
      <c r="C6978" s="117" t="s">
        <v>692</v>
      </c>
      <c r="D6978" s="118">
        <f>VLOOKUP(Pag_Inicio_Corr_mas_casos[[#This Row],[Corregimiento]],Hoja3!$A$2:$D$676,4,0)</f>
        <v>80821</v>
      </c>
      <c r="E6978" s="101">
        <v>26</v>
      </c>
    </row>
    <row r="6979" spans="1:5" x14ac:dyDescent="0.2">
      <c r="A6979" s="100">
        <v>44218</v>
      </c>
      <c r="B6979" s="101">
        <v>44218</v>
      </c>
      <c r="C6979" s="117" t="s">
        <v>876</v>
      </c>
      <c r="D6979" s="118">
        <f>VLOOKUP(Pag_Inicio_Corr_mas_casos[[#This Row],[Corregimiento]],Hoja3!$A$2:$D$676,4,0)</f>
        <v>80815</v>
      </c>
      <c r="E6979" s="101">
        <v>25</v>
      </c>
    </row>
    <row r="6980" spans="1:5" x14ac:dyDescent="0.2">
      <c r="A6980" s="100">
        <v>44218</v>
      </c>
      <c r="B6980" s="101">
        <v>44218</v>
      </c>
      <c r="C6980" s="117" t="s">
        <v>941</v>
      </c>
      <c r="D6980" s="118">
        <f>VLOOKUP(Pag_Inicio_Corr_mas_casos[[#This Row],[Corregimiento]],Hoja3!$A$2:$D$676,4,0)</f>
        <v>81003</v>
      </c>
      <c r="E6980" s="101">
        <v>25</v>
      </c>
    </row>
    <row r="6981" spans="1:5" x14ac:dyDescent="0.2">
      <c r="A6981" s="100">
        <v>44218</v>
      </c>
      <c r="B6981" s="101">
        <v>44218</v>
      </c>
      <c r="C6981" s="117" t="s">
        <v>858</v>
      </c>
      <c r="D6981" s="118">
        <f>VLOOKUP(Pag_Inicio_Corr_mas_casos[[#This Row],[Corregimiento]],Hoja3!$A$2:$D$676,4,0)</f>
        <v>130717</v>
      </c>
      <c r="E6981" s="101">
        <v>24</v>
      </c>
    </row>
    <row r="6982" spans="1:5" x14ac:dyDescent="0.2">
      <c r="A6982" s="100">
        <v>44218</v>
      </c>
      <c r="B6982" s="101">
        <v>44218</v>
      </c>
      <c r="C6982" s="117" t="s">
        <v>988</v>
      </c>
      <c r="D6982" s="118">
        <f>VLOOKUP(Pag_Inicio_Corr_mas_casos[[#This Row],[Corregimiento]],Hoja3!$A$2:$D$676,4,0)</f>
        <v>130101</v>
      </c>
      <c r="E6982" s="101">
        <v>23</v>
      </c>
    </row>
    <row r="6983" spans="1:5" x14ac:dyDescent="0.2">
      <c r="A6983" s="54">
        <v>44219</v>
      </c>
      <c r="B6983" s="55">
        <v>44219</v>
      </c>
      <c r="C6983" s="119" t="s">
        <v>1056</v>
      </c>
      <c r="D6983" s="120">
        <f>VLOOKUP(Pag_Inicio_Corr_mas_casos[[#This Row],[Corregimiento]],Hoja3!$A$2:$D$676,4,0)</f>
        <v>91001</v>
      </c>
      <c r="E6983" s="55">
        <v>57</v>
      </c>
    </row>
    <row r="6984" spans="1:5" x14ac:dyDescent="0.2">
      <c r="A6984" s="54">
        <v>44219</v>
      </c>
      <c r="B6984" s="55">
        <v>44219</v>
      </c>
      <c r="C6984" s="119" t="s">
        <v>1057</v>
      </c>
      <c r="D6984" s="120">
        <f>VLOOKUP(Pag_Inicio_Corr_mas_casos[[#This Row],[Corregimiento]],Hoja3!$A$2:$D$676,4,0)</f>
        <v>80819</v>
      </c>
      <c r="E6984" s="55">
        <v>54</v>
      </c>
    </row>
    <row r="6985" spans="1:5" x14ac:dyDescent="0.2">
      <c r="A6985" s="54">
        <v>44219</v>
      </c>
      <c r="B6985" s="55">
        <v>44219</v>
      </c>
      <c r="C6985" s="119" t="s">
        <v>1058</v>
      </c>
      <c r="D6985" s="120">
        <f>VLOOKUP(Pag_Inicio_Corr_mas_casos[[#This Row],[Corregimiento]],Hoja3!$A$2:$D$676,4,0)</f>
        <v>80815</v>
      </c>
      <c r="E6985" s="55">
        <v>46</v>
      </c>
    </row>
    <row r="6986" spans="1:5" x14ac:dyDescent="0.2">
      <c r="A6986" s="54">
        <v>44219</v>
      </c>
      <c r="B6986" s="55">
        <v>44219</v>
      </c>
      <c r="C6986" s="119" t="s">
        <v>692</v>
      </c>
      <c r="D6986" s="120">
        <f>VLOOKUP(Pag_Inicio_Corr_mas_casos[[#This Row],[Corregimiento]],Hoja3!$A$2:$D$676,4,0)</f>
        <v>80821</v>
      </c>
      <c r="E6986" s="55">
        <v>44</v>
      </c>
    </row>
    <row r="6987" spans="1:5" x14ac:dyDescent="0.2">
      <c r="A6987" s="54">
        <v>44219</v>
      </c>
      <c r="B6987" s="55">
        <v>44219</v>
      </c>
      <c r="C6987" s="119" t="s">
        <v>980</v>
      </c>
      <c r="D6987" s="120">
        <f>VLOOKUP(Pag_Inicio_Corr_mas_casos[[#This Row],[Corregimiento]],Hoja3!$A$2:$D$676,4,0)</f>
        <v>40601</v>
      </c>
      <c r="E6987" s="55">
        <v>39</v>
      </c>
    </row>
    <row r="6988" spans="1:5" x14ac:dyDescent="0.2">
      <c r="A6988" s="54">
        <v>44219</v>
      </c>
      <c r="B6988" s="55">
        <v>44219</v>
      </c>
      <c r="C6988" s="119" t="s">
        <v>861</v>
      </c>
      <c r="D6988" s="120">
        <f>VLOOKUP(Pag_Inicio_Corr_mas_casos[[#This Row],[Corregimiento]],Hoja3!$A$2:$D$676,4,0)</f>
        <v>80823</v>
      </c>
      <c r="E6988" s="55">
        <v>37</v>
      </c>
    </row>
    <row r="6989" spans="1:5" x14ac:dyDescent="0.2">
      <c r="A6989" s="54">
        <v>44219</v>
      </c>
      <c r="B6989" s="55">
        <v>44219</v>
      </c>
      <c r="C6989" s="119" t="s">
        <v>966</v>
      </c>
      <c r="D6989" s="120">
        <f>VLOOKUP(Pag_Inicio_Corr_mas_casos[[#This Row],[Corregimiento]],Hoja3!$A$2:$D$676,4,0)</f>
        <v>80812</v>
      </c>
      <c r="E6989" s="55">
        <v>37</v>
      </c>
    </row>
    <row r="6990" spans="1:5" x14ac:dyDescent="0.2">
      <c r="A6990" s="54">
        <v>44219</v>
      </c>
      <c r="B6990" s="55">
        <v>44219</v>
      </c>
      <c r="C6990" s="119" t="s">
        <v>864</v>
      </c>
      <c r="D6990" s="120">
        <f>VLOOKUP(Pag_Inicio_Corr_mas_casos[[#This Row],[Corregimiento]],Hoja3!$A$2:$D$676,4,0)</f>
        <v>130708</v>
      </c>
      <c r="E6990" s="55">
        <v>35</v>
      </c>
    </row>
    <row r="6991" spans="1:5" x14ac:dyDescent="0.2">
      <c r="A6991" s="54">
        <v>44219</v>
      </c>
      <c r="B6991" s="55">
        <v>44219</v>
      </c>
      <c r="C6991" s="119" t="s">
        <v>931</v>
      </c>
      <c r="D6991" s="120">
        <f>VLOOKUP(Pag_Inicio_Corr_mas_casos[[#This Row],[Corregimiento]],Hoja3!$A$2:$D$676,4,0)</f>
        <v>80809</v>
      </c>
      <c r="E6991" s="55">
        <v>35</v>
      </c>
    </row>
    <row r="6992" spans="1:5" x14ac:dyDescent="0.2">
      <c r="A6992" s="54">
        <v>44219</v>
      </c>
      <c r="B6992" s="55">
        <v>44219</v>
      </c>
      <c r="C6992" s="119" t="s">
        <v>879</v>
      </c>
      <c r="D6992" s="120">
        <f>VLOOKUP(Pag_Inicio_Corr_mas_casos[[#This Row],[Corregimiento]],Hoja3!$A$2:$D$676,4,0)</f>
        <v>130701</v>
      </c>
      <c r="E6992" s="55">
        <v>33</v>
      </c>
    </row>
    <row r="6993" spans="1:5" x14ac:dyDescent="0.2">
      <c r="A6993" s="54">
        <v>44219</v>
      </c>
      <c r="B6993" s="55">
        <v>44219</v>
      </c>
      <c r="C6993" s="119" t="s">
        <v>874</v>
      </c>
      <c r="D6993" s="120">
        <f>VLOOKUP(Pag_Inicio_Corr_mas_casos[[#This Row],[Corregimiento]],Hoja3!$A$2:$D$676,4,0)</f>
        <v>80822</v>
      </c>
      <c r="E6993" s="55">
        <v>32</v>
      </c>
    </row>
    <row r="6994" spans="1:5" x14ac:dyDescent="0.2">
      <c r="A6994" s="54">
        <v>44219</v>
      </c>
      <c r="B6994" s="55">
        <v>44219</v>
      </c>
      <c r="C6994" s="119" t="s">
        <v>863</v>
      </c>
      <c r="D6994" s="120">
        <f>VLOOKUP(Pag_Inicio_Corr_mas_casos[[#This Row],[Corregimiento]],Hoja3!$A$2:$D$676,4,0)</f>
        <v>80816</v>
      </c>
      <c r="E6994" s="55">
        <v>30</v>
      </c>
    </row>
    <row r="6995" spans="1:5" x14ac:dyDescent="0.2">
      <c r="A6995" s="54">
        <v>44219</v>
      </c>
      <c r="B6995" s="55">
        <v>44219</v>
      </c>
      <c r="C6995" s="119" t="s">
        <v>941</v>
      </c>
      <c r="D6995" s="120">
        <f>VLOOKUP(Pag_Inicio_Corr_mas_casos[[#This Row],[Corregimiento]],Hoja3!$A$2:$D$676,4,0)</f>
        <v>81003</v>
      </c>
      <c r="E6995" s="55">
        <v>29</v>
      </c>
    </row>
    <row r="6996" spans="1:5" x14ac:dyDescent="0.2">
      <c r="A6996" s="54">
        <v>44219</v>
      </c>
      <c r="B6996" s="55">
        <v>44219</v>
      </c>
      <c r="C6996" s="119" t="s">
        <v>988</v>
      </c>
      <c r="D6996" s="120">
        <f>VLOOKUP(Pag_Inicio_Corr_mas_casos[[#This Row],[Corregimiento]],Hoja3!$A$2:$D$676,4,0)</f>
        <v>130101</v>
      </c>
      <c r="E6996" s="55">
        <v>28</v>
      </c>
    </row>
    <row r="6997" spans="1:5" x14ac:dyDescent="0.2">
      <c r="A6997" s="54">
        <v>44219</v>
      </c>
      <c r="B6997" s="55">
        <v>44219</v>
      </c>
      <c r="C6997" s="119" t="s">
        <v>872</v>
      </c>
      <c r="D6997" s="120">
        <f>VLOOKUP(Pag_Inicio_Corr_mas_casos[[#This Row],[Corregimiento]],Hoja3!$A$2:$D$676,4,0)</f>
        <v>80820</v>
      </c>
      <c r="E6997" s="55">
        <v>28</v>
      </c>
    </row>
    <row r="6998" spans="1:5" x14ac:dyDescent="0.2">
      <c r="A6998" s="54">
        <v>44219</v>
      </c>
      <c r="B6998" s="55">
        <v>44219</v>
      </c>
      <c r="C6998" s="119" t="s">
        <v>949</v>
      </c>
      <c r="D6998" s="120">
        <f>VLOOKUP(Pag_Inicio_Corr_mas_casos[[#This Row],[Corregimiento]],Hoja3!$A$2:$D$676,4,0)</f>
        <v>20609</v>
      </c>
      <c r="E6998" s="55">
        <v>28</v>
      </c>
    </row>
    <row r="6999" spans="1:5" x14ac:dyDescent="0.2">
      <c r="A6999" s="54">
        <v>44219</v>
      </c>
      <c r="B6999" s="55">
        <v>44219</v>
      </c>
      <c r="C6999" s="119" t="s">
        <v>870</v>
      </c>
      <c r="D6999" s="120">
        <f>VLOOKUP(Pag_Inicio_Corr_mas_casos[[#This Row],[Corregimiento]],Hoja3!$A$2:$D$676,4,0)</f>
        <v>130107</v>
      </c>
      <c r="E6999" s="55">
        <v>27</v>
      </c>
    </row>
    <row r="7000" spans="1:5" x14ac:dyDescent="0.2">
      <c r="A7000" s="54">
        <v>44219</v>
      </c>
      <c r="B7000" s="55">
        <v>44219</v>
      </c>
      <c r="C7000" s="119" t="s">
        <v>857</v>
      </c>
      <c r="D7000" s="120">
        <f>VLOOKUP(Pag_Inicio_Corr_mas_casos[[#This Row],[Corregimiento]],Hoja3!$A$2:$D$676,4,0)</f>
        <v>80810</v>
      </c>
      <c r="E7000" s="55">
        <v>27</v>
      </c>
    </row>
    <row r="7001" spans="1:5" x14ac:dyDescent="0.2">
      <c r="A7001" s="54">
        <v>44219</v>
      </c>
      <c r="B7001" s="55">
        <v>44219</v>
      </c>
      <c r="C7001" s="119" t="s">
        <v>884</v>
      </c>
      <c r="D7001" s="120">
        <f>VLOOKUP(Pag_Inicio_Corr_mas_casos[[#This Row],[Corregimiento]],Hoja3!$A$2:$D$676,4,0)</f>
        <v>30113</v>
      </c>
      <c r="E7001" s="55">
        <v>27</v>
      </c>
    </row>
    <row r="7002" spans="1:5" x14ac:dyDescent="0.2">
      <c r="A7002" s="54">
        <v>44219</v>
      </c>
      <c r="B7002" s="55">
        <v>44219</v>
      </c>
      <c r="C7002" s="119" t="s">
        <v>860</v>
      </c>
      <c r="D7002" s="120">
        <f>VLOOKUP(Pag_Inicio_Corr_mas_casos[[#This Row],[Corregimiento]],Hoja3!$A$2:$D$676,4,0)</f>
        <v>80806</v>
      </c>
      <c r="E7002" s="55">
        <v>24</v>
      </c>
    </row>
    <row r="7003" spans="1:5" x14ac:dyDescent="0.2">
      <c r="A7003" s="84">
        <v>44220</v>
      </c>
      <c r="B7003" s="85">
        <v>44220</v>
      </c>
      <c r="C7003" s="111" t="s">
        <v>692</v>
      </c>
      <c r="D7003" s="112">
        <f>VLOOKUP(Pag_Inicio_Corr_mas_casos[[#This Row],[Corregimiento]],Hoja3!$A$2:$D$676,4,0)</f>
        <v>80821</v>
      </c>
      <c r="E7003" s="85">
        <v>49</v>
      </c>
    </row>
    <row r="7004" spans="1:5" x14ac:dyDescent="0.2">
      <c r="A7004" s="84">
        <v>44220</v>
      </c>
      <c r="B7004" s="85">
        <v>44220</v>
      </c>
      <c r="C7004" s="111" t="s">
        <v>874</v>
      </c>
      <c r="D7004" s="112">
        <f>VLOOKUP(Pag_Inicio_Corr_mas_casos[[#This Row],[Corregimiento]],Hoja3!$A$2:$D$676,4,0)</f>
        <v>80822</v>
      </c>
      <c r="E7004" s="85">
        <v>43</v>
      </c>
    </row>
    <row r="7005" spans="1:5" x14ac:dyDescent="0.2">
      <c r="A7005" s="84">
        <v>44220</v>
      </c>
      <c r="B7005" s="85">
        <v>44220</v>
      </c>
      <c r="C7005" s="111" t="s">
        <v>942</v>
      </c>
      <c r="D7005" s="112">
        <f>VLOOKUP(Pag_Inicio_Corr_mas_casos[[#This Row],[Corregimiento]],Hoja3!$A$2:$D$676,4,0)</f>
        <v>91001</v>
      </c>
      <c r="E7005" s="85">
        <v>30</v>
      </c>
    </row>
    <row r="7006" spans="1:5" x14ac:dyDescent="0.2">
      <c r="A7006" s="84">
        <v>44220</v>
      </c>
      <c r="B7006" s="85">
        <v>44220</v>
      </c>
      <c r="C7006" s="111" t="s">
        <v>876</v>
      </c>
      <c r="D7006" s="112">
        <f>VLOOKUP(Pag_Inicio_Corr_mas_casos[[#This Row],[Corregimiento]],Hoja3!$A$2:$D$676,4,0)</f>
        <v>80815</v>
      </c>
      <c r="E7006" s="85">
        <v>27</v>
      </c>
    </row>
    <row r="7007" spans="1:5" x14ac:dyDescent="0.2">
      <c r="A7007" s="84">
        <v>44220</v>
      </c>
      <c r="B7007" s="85">
        <v>44220</v>
      </c>
      <c r="C7007" s="111" t="s">
        <v>872</v>
      </c>
      <c r="D7007" s="112">
        <f>VLOOKUP(Pag_Inicio_Corr_mas_casos[[#This Row],[Corregimiento]],Hoja3!$A$2:$D$676,4,0)</f>
        <v>80820</v>
      </c>
      <c r="E7007" s="85">
        <v>26</v>
      </c>
    </row>
    <row r="7008" spans="1:5" x14ac:dyDescent="0.2">
      <c r="A7008" s="84">
        <v>44220</v>
      </c>
      <c r="B7008" s="85">
        <v>44220</v>
      </c>
      <c r="C7008" s="111" t="s">
        <v>980</v>
      </c>
      <c r="D7008" s="112">
        <f>VLOOKUP(Pag_Inicio_Corr_mas_casos[[#This Row],[Corregimiento]],Hoja3!$A$2:$D$676,4,0)</f>
        <v>40601</v>
      </c>
      <c r="E7008" s="85">
        <v>25</v>
      </c>
    </row>
    <row r="7009" spans="1:5" x14ac:dyDescent="0.2">
      <c r="A7009" s="84">
        <v>44220</v>
      </c>
      <c r="B7009" s="85">
        <v>44220</v>
      </c>
      <c r="C7009" s="111" t="s">
        <v>974</v>
      </c>
      <c r="D7009" s="112">
        <f>VLOOKUP(Pag_Inicio_Corr_mas_casos[[#This Row],[Corregimiento]],Hoja3!$A$2:$D$676,4,0)</f>
        <v>130102</v>
      </c>
      <c r="E7009" s="85">
        <v>23</v>
      </c>
    </row>
    <row r="7010" spans="1:5" x14ac:dyDescent="0.2">
      <c r="A7010" s="84">
        <v>44220</v>
      </c>
      <c r="B7010" s="85">
        <v>44220</v>
      </c>
      <c r="C7010" s="111" t="s">
        <v>873</v>
      </c>
      <c r="D7010" s="112">
        <f>VLOOKUP(Pag_Inicio_Corr_mas_casos[[#This Row],[Corregimiento]],Hoja3!$A$2:$D$676,4,0)</f>
        <v>80817</v>
      </c>
      <c r="E7010" s="85">
        <v>23</v>
      </c>
    </row>
    <row r="7011" spans="1:5" x14ac:dyDescent="0.2">
      <c r="A7011" s="84">
        <v>44220</v>
      </c>
      <c r="B7011" s="85">
        <v>44220</v>
      </c>
      <c r="C7011" s="111" t="s">
        <v>932</v>
      </c>
      <c r="D7011" s="112">
        <f>VLOOKUP(Pag_Inicio_Corr_mas_casos[[#This Row],[Corregimiento]],Hoja3!$A$2:$D$676,4,0)</f>
        <v>80819</v>
      </c>
      <c r="E7011" s="85">
        <v>21</v>
      </c>
    </row>
    <row r="7012" spans="1:5" x14ac:dyDescent="0.2">
      <c r="A7012" s="84">
        <v>44220</v>
      </c>
      <c r="B7012" s="85">
        <v>44220</v>
      </c>
      <c r="C7012" s="111" t="s">
        <v>867</v>
      </c>
      <c r="D7012" s="112">
        <f>VLOOKUP(Pag_Inicio_Corr_mas_casos[[#This Row],[Corregimiento]],Hoja3!$A$2:$D$676,4,0)</f>
        <v>80826</v>
      </c>
      <c r="E7012" s="85">
        <v>20</v>
      </c>
    </row>
    <row r="7013" spans="1:5" x14ac:dyDescent="0.2">
      <c r="A7013" s="84">
        <v>44220</v>
      </c>
      <c r="B7013" s="85">
        <v>44220</v>
      </c>
      <c r="C7013" s="111" t="s">
        <v>890</v>
      </c>
      <c r="D7013" s="112">
        <f>VLOOKUP(Pag_Inicio_Corr_mas_casos[[#This Row],[Corregimiento]],Hoja3!$A$2:$D$676,4,0)</f>
        <v>40606</v>
      </c>
      <c r="E7013" s="85">
        <v>19</v>
      </c>
    </row>
    <row r="7014" spans="1:5" x14ac:dyDescent="0.2">
      <c r="A7014" s="84">
        <v>44220</v>
      </c>
      <c r="B7014" s="85">
        <v>44220</v>
      </c>
      <c r="C7014" s="111" t="s">
        <v>861</v>
      </c>
      <c r="D7014" s="112">
        <f>VLOOKUP(Pag_Inicio_Corr_mas_casos[[#This Row],[Corregimiento]],Hoja3!$A$2:$D$676,4,0)</f>
        <v>80823</v>
      </c>
      <c r="E7014" s="85">
        <v>18</v>
      </c>
    </row>
    <row r="7015" spans="1:5" x14ac:dyDescent="0.2">
      <c r="A7015" s="84">
        <v>44220</v>
      </c>
      <c r="B7015" s="85">
        <v>44220</v>
      </c>
      <c r="C7015" s="111" t="s">
        <v>966</v>
      </c>
      <c r="D7015" s="112">
        <f>VLOOKUP(Pag_Inicio_Corr_mas_casos[[#This Row],[Corregimiento]],Hoja3!$A$2:$D$676,4,0)</f>
        <v>80812</v>
      </c>
      <c r="E7015" s="85">
        <v>18</v>
      </c>
    </row>
    <row r="7016" spans="1:5" x14ac:dyDescent="0.2">
      <c r="A7016" s="84">
        <v>44220</v>
      </c>
      <c r="B7016" s="85">
        <v>44220</v>
      </c>
      <c r="C7016" s="111" t="s">
        <v>865</v>
      </c>
      <c r="D7016" s="112">
        <f>VLOOKUP(Pag_Inicio_Corr_mas_casos[[#This Row],[Corregimiento]],Hoja3!$A$2:$D$676,4,0)</f>
        <v>81007</v>
      </c>
      <c r="E7016" s="85">
        <v>17</v>
      </c>
    </row>
    <row r="7017" spans="1:5" x14ac:dyDescent="0.2">
      <c r="A7017" s="84">
        <v>44220</v>
      </c>
      <c r="B7017" s="85">
        <v>44220</v>
      </c>
      <c r="C7017" s="111" t="s">
        <v>887</v>
      </c>
      <c r="D7017" s="112">
        <f>VLOOKUP(Pag_Inicio_Corr_mas_casos[[#This Row],[Corregimiento]],Hoja3!$A$2:$D$676,4,0)</f>
        <v>30107</v>
      </c>
      <c r="E7017" s="85">
        <v>17</v>
      </c>
    </row>
    <row r="7018" spans="1:5" x14ac:dyDescent="0.2">
      <c r="A7018" s="84">
        <v>44220</v>
      </c>
      <c r="B7018" s="85">
        <v>44220</v>
      </c>
      <c r="C7018" s="111" t="s">
        <v>895</v>
      </c>
      <c r="D7018" s="112">
        <f>VLOOKUP(Pag_Inicio_Corr_mas_casos[[#This Row],[Corregimiento]],Hoja3!$A$2:$D$676,4,0)</f>
        <v>20207</v>
      </c>
      <c r="E7018" s="85">
        <v>17</v>
      </c>
    </row>
    <row r="7019" spans="1:5" x14ac:dyDescent="0.2">
      <c r="A7019" s="84">
        <v>44220</v>
      </c>
      <c r="B7019" s="85">
        <v>44220</v>
      </c>
      <c r="C7019" s="111" t="s">
        <v>879</v>
      </c>
      <c r="D7019" s="112">
        <f>VLOOKUP(Pag_Inicio_Corr_mas_casos[[#This Row],[Corregimiento]],Hoja3!$A$2:$D$676,4,0)</f>
        <v>130701</v>
      </c>
      <c r="E7019" s="85">
        <v>16</v>
      </c>
    </row>
    <row r="7020" spans="1:5" x14ac:dyDescent="0.2">
      <c r="A7020" s="84">
        <v>44220</v>
      </c>
      <c r="B7020" s="85">
        <v>44220</v>
      </c>
      <c r="C7020" s="111" t="s">
        <v>857</v>
      </c>
      <c r="D7020" s="112">
        <f>VLOOKUP(Pag_Inicio_Corr_mas_casos[[#This Row],[Corregimiento]],Hoja3!$A$2:$D$676,4,0)</f>
        <v>80810</v>
      </c>
      <c r="E7020" s="85">
        <v>16</v>
      </c>
    </row>
    <row r="7021" spans="1:5" x14ac:dyDescent="0.2">
      <c r="A7021" s="84">
        <v>44220</v>
      </c>
      <c r="B7021" s="85">
        <v>44220</v>
      </c>
      <c r="C7021" s="111" t="s">
        <v>871</v>
      </c>
      <c r="D7021" s="112">
        <f>VLOOKUP(Pag_Inicio_Corr_mas_casos[[#This Row],[Corregimiento]],Hoja3!$A$2:$D$676,4,0)</f>
        <v>80813</v>
      </c>
      <c r="E7021" s="85">
        <v>16</v>
      </c>
    </row>
    <row r="7022" spans="1:5" x14ac:dyDescent="0.2">
      <c r="A7022" s="84">
        <v>44220</v>
      </c>
      <c r="B7022" s="85">
        <v>44220</v>
      </c>
      <c r="C7022" s="111" t="s">
        <v>931</v>
      </c>
      <c r="D7022" s="112">
        <f>VLOOKUP(Pag_Inicio_Corr_mas_casos[[#This Row],[Corregimiento]],Hoja3!$A$2:$D$676,4,0)</f>
        <v>80809</v>
      </c>
      <c r="E7022" s="85">
        <v>16</v>
      </c>
    </row>
    <row r="7023" spans="1:5" x14ac:dyDescent="0.2">
      <c r="A7023" s="69">
        <v>44221</v>
      </c>
      <c r="B7023" s="70">
        <v>44221</v>
      </c>
      <c r="C7023" s="121" t="s">
        <v>692</v>
      </c>
      <c r="D7023" s="122">
        <f>VLOOKUP(Pag_Inicio_Corr_mas_casos[[#This Row],[Corregimiento]],Hoja3!$A$2:$D$676,4,0)</f>
        <v>80821</v>
      </c>
      <c r="E7023" s="70">
        <v>31</v>
      </c>
    </row>
    <row r="7024" spans="1:5" x14ac:dyDescent="0.2">
      <c r="A7024" s="69">
        <v>44221</v>
      </c>
      <c r="B7024" s="70">
        <v>44221</v>
      </c>
      <c r="C7024" s="121" t="s">
        <v>932</v>
      </c>
      <c r="D7024" s="122">
        <f>VLOOKUP(Pag_Inicio_Corr_mas_casos[[#This Row],[Corregimiento]],Hoja3!$A$2:$D$676,4,0)</f>
        <v>80819</v>
      </c>
      <c r="E7024" s="70">
        <v>29</v>
      </c>
    </row>
    <row r="7025" spans="1:5" x14ac:dyDescent="0.2">
      <c r="A7025" s="69">
        <v>44221</v>
      </c>
      <c r="B7025" s="70">
        <v>44221</v>
      </c>
      <c r="C7025" s="121" t="s">
        <v>872</v>
      </c>
      <c r="D7025" s="122">
        <f>VLOOKUP(Pag_Inicio_Corr_mas_casos[[#This Row],[Corregimiento]],Hoja3!$A$2:$D$676,4,0)</f>
        <v>80820</v>
      </c>
      <c r="E7025" s="70">
        <v>27</v>
      </c>
    </row>
    <row r="7026" spans="1:5" x14ac:dyDescent="0.2">
      <c r="A7026" s="69">
        <v>44221</v>
      </c>
      <c r="B7026" s="70">
        <v>44221</v>
      </c>
      <c r="C7026" s="121" t="s">
        <v>974</v>
      </c>
      <c r="D7026" s="122">
        <f>VLOOKUP(Pag_Inicio_Corr_mas_casos[[#This Row],[Corregimiento]],Hoja3!$A$2:$D$676,4,0)</f>
        <v>130102</v>
      </c>
      <c r="E7026" s="70">
        <v>23</v>
      </c>
    </row>
    <row r="7027" spans="1:5" x14ac:dyDescent="0.2">
      <c r="A7027" s="69">
        <v>44221</v>
      </c>
      <c r="B7027" s="70">
        <v>44221</v>
      </c>
      <c r="C7027" s="70" t="s">
        <v>1059</v>
      </c>
      <c r="D7027" s="122">
        <f>VLOOKUP(Pag_Inicio_Corr_mas_casos[[#This Row],[Corregimiento]],Hoja3!$A$2:$D$676,4,0)</f>
        <v>91201</v>
      </c>
      <c r="E7027" s="70">
        <v>18</v>
      </c>
    </row>
    <row r="7028" spans="1:5" x14ac:dyDescent="0.2">
      <c r="A7028" s="69">
        <v>44221</v>
      </c>
      <c r="B7028" s="70">
        <v>44221</v>
      </c>
      <c r="C7028" s="121" t="s">
        <v>980</v>
      </c>
      <c r="D7028" s="122">
        <f>VLOOKUP(Pag_Inicio_Corr_mas_casos[[#This Row],[Corregimiento]],Hoja3!$A$2:$D$676,4,0)</f>
        <v>40601</v>
      </c>
      <c r="E7028" s="70">
        <v>17</v>
      </c>
    </row>
    <row r="7029" spans="1:5" x14ac:dyDescent="0.2">
      <c r="A7029" s="69">
        <v>44221</v>
      </c>
      <c r="B7029" s="70">
        <v>44221</v>
      </c>
      <c r="C7029" s="121" t="s">
        <v>879</v>
      </c>
      <c r="D7029" s="122">
        <f>VLOOKUP(Pag_Inicio_Corr_mas_casos[[#This Row],[Corregimiento]],Hoja3!$A$2:$D$676,4,0)</f>
        <v>130701</v>
      </c>
      <c r="E7029" s="70">
        <v>16</v>
      </c>
    </row>
    <row r="7030" spans="1:5" x14ac:dyDescent="0.2">
      <c r="A7030" s="69">
        <v>44221</v>
      </c>
      <c r="B7030" s="70">
        <v>44221</v>
      </c>
      <c r="C7030" s="121" t="s">
        <v>874</v>
      </c>
      <c r="D7030" s="122">
        <f>VLOOKUP(Pag_Inicio_Corr_mas_casos[[#This Row],[Corregimiento]],Hoja3!$A$2:$D$676,4,0)</f>
        <v>80822</v>
      </c>
      <c r="E7030" s="70">
        <v>15</v>
      </c>
    </row>
    <row r="7031" spans="1:5" x14ac:dyDescent="0.2">
      <c r="A7031" s="69">
        <v>44221</v>
      </c>
      <c r="B7031" s="70">
        <v>44221</v>
      </c>
      <c r="C7031" s="123" t="s">
        <v>873</v>
      </c>
      <c r="D7031" s="124">
        <f>VLOOKUP(Pag_Inicio_Corr_mas_casos[[#This Row],[Corregimiento]],Hoja3!$A$2:$D$676,4,0)</f>
        <v>80817</v>
      </c>
      <c r="E7031" s="70">
        <v>15</v>
      </c>
    </row>
    <row r="7032" spans="1:5" x14ac:dyDescent="0.2">
      <c r="A7032" s="69">
        <v>44221</v>
      </c>
      <c r="B7032" s="70">
        <v>44221</v>
      </c>
      <c r="C7032" s="123" t="s">
        <v>860</v>
      </c>
      <c r="D7032" s="124">
        <f>VLOOKUP(Pag_Inicio_Corr_mas_casos[[#This Row],[Corregimiento]],Hoja3!$A$2:$D$676,4,0)</f>
        <v>80806</v>
      </c>
      <c r="E7032" s="70">
        <v>13</v>
      </c>
    </row>
    <row r="7033" spans="1:5" x14ac:dyDescent="0.2">
      <c r="A7033" s="69">
        <v>44221</v>
      </c>
      <c r="B7033" s="70">
        <v>44221</v>
      </c>
      <c r="C7033" s="123" t="s">
        <v>947</v>
      </c>
      <c r="D7033" s="124">
        <f>VLOOKUP(Pag_Inicio_Corr_mas_casos[[#This Row],[Corregimiento]],Hoja3!$A$2:$D$676,4,0)</f>
        <v>30103</v>
      </c>
      <c r="E7033" s="70">
        <v>13</v>
      </c>
    </row>
    <row r="7034" spans="1:5" x14ac:dyDescent="0.2">
      <c r="A7034" s="69">
        <v>44221</v>
      </c>
      <c r="B7034" s="70">
        <v>44221</v>
      </c>
      <c r="C7034" s="123" t="s">
        <v>939</v>
      </c>
      <c r="D7034" s="124">
        <f>VLOOKUP(Pag_Inicio_Corr_mas_casos[[#This Row],[Corregimiento]],Hoja3!$A$2:$D$676,4,0)</f>
        <v>81001</v>
      </c>
      <c r="E7034" s="70">
        <v>12</v>
      </c>
    </row>
    <row r="7035" spans="1:5" x14ac:dyDescent="0.2">
      <c r="A7035" s="69">
        <v>44221</v>
      </c>
      <c r="B7035" s="70">
        <v>44221</v>
      </c>
      <c r="C7035" s="123" t="s">
        <v>988</v>
      </c>
      <c r="D7035" s="124">
        <f>VLOOKUP(Pag_Inicio_Corr_mas_casos[[#This Row],[Corregimiento]],Hoja3!$A$2:$D$676,4,0)</f>
        <v>130101</v>
      </c>
      <c r="E7035" s="70">
        <v>12</v>
      </c>
    </row>
    <row r="7036" spans="1:5" x14ac:dyDescent="0.2">
      <c r="A7036" s="69">
        <v>44221</v>
      </c>
      <c r="B7036" s="70">
        <v>44221</v>
      </c>
      <c r="C7036" s="123" t="s">
        <v>941</v>
      </c>
      <c r="D7036" s="124">
        <f>VLOOKUP(Pag_Inicio_Corr_mas_casos[[#This Row],[Corregimiento]],Hoja3!$A$2:$D$676,4,0)</f>
        <v>81003</v>
      </c>
      <c r="E7036" s="70">
        <v>12</v>
      </c>
    </row>
    <row r="7037" spans="1:5" x14ac:dyDescent="0.2">
      <c r="A7037" s="69">
        <v>44221</v>
      </c>
      <c r="B7037" s="70">
        <v>44221</v>
      </c>
      <c r="C7037" s="123" t="s">
        <v>966</v>
      </c>
      <c r="D7037" s="124">
        <f>VLOOKUP(Pag_Inicio_Corr_mas_casos[[#This Row],[Corregimiento]],Hoja3!$A$2:$D$676,4,0)</f>
        <v>80812</v>
      </c>
      <c r="E7037" s="70">
        <v>12</v>
      </c>
    </row>
    <row r="7038" spans="1:5" x14ac:dyDescent="0.2">
      <c r="A7038" s="69">
        <v>44221</v>
      </c>
      <c r="B7038" s="70">
        <v>44221</v>
      </c>
      <c r="C7038" s="123" t="s">
        <v>956</v>
      </c>
      <c r="D7038" s="124">
        <f>VLOOKUP(Pag_Inicio_Corr_mas_casos[[#This Row],[Corregimiento]],Hoja3!$A$2:$D$676,4,0)</f>
        <v>130106</v>
      </c>
      <c r="E7038" s="70">
        <v>12</v>
      </c>
    </row>
    <row r="7039" spans="1:5" x14ac:dyDescent="0.2">
      <c r="A7039" s="69">
        <v>44221</v>
      </c>
      <c r="B7039" s="70">
        <v>44221</v>
      </c>
      <c r="C7039" s="123" t="s">
        <v>876</v>
      </c>
      <c r="D7039" s="124">
        <f>VLOOKUP(Pag_Inicio_Corr_mas_casos[[#This Row],[Corregimiento]],Hoja3!$A$2:$D$676,4,0)</f>
        <v>80815</v>
      </c>
      <c r="E7039" s="70">
        <v>11</v>
      </c>
    </row>
    <row r="7040" spans="1:5" x14ac:dyDescent="0.2">
      <c r="A7040" s="69">
        <v>44221</v>
      </c>
      <c r="B7040" s="70">
        <v>44221</v>
      </c>
      <c r="C7040" s="123" t="s">
        <v>864</v>
      </c>
      <c r="D7040" s="124">
        <f>VLOOKUP(Pag_Inicio_Corr_mas_casos[[#This Row],[Corregimiento]],Hoja3!$A$2:$D$676,4,0)</f>
        <v>130708</v>
      </c>
      <c r="E7040" s="70">
        <v>11</v>
      </c>
    </row>
    <row r="7041" spans="1:5" x14ac:dyDescent="0.2">
      <c r="A7041" s="69">
        <v>44221</v>
      </c>
      <c r="B7041" s="70">
        <v>44221</v>
      </c>
      <c r="C7041" s="123" t="s">
        <v>865</v>
      </c>
      <c r="D7041" s="124">
        <f>VLOOKUP(Pag_Inicio_Corr_mas_casos[[#This Row],[Corregimiento]],Hoja3!$A$2:$D$676,4,0)</f>
        <v>81007</v>
      </c>
      <c r="E7041" s="70">
        <v>10</v>
      </c>
    </row>
    <row r="7042" spans="1:5" x14ac:dyDescent="0.2">
      <c r="A7042" s="69">
        <v>44221</v>
      </c>
      <c r="B7042" s="70">
        <v>44221</v>
      </c>
      <c r="C7042" s="123" t="s">
        <v>862</v>
      </c>
      <c r="D7042" s="124">
        <f>VLOOKUP(Pag_Inicio_Corr_mas_casos[[#This Row],[Corregimiento]],Hoja3!$A$2:$D$676,4,0)</f>
        <v>80807</v>
      </c>
      <c r="E7042" s="70">
        <v>10</v>
      </c>
    </row>
    <row r="7043" spans="1:5" x14ac:dyDescent="0.2">
      <c r="A7043" s="78">
        <v>44222</v>
      </c>
      <c r="B7043" s="79">
        <v>44222</v>
      </c>
      <c r="C7043" s="115" t="s">
        <v>988</v>
      </c>
      <c r="D7043" s="116">
        <f>VLOOKUP(Pag_Inicio_Corr_mas_casos[[#This Row],[Corregimiento]],Hoja3!$A$2:$D$676,4,0)</f>
        <v>130101</v>
      </c>
      <c r="E7043" s="79">
        <v>40</v>
      </c>
    </row>
    <row r="7044" spans="1:5" x14ac:dyDescent="0.2">
      <c r="A7044" s="78">
        <v>44222</v>
      </c>
      <c r="B7044" s="79">
        <v>44222</v>
      </c>
      <c r="C7044" s="115" t="s">
        <v>980</v>
      </c>
      <c r="D7044" s="116">
        <f>VLOOKUP(Pag_Inicio_Corr_mas_casos[[#This Row],[Corregimiento]],Hoja3!$A$2:$D$676,4,0)</f>
        <v>40601</v>
      </c>
      <c r="E7044" s="79">
        <v>37</v>
      </c>
    </row>
    <row r="7045" spans="1:5" x14ac:dyDescent="0.2">
      <c r="A7045" s="78">
        <v>44222</v>
      </c>
      <c r="B7045" s="79">
        <v>44222</v>
      </c>
      <c r="C7045" s="115" t="s">
        <v>942</v>
      </c>
      <c r="D7045" s="116">
        <f>VLOOKUP(Pag_Inicio_Corr_mas_casos[[#This Row],[Corregimiento]],Hoja3!$A$2:$D$676,4,0)</f>
        <v>91001</v>
      </c>
      <c r="E7045" s="79">
        <v>36</v>
      </c>
    </row>
    <row r="7046" spans="1:5" x14ac:dyDescent="0.2">
      <c r="A7046" s="78">
        <v>44222</v>
      </c>
      <c r="B7046" s="79">
        <v>44222</v>
      </c>
      <c r="C7046" s="115" t="s">
        <v>935</v>
      </c>
      <c r="D7046" s="116">
        <f>VLOOKUP(Pag_Inicio_Corr_mas_casos[[#This Row],[Corregimiento]],Hoja3!$A$2:$D$676,4,0)</f>
        <v>130702</v>
      </c>
      <c r="E7046" s="79">
        <v>35</v>
      </c>
    </row>
    <row r="7047" spans="1:5" x14ac:dyDescent="0.2">
      <c r="A7047" s="78">
        <v>44222</v>
      </c>
      <c r="B7047" s="79">
        <v>44222</v>
      </c>
      <c r="C7047" s="79" t="s">
        <v>956</v>
      </c>
      <c r="D7047" s="80">
        <f>VLOOKUP(Pag_Inicio_Corr_mas_casos[[#This Row],[Corregimiento]],Hoja3!$A$2:$D$676,4,0)</f>
        <v>130106</v>
      </c>
      <c r="E7047" s="79">
        <v>35</v>
      </c>
    </row>
    <row r="7048" spans="1:5" x14ac:dyDescent="0.2">
      <c r="A7048" s="78">
        <v>44222</v>
      </c>
      <c r="B7048" s="79">
        <v>44222</v>
      </c>
      <c r="C7048" s="79" t="s">
        <v>932</v>
      </c>
      <c r="D7048" s="80">
        <f>VLOOKUP(Pag_Inicio_Corr_mas_casos[[#This Row],[Corregimiento]],Hoja3!$A$2:$D$676,4,0)</f>
        <v>80819</v>
      </c>
      <c r="E7048" s="79">
        <v>34</v>
      </c>
    </row>
    <row r="7049" spans="1:5" x14ac:dyDescent="0.2">
      <c r="A7049" s="78">
        <v>44222</v>
      </c>
      <c r="B7049" s="79">
        <v>44222</v>
      </c>
      <c r="C7049" s="79" t="s">
        <v>874</v>
      </c>
      <c r="D7049" s="80">
        <f>VLOOKUP(Pag_Inicio_Corr_mas_casos[[#This Row],[Corregimiento]],Hoja3!$A$2:$D$676,4,0)</f>
        <v>80822</v>
      </c>
      <c r="E7049" s="79">
        <v>29</v>
      </c>
    </row>
    <row r="7050" spans="1:5" x14ac:dyDescent="0.2">
      <c r="A7050" s="78">
        <v>44222</v>
      </c>
      <c r="B7050" s="79">
        <v>44222</v>
      </c>
      <c r="C7050" s="79" t="s">
        <v>931</v>
      </c>
      <c r="D7050" s="80">
        <f>VLOOKUP(Pag_Inicio_Corr_mas_casos[[#This Row],[Corregimiento]],Hoja3!$A$2:$D$676,4,0)</f>
        <v>80809</v>
      </c>
      <c r="E7050" s="79">
        <v>28</v>
      </c>
    </row>
    <row r="7051" spans="1:5" x14ac:dyDescent="0.2">
      <c r="A7051" s="78">
        <v>44222</v>
      </c>
      <c r="B7051" s="79">
        <v>44222</v>
      </c>
      <c r="C7051" s="79" t="s">
        <v>966</v>
      </c>
      <c r="D7051" s="80">
        <f>VLOOKUP(Pag_Inicio_Corr_mas_casos[[#This Row],[Corregimiento]],Hoja3!$A$2:$D$676,4,0)</f>
        <v>80812</v>
      </c>
      <c r="E7051" s="79">
        <v>26</v>
      </c>
    </row>
    <row r="7052" spans="1:5" x14ac:dyDescent="0.2">
      <c r="A7052" s="78">
        <v>44222</v>
      </c>
      <c r="B7052" s="79">
        <v>44222</v>
      </c>
      <c r="C7052" s="79" t="s">
        <v>692</v>
      </c>
      <c r="D7052" s="80">
        <f>VLOOKUP(Pag_Inicio_Corr_mas_casos[[#This Row],[Corregimiento]],Hoja3!$A$2:$D$676,4,0)</f>
        <v>80821</v>
      </c>
      <c r="E7052" s="79">
        <v>25</v>
      </c>
    </row>
    <row r="7053" spans="1:5" x14ac:dyDescent="0.2">
      <c r="A7053" s="78">
        <v>44222</v>
      </c>
      <c r="B7053" s="79">
        <v>44222</v>
      </c>
      <c r="C7053" s="79" t="s">
        <v>927</v>
      </c>
      <c r="D7053" s="80">
        <f>VLOOKUP(Pag_Inicio_Corr_mas_casos[[#This Row],[Corregimiento]],Hoja3!$A$2:$D$676,4,0)</f>
        <v>40612</v>
      </c>
      <c r="E7053" s="79">
        <v>24</v>
      </c>
    </row>
    <row r="7054" spans="1:5" x14ac:dyDescent="0.2">
      <c r="A7054" s="78">
        <v>44222</v>
      </c>
      <c r="B7054" s="79">
        <v>44222</v>
      </c>
      <c r="C7054" s="79" t="s">
        <v>872</v>
      </c>
      <c r="D7054" s="80">
        <f>VLOOKUP(Pag_Inicio_Corr_mas_casos[[#This Row],[Corregimiento]],Hoja3!$A$2:$D$676,4,0)</f>
        <v>80820</v>
      </c>
      <c r="E7054" s="79">
        <v>24</v>
      </c>
    </row>
    <row r="7055" spans="1:5" x14ac:dyDescent="0.2">
      <c r="A7055" s="78">
        <v>44222</v>
      </c>
      <c r="B7055" s="79">
        <v>44222</v>
      </c>
      <c r="C7055" s="79" t="s">
        <v>876</v>
      </c>
      <c r="D7055" s="80">
        <f>VLOOKUP(Pag_Inicio_Corr_mas_casos[[#This Row],[Corregimiento]],Hoja3!$A$2:$D$676,4,0)</f>
        <v>80815</v>
      </c>
      <c r="E7055" s="79">
        <v>23</v>
      </c>
    </row>
    <row r="7056" spans="1:5" x14ac:dyDescent="0.2">
      <c r="A7056" s="78">
        <v>44222</v>
      </c>
      <c r="B7056" s="79">
        <v>44222</v>
      </c>
      <c r="C7056" s="79" t="s">
        <v>887</v>
      </c>
      <c r="D7056" s="80">
        <f>VLOOKUP(Pag_Inicio_Corr_mas_casos[[#This Row],[Corregimiento]],Hoja3!$A$2:$D$676,4,0)</f>
        <v>30107</v>
      </c>
      <c r="E7056" s="79">
        <v>23</v>
      </c>
    </row>
    <row r="7057" spans="1:5" x14ac:dyDescent="0.2">
      <c r="A7057" s="78">
        <v>44222</v>
      </c>
      <c r="B7057" s="79">
        <v>44222</v>
      </c>
      <c r="C7057" s="79" t="s">
        <v>857</v>
      </c>
      <c r="D7057" s="80">
        <f>VLOOKUP(Pag_Inicio_Corr_mas_casos[[#This Row],[Corregimiento]],Hoja3!$A$2:$D$676,4,0)</f>
        <v>80810</v>
      </c>
      <c r="E7057" s="79">
        <v>23</v>
      </c>
    </row>
    <row r="7058" spans="1:5" x14ac:dyDescent="0.2">
      <c r="A7058" s="78">
        <v>44222</v>
      </c>
      <c r="B7058" s="79">
        <v>44222</v>
      </c>
      <c r="C7058" s="79" t="s">
        <v>868</v>
      </c>
      <c r="D7058" s="80">
        <f>VLOOKUP(Pag_Inicio_Corr_mas_casos[[#This Row],[Corregimiento]],Hoja3!$A$2:$D$676,4,0)</f>
        <v>80811</v>
      </c>
      <c r="E7058" s="79">
        <v>23</v>
      </c>
    </row>
    <row r="7059" spans="1:5" x14ac:dyDescent="0.2">
      <c r="A7059" s="78">
        <v>44222</v>
      </c>
      <c r="B7059" s="79">
        <v>44222</v>
      </c>
      <c r="C7059" s="79" t="s">
        <v>876</v>
      </c>
      <c r="D7059" s="80">
        <f>VLOOKUP(Pag_Inicio_Corr_mas_casos[[#This Row],[Corregimiento]],Hoja3!$A$2:$D$676,4,0)</f>
        <v>80815</v>
      </c>
      <c r="E7059" s="79">
        <v>22</v>
      </c>
    </row>
    <row r="7060" spans="1:5" x14ac:dyDescent="0.2">
      <c r="A7060" s="78">
        <v>44222</v>
      </c>
      <c r="B7060" s="79">
        <v>44222</v>
      </c>
      <c r="C7060" s="79" t="s">
        <v>881</v>
      </c>
      <c r="D7060" s="80">
        <f>VLOOKUP(Pag_Inicio_Corr_mas_casos[[#This Row],[Corregimiento]],Hoja3!$A$2:$D$676,4,0)</f>
        <v>20601</v>
      </c>
      <c r="E7060" s="79">
        <v>22</v>
      </c>
    </row>
    <row r="7061" spans="1:5" x14ac:dyDescent="0.2">
      <c r="A7061" s="78">
        <v>44222</v>
      </c>
      <c r="B7061" s="79">
        <v>44222</v>
      </c>
      <c r="C7061" s="79" t="s">
        <v>943</v>
      </c>
      <c r="D7061" s="80">
        <f>VLOOKUP(Pag_Inicio_Corr_mas_casos[[#This Row],[Corregimiento]],Hoja3!$A$2:$D$676,4,0)</f>
        <v>30111</v>
      </c>
      <c r="E7061" s="79">
        <v>22</v>
      </c>
    </row>
    <row r="7062" spans="1:5" x14ac:dyDescent="0.2">
      <c r="A7062" s="78">
        <v>44222</v>
      </c>
      <c r="B7062" s="79">
        <v>44222</v>
      </c>
      <c r="C7062" s="79" t="s">
        <v>863</v>
      </c>
      <c r="D7062" s="80">
        <f>VLOOKUP(Pag_Inicio_Corr_mas_casos[[#This Row],[Corregimiento]],Hoja3!$A$2:$D$676,4,0)</f>
        <v>80816</v>
      </c>
      <c r="E7062" s="79">
        <v>21</v>
      </c>
    </row>
    <row r="7063" spans="1:5" x14ac:dyDescent="0.2">
      <c r="A7063" s="81">
        <v>44223</v>
      </c>
      <c r="B7063" s="82">
        <v>44223</v>
      </c>
      <c r="C7063" s="82" t="s">
        <v>1016</v>
      </c>
      <c r="D7063" s="83">
        <f>VLOOKUP(Pag_Inicio_Corr_mas_casos[[#This Row],[Corregimiento]],Hoja3!$A$2:$D$676,4,0)</f>
        <v>130106</v>
      </c>
      <c r="E7063" s="82">
        <v>45</v>
      </c>
    </row>
    <row r="7064" spans="1:5" x14ac:dyDescent="0.2">
      <c r="A7064" s="81">
        <v>44223</v>
      </c>
      <c r="B7064" s="82">
        <v>44223</v>
      </c>
      <c r="C7064" s="82" t="s">
        <v>988</v>
      </c>
      <c r="D7064" s="83">
        <f>VLOOKUP(Pag_Inicio_Corr_mas_casos[[#This Row],[Corregimiento]],Hoja3!$A$2:$D$676,4,0)</f>
        <v>130101</v>
      </c>
      <c r="E7064" s="82">
        <v>40</v>
      </c>
    </row>
    <row r="7065" spans="1:5" x14ac:dyDescent="0.2">
      <c r="A7065" s="81">
        <v>44223</v>
      </c>
      <c r="B7065" s="82">
        <v>44223</v>
      </c>
      <c r="C7065" s="82" t="s">
        <v>874</v>
      </c>
      <c r="D7065" s="83">
        <f>VLOOKUP(Pag_Inicio_Corr_mas_casos[[#This Row],[Corregimiento]],Hoja3!$A$2:$D$676,4,0)</f>
        <v>80822</v>
      </c>
      <c r="E7065" s="82">
        <v>35</v>
      </c>
    </row>
    <row r="7066" spans="1:5" x14ac:dyDescent="0.2">
      <c r="A7066" s="81">
        <v>44223</v>
      </c>
      <c r="B7066" s="82">
        <v>44223</v>
      </c>
      <c r="C7066" s="82" t="s">
        <v>861</v>
      </c>
      <c r="D7066" s="83">
        <f>VLOOKUP(Pag_Inicio_Corr_mas_casos[[#This Row],[Corregimiento]],Hoja3!$A$2:$D$676,4,0)</f>
        <v>80823</v>
      </c>
      <c r="E7066" s="82">
        <v>35</v>
      </c>
    </row>
    <row r="7067" spans="1:5" x14ac:dyDescent="0.2">
      <c r="A7067" s="81">
        <v>44223</v>
      </c>
      <c r="B7067" s="82">
        <v>44223</v>
      </c>
      <c r="C7067" s="82" t="s">
        <v>980</v>
      </c>
      <c r="D7067" s="83">
        <f>VLOOKUP(Pag_Inicio_Corr_mas_casos[[#This Row],[Corregimiento]],Hoja3!$A$2:$D$676,4,0)</f>
        <v>40601</v>
      </c>
      <c r="E7067" s="82">
        <v>33</v>
      </c>
    </row>
    <row r="7068" spans="1:5" x14ac:dyDescent="0.2">
      <c r="A7068" s="81">
        <v>44223</v>
      </c>
      <c r="B7068" s="82">
        <v>44223</v>
      </c>
      <c r="C7068" s="82" t="s">
        <v>932</v>
      </c>
      <c r="D7068" s="83">
        <f>VLOOKUP(Pag_Inicio_Corr_mas_casos[[#This Row],[Corregimiento]],Hoja3!$A$2:$D$676,4,0)</f>
        <v>80819</v>
      </c>
      <c r="E7068" s="82">
        <v>33</v>
      </c>
    </row>
    <row r="7069" spans="1:5" x14ac:dyDescent="0.2">
      <c r="A7069" s="81">
        <v>44223</v>
      </c>
      <c r="B7069" s="82">
        <v>44223</v>
      </c>
      <c r="C7069" s="82" t="s">
        <v>879</v>
      </c>
      <c r="D7069" s="83">
        <f>VLOOKUP(Pag_Inicio_Corr_mas_casos[[#This Row],[Corregimiento]],Hoja3!$A$2:$D$676,4,0)</f>
        <v>130701</v>
      </c>
      <c r="E7069" s="82">
        <v>33</v>
      </c>
    </row>
    <row r="7070" spans="1:5" x14ac:dyDescent="0.2">
      <c r="A7070" s="81">
        <v>44223</v>
      </c>
      <c r="B7070" s="82">
        <v>44223</v>
      </c>
      <c r="C7070" s="82" t="s">
        <v>942</v>
      </c>
      <c r="D7070" s="83">
        <f>VLOOKUP(Pag_Inicio_Corr_mas_casos[[#This Row],[Corregimiento]],Hoja3!$A$2:$D$676,4,0)</f>
        <v>91001</v>
      </c>
      <c r="E7070" s="82">
        <v>31</v>
      </c>
    </row>
    <row r="7071" spans="1:5" x14ac:dyDescent="0.2">
      <c r="A7071" s="81">
        <v>44223</v>
      </c>
      <c r="B7071" s="82">
        <v>44223</v>
      </c>
      <c r="C7071" s="82" t="s">
        <v>876</v>
      </c>
      <c r="D7071" s="83">
        <f>VLOOKUP(Pag_Inicio_Corr_mas_casos[[#This Row],[Corregimiento]],Hoja3!$A$2:$D$676,4,0)</f>
        <v>80815</v>
      </c>
      <c r="E7071" s="82">
        <v>31</v>
      </c>
    </row>
    <row r="7072" spans="1:5" x14ac:dyDescent="0.2">
      <c r="A7072" s="81">
        <v>44223</v>
      </c>
      <c r="B7072" s="82">
        <v>44223</v>
      </c>
      <c r="C7072" s="82" t="s">
        <v>692</v>
      </c>
      <c r="D7072" s="83">
        <f>VLOOKUP(Pag_Inicio_Corr_mas_casos[[#This Row],[Corregimiento]],Hoja3!$A$2:$D$676,4,0)</f>
        <v>80821</v>
      </c>
      <c r="E7072" s="82">
        <v>28</v>
      </c>
    </row>
    <row r="7073" spans="1:5" x14ac:dyDescent="0.2">
      <c r="A7073" s="81">
        <v>44223</v>
      </c>
      <c r="B7073" s="82">
        <v>44223</v>
      </c>
      <c r="C7073" s="82" t="s">
        <v>864</v>
      </c>
      <c r="D7073" s="83">
        <f>VLOOKUP(Pag_Inicio_Corr_mas_casos[[#This Row],[Corregimiento]],Hoja3!$A$2:$D$676,4,0)</f>
        <v>130708</v>
      </c>
      <c r="E7073" s="82">
        <v>27</v>
      </c>
    </row>
    <row r="7074" spans="1:5" x14ac:dyDescent="0.2">
      <c r="A7074" s="81">
        <v>44223</v>
      </c>
      <c r="B7074" s="82">
        <v>44223</v>
      </c>
      <c r="C7074" s="82" t="s">
        <v>860</v>
      </c>
      <c r="D7074" s="83">
        <f>VLOOKUP(Pag_Inicio_Corr_mas_casos[[#This Row],[Corregimiento]],Hoja3!$A$2:$D$676,4,0)</f>
        <v>80806</v>
      </c>
      <c r="E7074" s="82">
        <v>23</v>
      </c>
    </row>
    <row r="7075" spans="1:5" x14ac:dyDescent="0.2">
      <c r="A7075" s="81">
        <v>44223</v>
      </c>
      <c r="B7075" s="82">
        <v>44223</v>
      </c>
      <c r="C7075" s="82" t="s">
        <v>939</v>
      </c>
      <c r="D7075" s="83">
        <f>VLOOKUP(Pag_Inicio_Corr_mas_casos[[#This Row],[Corregimiento]],Hoja3!$A$2:$D$676,4,0)</f>
        <v>81001</v>
      </c>
      <c r="E7075" s="82">
        <v>23</v>
      </c>
    </row>
    <row r="7076" spans="1:5" x14ac:dyDescent="0.2">
      <c r="A7076" s="81">
        <v>44223</v>
      </c>
      <c r="B7076" s="82">
        <v>44223</v>
      </c>
      <c r="C7076" s="82" t="s">
        <v>974</v>
      </c>
      <c r="D7076" s="83">
        <f>VLOOKUP(Pag_Inicio_Corr_mas_casos[[#This Row],[Corregimiento]],Hoja3!$A$2:$D$676,4,0)</f>
        <v>130102</v>
      </c>
      <c r="E7076" s="82">
        <v>21</v>
      </c>
    </row>
    <row r="7077" spans="1:5" x14ac:dyDescent="0.2">
      <c r="A7077" s="81">
        <v>44223</v>
      </c>
      <c r="B7077" s="82">
        <v>44223</v>
      </c>
      <c r="C7077" s="82" t="s">
        <v>931</v>
      </c>
      <c r="D7077" s="83">
        <f>VLOOKUP(Pag_Inicio_Corr_mas_casos[[#This Row],[Corregimiento]],Hoja3!$A$2:$D$676,4,0)</f>
        <v>80809</v>
      </c>
      <c r="E7077" s="82">
        <v>21</v>
      </c>
    </row>
    <row r="7078" spans="1:5" x14ac:dyDescent="0.2">
      <c r="A7078" s="81">
        <v>44223</v>
      </c>
      <c r="B7078" s="82">
        <v>44223</v>
      </c>
      <c r="C7078" s="82" t="s">
        <v>940</v>
      </c>
      <c r="D7078" s="83">
        <f>VLOOKUP(Pag_Inicio_Corr_mas_casos[[#This Row],[Corregimiento]],Hoja3!$A$2:$D$676,4,0)</f>
        <v>81002</v>
      </c>
      <c r="E7078" s="82">
        <v>20</v>
      </c>
    </row>
    <row r="7079" spans="1:5" x14ac:dyDescent="0.2">
      <c r="A7079" s="81">
        <v>44223</v>
      </c>
      <c r="B7079" s="82">
        <v>44223</v>
      </c>
      <c r="C7079" s="82" t="s">
        <v>935</v>
      </c>
      <c r="D7079" s="83">
        <f>VLOOKUP(Pag_Inicio_Corr_mas_casos[[#This Row],[Corregimiento]],Hoja3!$A$2:$D$676,4,0)</f>
        <v>130702</v>
      </c>
      <c r="E7079" s="82">
        <v>19</v>
      </c>
    </row>
    <row r="7080" spans="1:5" x14ac:dyDescent="0.2">
      <c r="A7080" s="81">
        <v>44223</v>
      </c>
      <c r="B7080" s="82">
        <v>44223</v>
      </c>
      <c r="C7080" s="82" t="s">
        <v>966</v>
      </c>
      <c r="D7080" s="83">
        <f>VLOOKUP(Pag_Inicio_Corr_mas_casos[[#This Row],[Corregimiento]],Hoja3!$A$2:$D$676,4,0)</f>
        <v>80812</v>
      </c>
      <c r="E7080" s="82">
        <v>19</v>
      </c>
    </row>
    <row r="7081" spans="1:5" x14ac:dyDescent="0.2">
      <c r="A7081" s="81">
        <v>44223</v>
      </c>
      <c r="B7081" s="82">
        <v>44223</v>
      </c>
      <c r="C7081" s="82" t="s">
        <v>863</v>
      </c>
      <c r="D7081" s="83">
        <f>VLOOKUP(Pag_Inicio_Corr_mas_casos[[#This Row],[Corregimiento]],Hoja3!$A$2:$D$676,4,0)</f>
        <v>80816</v>
      </c>
      <c r="E7081" s="82">
        <v>18</v>
      </c>
    </row>
    <row r="7082" spans="1:5" x14ac:dyDescent="0.2">
      <c r="A7082" s="81">
        <v>44223</v>
      </c>
      <c r="B7082" s="82">
        <v>44223</v>
      </c>
      <c r="C7082" s="82" t="s">
        <v>975</v>
      </c>
      <c r="D7082" s="83">
        <f>VLOOKUP(Pag_Inicio_Corr_mas_casos[[#This Row],[Corregimiento]],Hoja3!$A$2:$D$676,4,0)</f>
        <v>90301</v>
      </c>
      <c r="E7082" s="82">
        <v>18</v>
      </c>
    </row>
    <row r="7083" spans="1:5" x14ac:dyDescent="0.2">
      <c r="A7083" s="54">
        <v>44224</v>
      </c>
      <c r="B7083" s="55">
        <v>44224</v>
      </c>
      <c r="C7083" s="55" t="s">
        <v>813</v>
      </c>
      <c r="D7083" s="56">
        <f>VLOOKUP(Pag_Inicio_Corr_mas_casos[[#This Row],[Corregimiento]],Hoja3!$A$2:$D$676,4,0)</f>
        <v>91001</v>
      </c>
      <c r="E7083" s="55">
        <v>39</v>
      </c>
    </row>
    <row r="7084" spans="1:5" x14ac:dyDescent="0.2">
      <c r="A7084" s="54">
        <v>44224</v>
      </c>
      <c r="B7084" s="55">
        <v>44224</v>
      </c>
      <c r="C7084" s="55" t="s">
        <v>692</v>
      </c>
      <c r="D7084" s="56">
        <f>VLOOKUP(Pag_Inicio_Corr_mas_casos[[#This Row],[Corregimiento]],Hoja3!$A$2:$D$676,4,0)</f>
        <v>80821</v>
      </c>
      <c r="E7084" s="55">
        <v>35</v>
      </c>
    </row>
    <row r="7085" spans="1:5" x14ac:dyDescent="0.2">
      <c r="A7085" s="54">
        <v>44224</v>
      </c>
      <c r="B7085" s="55">
        <v>44224</v>
      </c>
      <c r="C7085" s="55" t="s">
        <v>980</v>
      </c>
      <c r="D7085" s="56">
        <f>VLOOKUP(Pag_Inicio_Corr_mas_casos[[#This Row],[Corregimiento]],Hoja3!$A$2:$D$676,4,0)</f>
        <v>40601</v>
      </c>
      <c r="E7085" s="55">
        <v>34</v>
      </c>
    </row>
    <row r="7086" spans="1:5" x14ac:dyDescent="0.2">
      <c r="A7086" s="54">
        <v>44224</v>
      </c>
      <c r="B7086" s="55">
        <v>44224</v>
      </c>
      <c r="C7086" s="55" t="s">
        <v>932</v>
      </c>
      <c r="D7086" s="56">
        <f>VLOOKUP(Pag_Inicio_Corr_mas_casos[[#This Row],[Corregimiento]],Hoja3!$A$2:$D$676,4,0)</f>
        <v>80819</v>
      </c>
      <c r="E7086" s="55">
        <v>27</v>
      </c>
    </row>
    <row r="7087" spans="1:5" x14ac:dyDescent="0.2">
      <c r="A7087" s="54">
        <v>44224</v>
      </c>
      <c r="B7087" s="55">
        <v>44224</v>
      </c>
      <c r="C7087" s="55" t="s">
        <v>879</v>
      </c>
      <c r="D7087" s="56">
        <f>VLOOKUP(Pag_Inicio_Corr_mas_casos[[#This Row],[Corregimiento]],Hoja3!$A$2:$D$676,4,0)</f>
        <v>130701</v>
      </c>
      <c r="E7087" s="55">
        <v>27</v>
      </c>
    </row>
    <row r="7088" spans="1:5" x14ac:dyDescent="0.2">
      <c r="A7088" s="54">
        <v>44224</v>
      </c>
      <c r="B7088" s="55">
        <v>44224</v>
      </c>
      <c r="C7088" s="55" t="s">
        <v>966</v>
      </c>
      <c r="D7088" s="56">
        <f>VLOOKUP(Pag_Inicio_Corr_mas_casos[[#This Row],[Corregimiento]],Hoja3!$A$2:$D$676,4,0)</f>
        <v>80812</v>
      </c>
      <c r="E7088" s="55">
        <v>25</v>
      </c>
    </row>
    <row r="7089" spans="1:5" x14ac:dyDescent="0.2">
      <c r="A7089" s="54">
        <v>44224</v>
      </c>
      <c r="B7089" s="55">
        <v>44224</v>
      </c>
      <c r="C7089" s="55" t="s">
        <v>931</v>
      </c>
      <c r="D7089" s="56">
        <f>VLOOKUP(Pag_Inicio_Corr_mas_casos[[#This Row],[Corregimiento]],Hoja3!$A$2:$D$676,4,0)</f>
        <v>80809</v>
      </c>
      <c r="E7089" s="55">
        <v>22</v>
      </c>
    </row>
    <row r="7090" spans="1:5" x14ac:dyDescent="0.2">
      <c r="A7090" s="54">
        <v>44224</v>
      </c>
      <c r="B7090" s="55">
        <v>44224</v>
      </c>
      <c r="C7090" s="55" t="s">
        <v>974</v>
      </c>
      <c r="D7090" s="56">
        <f>VLOOKUP(Pag_Inicio_Corr_mas_casos[[#This Row],[Corregimiento]],Hoja3!$A$2:$D$676,4,0)</f>
        <v>130102</v>
      </c>
      <c r="E7090" s="55">
        <v>22</v>
      </c>
    </row>
    <row r="7091" spans="1:5" x14ac:dyDescent="0.2">
      <c r="A7091" s="54">
        <v>44224</v>
      </c>
      <c r="B7091" s="55">
        <v>44224</v>
      </c>
      <c r="C7091" s="55" t="s">
        <v>874</v>
      </c>
      <c r="D7091" s="56">
        <f>VLOOKUP(Pag_Inicio_Corr_mas_casos[[#This Row],[Corregimiento]],Hoja3!$A$2:$D$676,4,0)</f>
        <v>80822</v>
      </c>
      <c r="E7091" s="55">
        <v>21</v>
      </c>
    </row>
    <row r="7092" spans="1:5" x14ac:dyDescent="0.2">
      <c r="A7092" s="54">
        <v>44224</v>
      </c>
      <c r="B7092" s="55">
        <v>44224</v>
      </c>
      <c r="C7092" s="55" t="s">
        <v>872</v>
      </c>
      <c r="D7092" s="56">
        <f>VLOOKUP(Pag_Inicio_Corr_mas_casos[[#This Row],[Corregimiento]],Hoja3!$A$2:$D$676,4,0)</f>
        <v>80820</v>
      </c>
      <c r="E7092" s="55">
        <v>20</v>
      </c>
    </row>
    <row r="7093" spans="1:5" x14ac:dyDescent="0.2">
      <c r="A7093" s="54">
        <v>44224</v>
      </c>
      <c r="B7093" s="55">
        <v>44224</v>
      </c>
      <c r="C7093" s="55" t="s">
        <v>939</v>
      </c>
      <c r="D7093" s="56">
        <f>VLOOKUP(Pag_Inicio_Corr_mas_casos[[#This Row],[Corregimiento]],Hoja3!$A$2:$D$676,4,0)</f>
        <v>81001</v>
      </c>
      <c r="E7093" s="55">
        <v>20</v>
      </c>
    </row>
    <row r="7094" spans="1:5" x14ac:dyDescent="0.2">
      <c r="A7094" s="54">
        <v>44224</v>
      </c>
      <c r="B7094" s="55">
        <v>44224</v>
      </c>
      <c r="C7094" s="55" t="s">
        <v>860</v>
      </c>
      <c r="D7094" s="56">
        <f>VLOOKUP(Pag_Inicio_Corr_mas_casos[[#This Row],[Corregimiento]],Hoja3!$A$2:$D$676,4,0)</f>
        <v>80806</v>
      </c>
      <c r="E7094" s="55">
        <v>18</v>
      </c>
    </row>
    <row r="7095" spans="1:5" x14ac:dyDescent="0.2">
      <c r="A7095" s="54">
        <v>44224</v>
      </c>
      <c r="B7095" s="55">
        <v>44224</v>
      </c>
      <c r="C7095" s="55" t="s">
        <v>935</v>
      </c>
      <c r="D7095" s="56">
        <f>VLOOKUP(Pag_Inicio_Corr_mas_casos[[#This Row],[Corregimiento]],Hoja3!$A$2:$D$676,4,0)</f>
        <v>130702</v>
      </c>
      <c r="E7095" s="55">
        <v>18</v>
      </c>
    </row>
    <row r="7096" spans="1:5" x14ac:dyDescent="0.2">
      <c r="A7096" s="54">
        <v>44224</v>
      </c>
      <c r="B7096" s="55">
        <v>44224</v>
      </c>
      <c r="C7096" s="55" t="s">
        <v>870</v>
      </c>
      <c r="D7096" s="56">
        <f>VLOOKUP(Pag_Inicio_Corr_mas_casos[[#This Row],[Corregimiento]],Hoja3!$A$2:$D$676,4,0)</f>
        <v>130107</v>
      </c>
      <c r="E7096" s="55">
        <v>18</v>
      </c>
    </row>
    <row r="7097" spans="1:5" x14ac:dyDescent="0.2">
      <c r="A7097" s="54">
        <v>44224</v>
      </c>
      <c r="B7097" s="55">
        <v>44224</v>
      </c>
      <c r="C7097" s="55" t="s">
        <v>861</v>
      </c>
      <c r="D7097" s="56">
        <f>VLOOKUP(Pag_Inicio_Corr_mas_casos[[#This Row],[Corregimiento]],Hoja3!$A$2:$D$676,4,0)</f>
        <v>80823</v>
      </c>
      <c r="E7097" s="55">
        <v>18</v>
      </c>
    </row>
    <row r="7098" spans="1:5" x14ac:dyDescent="0.2">
      <c r="A7098" s="54">
        <v>44224</v>
      </c>
      <c r="B7098" s="55">
        <v>44224</v>
      </c>
      <c r="C7098" s="55" t="s">
        <v>956</v>
      </c>
      <c r="D7098" s="56">
        <f>VLOOKUP(Pag_Inicio_Corr_mas_casos[[#This Row],[Corregimiento]],Hoja3!$A$2:$D$676,4,0)</f>
        <v>130106</v>
      </c>
      <c r="E7098" s="55">
        <v>17</v>
      </c>
    </row>
    <row r="7099" spans="1:5" x14ac:dyDescent="0.2">
      <c r="A7099" s="54">
        <v>44224</v>
      </c>
      <c r="B7099" s="55">
        <v>44224</v>
      </c>
      <c r="C7099" s="55" t="s">
        <v>887</v>
      </c>
      <c r="D7099" s="56">
        <f>VLOOKUP(Pag_Inicio_Corr_mas_casos[[#This Row],[Corregimiento]],Hoja3!$A$2:$D$676,4,0)</f>
        <v>30107</v>
      </c>
      <c r="E7099" s="55">
        <v>17</v>
      </c>
    </row>
    <row r="7100" spans="1:5" x14ac:dyDescent="0.2">
      <c r="A7100" s="54">
        <v>44224</v>
      </c>
      <c r="B7100" s="55">
        <v>44224</v>
      </c>
      <c r="C7100" s="55" t="s">
        <v>864</v>
      </c>
      <c r="D7100" s="56">
        <f>VLOOKUP(Pag_Inicio_Corr_mas_casos[[#This Row],[Corregimiento]],Hoja3!$A$2:$D$676,4,0)</f>
        <v>130708</v>
      </c>
      <c r="E7100" s="55">
        <v>17</v>
      </c>
    </row>
    <row r="7101" spans="1:5" x14ac:dyDescent="0.2">
      <c r="A7101" s="54">
        <v>44224</v>
      </c>
      <c r="B7101" s="55">
        <v>44224</v>
      </c>
      <c r="C7101" s="55" t="s">
        <v>876</v>
      </c>
      <c r="D7101" s="56">
        <f>VLOOKUP(Pag_Inicio_Corr_mas_casos[[#This Row],[Corregimiento]],Hoja3!$A$2:$D$676,4,0)</f>
        <v>80815</v>
      </c>
      <c r="E7101" s="55">
        <v>15</v>
      </c>
    </row>
    <row r="7102" spans="1:5" x14ac:dyDescent="0.2">
      <c r="A7102" s="54">
        <v>44224</v>
      </c>
      <c r="B7102" s="55">
        <v>44224</v>
      </c>
      <c r="C7102" s="55" t="s">
        <v>912</v>
      </c>
      <c r="D7102" s="56">
        <f>VLOOKUP(Pag_Inicio_Corr_mas_casos[[#This Row],[Corregimiento]],Hoja3!$A$2:$D$676,4,0)</f>
        <v>80808</v>
      </c>
      <c r="E7102" s="55">
        <v>15</v>
      </c>
    </row>
    <row r="7103" spans="1:5" x14ac:dyDescent="0.2">
      <c r="A7103" s="84">
        <v>44225</v>
      </c>
      <c r="B7103" s="85">
        <v>44225</v>
      </c>
      <c r="C7103" s="85" t="s">
        <v>692</v>
      </c>
      <c r="D7103" s="86">
        <f>VLOOKUP(Pag_Inicio_Corr_mas_casos[[#This Row],[Corregimiento]],Hoja3!$A$2:$D$676,4,0)</f>
        <v>80821</v>
      </c>
      <c r="E7103" s="85">
        <v>39</v>
      </c>
    </row>
    <row r="7104" spans="1:5" x14ac:dyDescent="0.2">
      <c r="A7104" s="84">
        <v>44225</v>
      </c>
      <c r="B7104" s="85">
        <v>44225</v>
      </c>
      <c r="C7104" s="85" t="s">
        <v>980</v>
      </c>
      <c r="D7104" s="86">
        <f>VLOOKUP(Pag_Inicio_Corr_mas_casos[[#This Row],[Corregimiento]],Hoja3!$A$2:$D$676,4,0)</f>
        <v>40601</v>
      </c>
      <c r="E7104" s="85">
        <v>37</v>
      </c>
    </row>
    <row r="7105" spans="1:5" x14ac:dyDescent="0.2">
      <c r="A7105" s="84">
        <v>44225</v>
      </c>
      <c r="B7105" s="85">
        <v>44225</v>
      </c>
      <c r="C7105" s="85" t="s">
        <v>861</v>
      </c>
      <c r="D7105" s="86">
        <f>VLOOKUP(Pag_Inicio_Corr_mas_casos[[#This Row],[Corregimiento]],Hoja3!$A$2:$D$676,4,0)</f>
        <v>80823</v>
      </c>
      <c r="E7105" s="85">
        <v>34</v>
      </c>
    </row>
    <row r="7106" spans="1:5" x14ac:dyDescent="0.2">
      <c r="A7106" s="84">
        <v>44225</v>
      </c>
      <c r="B7106" s="85">
        <v>44225</v>
      </c>
      <c r="C7106" s="85" t="s">
        <v>956</v>
      </c>
      <c r="D7106" s="86">
        <f>VLOOKUP(Pag_Inicio_Corr_mas_casos[[#This Row],[Corregimiento]],Hoja3!$A$2:$D$676,4,0)</f>
        <v>130106</v>
      </c>
      <c r="E7106" s="85">
        <v>32</v>
      </c>
    </row>
    <row r="7107" spans="1:5" x14ac:dyDescent="0.2">
      <c r="A7107" s="84">
        <v>44225</v>
      </c>
      <c r="B7107" s="85">
        <v>44225</v>
      </c>
      <c r="C7107" s="85" t="s">
        <v>876</v>
      </c>
      <c r="D7107" s="86">
        <f>VLOOKUP(Pag_Inicio_Corr_mas_casos[[#This Row],[Corregimiento]],Hoja3!$A$2:$D$676,4,0)</f>
        <v>80815</v>
      </c>
      <c r="E7107" s="85">
        <v>31</v>
      </c>
    </row>
    <row r="7108" spans="1:5" x14ac:dyDescent="0.2">
      <c r="A7108" s="84">
        <v>44225</v>
      </c>
      <c r="B7108" s="85">
        <v>44225</v>
      </c>
      <c r="C7108" s="85" t="s">
        <v>874</v>
      </c>
      <c r="D7108" s="86">
        <f>VLOOKUP(Pag_Inicio_Corr_mas_casos[[#This Row],[Corregimiento]],Hoja3!$A$2:$D$676,4,0)</f>
        <v>80822</v>
      </c>
      <c r="E7108" s="85">
        <v>26</v>
      </c>
    </row>
    <row r="7109" spans="1:5" x14ac:dyDescent="0.2">
      <c r="A7109" s="84">
        <v>44225</v>
      </c>
      <c r="B7109" s="85">
        <v>44225</v>
      </c>
      <c r="C7109" s="85" t="s">
        <v>863</v>
      </c>
      <c r="D7109" s="86">
        <f>VLOOKUP(Pag_Inicio_Corr_mas_casos[[#This Row],[Corregimiento]],Hoja3!$A$2:$D$676,4,0)</f>
        <v>80816</v>
      </c>
      <c r="E7109" s="85">
        <v>26</v>
      </c>
    </row>
    <row r="7110" spans="1:5" x14ac:dyDescent="0.2">
      <c r="A7110" s="84">
        <v>44225</v>
      </c>
      <c r="B7110" s="85">
        <v>44225</v>
      </c>
      <c r="C7110" s="85" t="s">
        <v>974</v>
      </c>
      <c r="D7110" s="86">
        <f>VLOOKUP(Pag_Inicio_Corr_mas_casos[[#This Row],[Corregimiento]],Hoja3!$A$2:$D$676,4,0)</f>
        <v>130102</v>
      </c>
      <c r="E7110" s="85">
        <v>22</v>
      </c>
    </row>
    <row r="7111" spans="1:5" x14ac:dyDescent="0.2">
      <c r="A7111" s="84">
        <v>44225</v>
      </c>
      <c r="B7111" s="85">
        <v>44225</v>
      </c>
      <c r="C7111" s="85" t="s">
        <v>873</v>
      </c>
      <c r="D7111" s="86">
        <f>VLOOKUP(Pag_Inicio_Corr_mas_casos[[#This Row],[Corregimiento]],Hoja3!$A$2:$D$676,4,0)</f>
        <v>80817</v>
      </c>
      <c r="E7111" s="85">
        <v>22</v>
      </c>
    </row>
    <row r="7112" spans="1:5" x14ac:dyDescent="0.2">
      <c r="A7112" s="84">
        <v>44225</v>
      </c>
      <c r="B7112" s="85">
        <v>44225</v>
      </c>
      <c r="C7112" s="85" t="s">
        <v>932</v>
      </c>
      <c r="D7112" s="86">
        <f>VLOOKUP(Pag_Inicio_Corr_mas_casos[[#This Row],[Corregimiento]],Hoja3!$A$2:$D$676,4,0)</f>
        <v>80819</v>
      </c>
      <c r="E7112" s="85">
        <v>22</v>
      </c>
    </row>
    <row r="7113" spans="1:5" x14ac:dyDescent="0.2">
      <c r="A7113" s="84">
        <v>44225</v>
      </c>
      <c r="B7113" s="85">
        <v>44225</v>
      </c>
      <c r="C7113" s="85" t="s">
        <v>980</v>
      </c>
      <c r="D7113" s="86">
        <f>VLOOKUP(Pag_Inicio_Corr_mas_casos[[#This Row],[Corregimiento]],Hoja3!$A$2:$D$676,4,0)</f>
        <v>40601</v>
      </c>
      <c r="E7113" s="85">
        <v>20</v>
      </c>
    </row>
    <row r="7114" spans="1:5" x14ac:dyDescent="0.2">
      <c r="A7114" s="84">
        <v>44225</v>
      </c>
      <c r="B7114" s="85">
        <v>44225</v>
      </c>
      <c r="C7114" s="85" t="s">
        <v>887</v>
      </c>
      <c r="D7114" s="86">
        <f>VLOOKUP(Pag_Inicio_Corr_mas_casos[[#This Row],[Corregimiento]],Hoja3!$A$2:$D$676,4,0)</f>
        <v>30107</v>
      </c>
      <c r="E7114" s="85">
        <v>18</v>
      </c>
    </row>
    <row r="7115" spans="1:5" x14ac:dyDescent="0.2">
      <c r="A7115" s="84">
        <v>44225</v>
      </c>
      <c r="B7115" s="85">
        <v>44225</v>
      </c>
      <c r="C7115" s="85" t="s">
        <v>935</v>
      </c>
      <c r="D7115" s="86">
        <f>VLOOKUP(Pag_Inicio_Corr_mas_casos[[#This Row],[Corregimiento]],Hoja3!$A$2:$D$676,4,0)</f>
        <v>130702</v>
      </c>
      <c r="E7115" s="85">
        <v>17</v>
      </c>
    </row>
    <row r="7116" spans="1:5" x14ac:dyDescent="0.2">
      <c r="A7116" s="84">
        <v>44225</v>
      </c>
      <c r="B7116" s="85">
        <v>44225</v>
      </c>
      <c r="C7116" s="85" t="s">
        <v>927</v>
      </c>
      <c r="D7116" s="86">
        <f>VLOOKUP(Pag_Inicio_Corr_mas_casos[[#This Row],[Corregimiento]],Hoja3!$A$2:$D$676,4,0)</f>
        <v>40612</v>
      </c>
      <c r="E7116" s="85">
        <v>17</v>
      </c>
    </row>
    <row r="7117" spans="1:5" x14ac:dyDescent="0.2">
      <c r="A7117" s="84">
        <v>44225</v>
      </c>
      <c r="B7117" s="85">
        <v>44225</v>
      </c>
      <c r="C7117" s="85" t="s">
        <v>966</v>
      </c>
      <c r="D7117" s="86">
        <f>VLOOKUP(Pag_Inicio_Corr_mas_casos[[#This Row],[Corregimiento]],Hoja3!$A$2:$D$676,4,0)</f>
        <v>80812</v>
      </c>
      <c r="E7117" s="85">
        <v>17</v>
      </c>
    </row>
    <row r="7118" spans="1:5" x14ac:dyDescent="0.2">
      <c r="A7118" s="84">
        <v>44225</v>
      </c>
      <c r="B7118" s="85">
        <v>44225</v>
      </c>
      <c r="C7118" s="85" t="s">
        <v>931</v>
      </c>
      <c r="D7118" s="86">
        <f>VLOOKUP(Pag_Inicio_Corr_mas_casos[[#This Row],[Corregimiento]],Hoja3!$A$2:$D$676,4,0)</f>
        <v>80809</v>
      </c>
      <c r="E7118" s="85">
        <v>17</v>
      </c>
    </row>
    <row r="7119" spans="1:5" x14ac:dyDescent="0.2">
      <c r="A7119" s="84">
        <v>44225</v>
      </c>
      <c r="B7119" s="85">
        <v>44225</v>
      </c>
      <c r="C7119" s="85" t="s">
        <v>864</v>
      </c>
      <c r="D7119" s="86">
        <f>VLOOKUP(Pag_Inicio_Corr_mas_casos[[#This Row],[Corregimiento]],Hoja3!$A$2:$D$676,4,0)</f>
        <v>130708</v>
      </c>
      <c r="E7119" s="85">
        <v>16</v>
      </c>
    </row>
    <row r="7120" spans="1:5" x14ac:dyDescent="0.2">
      <c r="A7120" s="84">
        <v>44225</v>
      </c>
      <c r="B7120" s="85">
        <v>44225</v>
      </c>
      <c r="C7120" s="85" t="s">
        <v>872</v>
      </c>
      <c r="D7120" s="86">
        <f>VLOOKUP(Pag_Inicio_Corr_mas_casos[[#This Row],[Corregimiento]],Hoja3!$A$2:$D$676,4,0)</f>
        <v>80820</v>
      </c>
      <c r="E7120" s="85">
        <v>16</v>
      </c>
    </row>
    <row r="7121" spans="1:5" x14ac:dyDescent="0.2">
      <c r="A7121" s="84">
        <v>44225</v>
      </c>
      <c r="B7121" s="85">
        <v>44225</v>
      </c>
      <c r="C7121" s="85" t="s">
        <v>889</v>
      </c>
      <c r="D7121" s="86">
        <f>VLOOKUP(Pag_Inicio_Corr_mas_casos[[#This Row],[Corregimiento]],Hoja3!$A$2:$D$676,4,0)</f>
        <v>130709</v>
      </c>
      <c r="E7121" s="85">
        <v>15</v>
      </c>
    </row>
    <row r="7122" spans="1:5" x14ac:dyDescent="0.2">
      <c r="A7122" s="84">
        <v>44225</v>
      </c>
      <c r="B7122" s="85">
        <v>44225</v>
      </c>
      <c r="C7122" s="85" t="s">
        <v>879</v>
      </c>
      <c r="D7122" s="86">
        <f>VLOOKUP(Pag_Inicio_Corr_mas_casos[[#This Row],[Corregimiento]],Hoja3!$A$2:$D$676,4,0)</f>
        <v>130701</v>
      </c>
      <c r="E7122" s="85">
        <v>14</v>
      </c>
    </row>
    <row r="7123" spans="1:5" x14ac:dyDescent="0.2">
      <c r="A7123" s="60">
        <v>44226</v>
      </c>
      <c r="B7123" s="61">
        <v>44226</v>
      </c>
      <c r="C7123" s="61" t="s">
        <v>1060</v>
      </c>
      <c r="D7123" s="62">
        <f>VLOOKUP(Pag_Inicio_Corr_mas_casos[[#This Row],[Corregimiento]],Hoja3!$A$2:$D$676,4,0)</f>
        <v>40601</v>
      </c>
      <c r="E7123" s="61">
        <v>53</v>
      </c>
    </row>
    <row r="7124" spans="1:5" x14ac:dyDescent="0.2">
      <c r="A7124" s="60">
        <v>44226</v>
      </c>
      <c r="B7124" s="61">
        <v>44226</v>
      </c>
      <c r="C7124" s="61" t="s">
        <v>692</v>
      </c>
      <c r="D7124" s="62">
        <f>VLOOKUP(Pag_Inicio_Corr_mas_casos[[#This Row],[Corregimiento]],Hoja3!$A$2:$D$676,4,0)</f>
        <v>80821</v>
      </c>
      <c r="E7124" s="61">
        <v>33</v>
      </c>
    </row>
    <row r="7125" spans="1:5" x14ac:dyDescent="0.2">
      <c r="A7125" s="60">
        <v>44226</v>
      </c>
      <c r="B7125" s="61">
        <v>44226</v>
      </c>
      <c r="C7125" s="61" t="s">
        <v>966</v>
      </c>
      <c r="D7125" s="62">
        <f>VLOOKUP(Pag_Inicio_Corr_mas_casos[[#This Row],[Corregimiento]],Hoja3!$A$2:$D$676,4,0)</f>
        <v>80812</v>
      </c>
      <c r="E7125" s="61">
        <v>27</v>
      </c>
    </row>
    <row r="7126" spans="1:5" x14ac:dyDescent="0.2">
      <c r="A7126" s="60">
        <v>44226</v>
      </c>
      <c r="B7126" s="61">
        <v>44226</v>
      </c>
      <c r="C7126" s="61" t="s">
        <v>931</v>
      </c>
      <c r="D7126" s="62">
        <f>VLOOKUP(Pag_Inicio_Corr_mas_casos[[#This Row],[Corregimiento]],Hoja3!$A$2:$D$676,4,0)</f>
        <v>80809</v>
      </c>
      <c r="E7126" s="61">
        <v>25</v>
      </c>
    </row>
    <row r="7127" spans="1:5" x14ac:dyDescent="0.2">
      <c r="A7127" s="60">
        <v>44226</v>
      </c>
      <c r="B7127" s="61">
        <v>44226</v>
      </c>
      <c r="C7127" s="61" t="s">
        <v>876</v>
      </c>
      <c r="D7127" s="62">
        <f>VLOOKUP(Pag_Inicio_Corr_mas_casos[[#This Row],[Corregimiento]],Hoja3!$A$2:$D$676,4,0)</f>
        <v>80815</v>
      </c>
      <c r="E7127" s="61">
        <v>21</v>
      </c>
    </row>
    <row r="7128" spans="1:5" x14ac:dyDescent="0.2">
      <c r="A7128" s="60">
        <v>44226</v>
      </c>
      <c r="B7128" s="61">
        <v>44226</v>
      </c>
      <c r="C7128" s="61" t="s">
        <v>1061</v>
      </c>
      <c r="D7128" s="62">
        <f>VLOOKUP(Pag_Inicio_Corr_mas_casos[[#This Row],[Corregimiento]],Hoja3!$A$2:$D$676,4,0)</f>
        <v>30207</v>
      </c>
      <c r="E7128" s="61">
        <v>21</v>
      </c>
    </row>
    <row r="7129" spans="1:5" x14ac:dyDescent="0.2">
      <c r="A7129" s="60">
        <v>44226</v>
      </c>
      <c r="B7129" s="61">
        <v>44226</v>
      </c>
      <c r="C7129" s="61" t="s">
        <v>932</v>
      </c>
      <c r="D7129" s="62">
        <f>VLOOKUP(Pag_Inicio_Corr_mas_casos[[#This Row],[Corregimiento]],Hoja3!$A$2:$D$676,4,0)</f>
        <v>80819</v>
      </c>
      <c r="E7129" s="61">
        <v>21</v>
      </c>
    </row>
    <row r="7130" spans="1:5" x14ac:dyDescent="0.2">
      <c r="A7130" s="60">
        <v>44226</v>
      </c>
      <c r="B7130" s="61">
        <v>44226</v>
      </c>
      <c r="C7130" s="61" t="s">
        <v>887</v>
      </c>
      <c r="D7130" s="62">
        <f>VLOOKUP(Pag_Inicio_Corr_mas_casos[[#This Row],[Corregimiento]],Hoja3!$A$2:$D$676,4,0)</f>
        <v>30107</v>
      </c>
      <c r="E7130" s="61">
        <v>20</v>
      </c>
    </row>
    <row r="7131" spans="1:5" x14ac:dyDescent="0.2">
      <c r="A7131" s="60">
        <v>44226</v>
      </c>
      <c r="B7131" s="61">
        <v>44226</v>
      </c>
      <c r="C7131" s="61" t="s">
        <v>923</v>
      </c>
      <c r="D7131" s="62">
        <f>VLOOKUP(Pag_Inicio_Corr_mas_casos[[#This Row],[Corregimiento]],Hoja3!$A$2:$D$676,4,0)</f>
        <v>40611</v>
      </c>
      <c r="E7131" s="61">
        <v>20</v>
      </c>
    </row>
    <row r="7132" spans="1:5" x14ac:dyDescent="0.2">
      <c r="A7132" s="60">
        <v>44226</v>
      </c>
      <c r="B7132" s="61">
        <v>44226</v>
      </c>
      <c r="C7132" s="61" t="s">
        <v>861</v>
      </c>
      <c r="D7132" s="62">
        <f>VLOOKUP(Pag_Inicio_Corr_mas_casos[[#This Row],[Corregimiento]],Hoja3!$A$2:$D$676,4,0)</f>
        <v>80823</v>
      </c>
      <c r="E7132" s="61">
        <v>20</v>
      </c>
    </row>
    <row r="7133" spans="1:5" x14ac:dyDescent="0.2">
      <c r="A7133" s="60">
        <v>44226</v>
      </c>
      <c r="B7133" s="61">
        <v>44226</v>
      </c>
      <c r="C7133" s="61" t="s">
        <v>942</v>
      </c>
      <c r="D7133" s="62">
        <f>VLOOKUP(Pag_Inicio_Corr_mas_casos[[#This Row],[Corregimiento]],Hoja3!$A$2:$D$676,4,0)</f>
        <v>91001</v>
      </c>
      <c r="E7133" s="61">
        <v>20</v>
      </c>
    </row>
    <row r="7134" spans="1:5" x14ac:dyDescent="0.2">
      <c r="A7134" s="60">
        <v>44226</v>
      </c>
      <c r="B7134" s="61">
        <v>44226</v>
      </c>
      <c r="C7134" s="61" t="s">
        <v>974</v>
      </c>
      <c r="D7134" s="62">
        <f>VLOOKUP(Pag_Inicio_Corr_mas_casos[[#This Row],[Corregimiento]],Hoja3!$A$2:$D$676,4,0)</f>
        <v>130102</v>
      </c>
      <c r="E7134" s="61">
        <v>19</v>
      </c>
    </row>
    <row r="7135" spans="1:5" x14ac:dyDescent="0.2">
      <c r="A7135" s="60">
        <v>44226</v>
      </c>
      <c r="B7135" s="61">
        <v>44226</v>
      </c>
      <c r="C7135" s="61" t="s">
        <v>949</v>
      </c>
      <c r="D7135" s="62">
        <f>VLOOKUP(Pag_Inicio_Corr_mas_casos[[#This Row],[Corregimiento]],Hoja3!$A$2:$D$676,4,0)</f>
        <v>20609</v>
      </c>
      <c r="E7135" s="61">
        <v>19</v>
      </c>
    </row>
    <row r="7136" spans="1:5" x14ac:dyDescent="0.2">
      <c r="A7136" s="60">
        <v>44226</v>
      </c>
      <c r="B7136" s="61">
        <v>44226</v>
      </c>
      <c r="C7136" s="61" t="s">
        <v>872</v>
      </c>
      <c r="D7136" s="62">
        <f>VLOOKUP(Pag_Inicio_Corr_mas_casos[[#This Row],[Corregimiento]],Hoja3!$A$2:$D$676,4,0)</f>
        <v>80820</v>
      </c>
      <c r="E7136" s="61">
        <v>18</v>
      </c>
    </row>
    <row r="7137" spans="1:5" x14ac:dyDescent="0.2">
      <c r="A7137" s="60">
        <v>44226</v>
      </c>
      <c r="B7137" s="61">
        <v>44226</v>
      </c>
      <c r="C7137" s="61" t="s">
        <v>871</v>
      </c>
      <c r="D7137" s="62">
        <f>VLOOKUP(Pag_Inicio_Corr_mas_casos[[#This Row],[Corregimiento]],Hoja3!$A$2:$D$676,4,0)</f>
        <v>80813</v>
      </c>
      <c r="E7137" s="61">
        <v>16</v>
      </c>
    </row>
    <row r="7138" spans="1:5" x14ac:dyDescent="0.2">
      <c r="A7138" s="60">
        <v>44226</v>
      </c>
      <c r="B7138" s="61">
        <v>44226</v>
      </c>
      <c r="C7138" s="61" t="s">
        <v>858</v>
      </c>
      <c r="D7138" s="62">
        <f>VLOOKUP(Pag_Inicio_Corr_mas_casos[[#This Row],[Corregimiento]],Hoja3!$A$2:$D$676,4,0)</f>
        <v>130717</v>
      </c>
      <c r="E7138" s="61">
        <v>16</v>
      </c>
    </row>
    <row r="7139" spans="1:5" x14ac:dyDescent="0.2">
      <c r="A7139" s="60">
        <v>44226</v>
      </c>
      <c r="B7139" s="61">
        <v>44226</v>
      </c>
      <c r="C7139" s="61" t="s">
        <v>874</v>
      </c>
      <c r="D7139" s="62">
        <f>VLOOKUP(Pag_Inicio_Corr_mas_casos[[#This Row],[Corregimiento]],Hoja3!$A$2:$D$676,4,0)</f>
        <v>80822</v>
      </c>
      <c r="E7139" s="61">
        <v>15</v>
      </c>
    </row>
    <row r="7140" spans="1:5" x14ac:dyDescent="0.2">
      <c r="A7140" s="60">
        <v>44226</v>
      </c>
      <c r="B7140" s="61">
        <v>44226</v>
      </c>
      <c r="C7140" s="61" t="s">
        <v>979</v>
      </c>
      <c r="D7140" s="62">
        <f>VLOOKUP(Pag_Inicio_Corr_mas_casos[[#This Row],[Corregimiento]],Hoja3!$A$2:$D$676,4,0)</f>
        <v>91007</v>
      </c>
      <c r="E7140" s="61">
        <v>15</v>
      </c>
    </row>
    <row r="7141" spans="1:5" x14ac:dyDescent="0.2">
      <c r="A7141" s="60">
        <v>44226</v>
      </c>
      <c r="B7141" s="61">
        <v>44226</v>
      </c>
      <c r="C7141" s="61" t="s">
        <v>927</v>
      </c>
      <c r="D7141" s="62">
        <f>VLOOKUP(Pag_Inicio_Corr_mas_casos[[#This Row],[Corregimiento]],Hoja3!$A$2:$D$676,4,0)</f>
        <v>40612</v>
      </c>
      <c r="E7141" s="61">
        <v>15</v>
      </c>
    </row>
    <row r="7142" spans="1:5" x14ac:dyDescent="0.2">
      <c r="A7142" s="60">
        <v>44226</v>
      </c>
      <c r="B7142" s="61">
        <v>44226</v>
      </c>
      <c r="C7142" s="61" t="s">
        <v>863</v>
      </c>
      <c r="D7142" s="62">
        <f>VLOOKUP(Pag_Inicio_Corr_mas_casos[[#This Row],[Corregimiento]],Hoja3!$A$2:$D$676,4,0)</f>
        <v>80816</v>
      </c>
      <c r="E7142" s="61">
        <v>15</v>
      </c>
    </row>
    <row r="7143" spans="1:5" x14ac:dyDescent="0.2">
      <c r="A7143" s="75">
        <v>44227</v>
      </c>
      <c r="B7143" s="76">
        <v>44227</v>
      </c>
      <c r="C7143" s="76" t="s">
        <v>980</v>
      </c>
      <c r="D7143" s="77">
        <f>VLOOKUP(Pag_Inicio_Corr_mas_casos[[#This Row],[Corregimiento]],Hoja3!$A$2:$D$676,4,0)</f>
        <v>40601</v>
      </c>
      <c r="E7143" s="76">
        <v>42</v>
      </c>
    </row>
    <row r="7144" spans="1:5" x14ac:dyDescent="0.2">
      <c r="A7144" s="75">
        <v>44227</v>
      </c>
      <c r="B7144" s="76">
        <v>44227</v>
      </c>
      <c r="C7144" s="76" t="s">
        <v>861</v>
      </c>
      <c r="D7144" s="77">
        <f>VLOOKUP(Pag_Inicio_Corr_mas_casos[[#This Row],[Corregimiento]],Hoja3!$A$2:$D$676,4,0)</f>
        <v>80823</v>
      </c>
      <c r="E7144" s="76">
        <v>34</v>
      </c>
    </row>
    <row r="7145" spans="1:5" x14ac:dyDescent="0.2">
      <c r="A7145" s="75">
        <v>44227</v>
      </c>
      <c r="B7145" s="76">
        <v>44227</v>
      </c>
      <c r="C7145" s="76" t="s">
        <v>874</v>
      </c>
      <c r="D7145" s="77">
        <f>VLOOKUP(Pag_Inicio_Corr_mas_casos[[#This Row],[Corregimiento]],Hoja3!$A$2:$D$676,4,0)</f>
        <v>80822</v>
      </c>
      <c r="E7145" s="76">
        <v>31</v>
      </c>
    </row>
    <row r="7146" spans="1:5" x14ac:dyDescent="0.2">
      <c r="A7146" s="75">
        <v>44227</v>
      </c>
      <c r="B7146" s="76">
        <v>44227</v>
      </c>
      <c r="C7146" s="76" t="s">
        <v>863</v>
      </c>
      <c r="D7146" s="77">
        <f>VLOOKUP(Pag_Inicio_Corr_mas_casos[[#This Row],[Corregimiento]],Hoja3!$A$2:$D$676,4,0)</f>
        <v>80816</v>
      </c>
      <c r="E7146" s="76">
        <v>22</v>
      </c>
    </row>
    <row r="7147" spans="1:5" x14ac:dyDescent="0.2">
      <c r="A7147" s="75">
        <v>44227</v>
      </c>
      <c r="B7147" s="76">
        <v>44227</v>
      </c>
      <c r="C7147" s="76" t="s">
        <v>876</v>
      </c>
      <c r="D7147" s="77">
        <f>VLOOKUP(Pag_Inicio_Corr_mas_casos[[#This Row],[Corregimiento]],Hoja3!$A$2:$D$676,4,0)</f>
        <v>80815</v>
      </c>
      <c r="E7147" s="76">
        <v>20</v>
      </c>
    </row>
    <row r="7148" spans="1:5" x14ac:dyDescent="0.2">
      <c r="A7148" s="75">
        <v>44227</v>
      </c>
      <c r="B7148" s="76">
        <v>44227</v>
      </c>
      <c r="C7148" s="76" t="s">
        <v>1062</v>
      </c>
      <c r="D7148" s="77">
        <f>VLOOKUP(Pag_Inicio_Corr_mas_casos[[#This Row],[Corregimiento]],Hoja3!$A$2:$D$676,4,0)</f>
        <v>40104</v>
      </c>
      <c r="E7148" s="76">
        <v>17</v>
      </c>
    </row>
    <row r="7149" spans="1:5" x14ac:dyDescent="0.2">
      <c r="A7149" s="75">
        <v>44227</v>
      </c>
      <c r="B7149" s="76">
        <v>44227</v>
      </c>
      <c r="C7149" s="76" t="s">
        <v>938</v>
      </c>
      <c r="D7149" s="77">
        <f>VLOOKUP(Pag_Inicio_Corr_mas_casos[[#This Row],[Corregimiento]],Hoja3!$A$2:$D$676,4,0)</f>
        <v>81008</v>
      </c>
      <c r="E7149" s="76">
        <v>17</v>
      </c>
    </row>
    <row r="7150" spans="1:5" x14ac:dyDescent="0.2">
      <c r="A7150" s="75">
        <v>44227</v>
      </c>
      <c r="B7150" s="76">
        <v>44227</v>
      </c>
      <c r="C7150" s="76" t="s">
        <v>871</v>
      </c>
      <c r="D7150" s="77">
        <f>VLOOKUP(Pag_Inicio_Corr_mas_casos[[#This Row],[Corregimiento]],Hoja3!$A$2:$D$676,4,0)</f>
        <v>80813</v>
      </c>
      <c r="E7150" s="76">
        <v>17</v>
      </c>
    </row>
    <row r="7151" spans="1:5" x14ac:dyDescent="0.2">
      <c r="A7151" s="75">
        <v>44227</v>
      </c>
      <c r="B7151" s="76">
        <v>44227</v>
      </c>
      <c r="C7151" s="76" t="s">
        <v>887</v>
      </c>
      <c r="D7151" s="77">
        <f>VLOOKUP(Pag_Inicio_Corr_mas_casos[[#This Row],[Corregimiento]],Hoja3!$A$2:$D$676,4,0)</f>
        <v>30107</v>
      </c>
      <c r="E7151" s="76">
        <v>16</v>
      </c>
    </row>
    <row r="7152" spans="1:5" x14ac:dyDescent="0.2">
      <c r="A7152" s="75">
        <v>44227</v>
      </c>
      <c r="B7152" s="76">
        <v>44227</v>
      </c>
      <c r="C7152" s="76" t="s">
        <v>873</v>
      </c>
      <c r="D7152" s="77">
        <f>VLOOKUP(Pag_Inicio_Corr_mas_casos[[#This Row],[Corregimiento]],Hoja3!$A$2:$D$676,4,0)</f>
        <v>80817</v>
      </c>
      <c r="E7152" s="76">
        <v>16</v>
      </c>
    </row>
    <row r="7153" spans="1:6" x14ac:dyDescent="0.2">
      <c r="A7153" s="75">
        <v>44227</v>
      </c>
      <c r="B7153" s="76">
        <v>44227</v>
      </c>
      <c r="C7153" s="76" t="s">
        <v>932</v>
      </c>
      <c r="D7153" s="77">
        <f>VLOOKUP(Pag_Inicio_Corr_mas_casos[[#This Row],[Corregimiento]],Hoja3!$A$2:$D$676,4,0)</f>
        <v>80819</v>
      </c>
      <c r="E7153" s="76">
        <v>15</v>
      </c>
    </row>
    <row r="7154" spans="1:6" x14ac:dyDescent="0.2">
      <c r="A7154" s="75">
        <v>44227</v>
      </c>
      <c r="B7154" s="76">
        <v>44227</v>
      </c>
      <c r="C7154" s="76" t="s">
        <v>876</v>
      </c>
      <c r="D7154" s="77">
        <f>VLOOKUP(Pag_Inicio_Corr_mas_casos[[#This Row],[Corregimiento]],Hoja3!$A$2:$D$676,4,0)</f>
        <v>80815</v>
      </c>
      <c r="E7154" s="76">
        <v>14</v>
      </c>
    </row>
    <row r="7155" spans="1:6" x14ac:dyDescent="0.2">
      <c r="A7155" s="75">
        <v>44227</v>
      </c>
      <c r="B7155" s="76">
        <v>44227</v>
      </c>
      <c r="C7155" s="76" t="s">
        <v>872</v>
      </c>
      <c r="D7155" s="77">
        <f>VLOOKUP(Pag_Inicio_Corr_mas_casos[[#This Row],[Corregimiento]],Hoja3!$A$2:$D$676,4,0)</f>
        <v>80820</v>
      </c>
      <c r="E7155" s="76">
        <v>13</v>
      </c>
    </row>
    <row r="7156" spans="1:6" x14ac:dyDescent="0.2">
      <c r="A7156" s="75">
        <v>44227</v>
      </c>
      <c r="B7156" s="76">
        <v>44227</v>
      </c>
      <c r="C7156" s="76" t="s">
        <v>692</v>
      </c>
      <c r="D7156" s="77">
        <f>VLOOKUP(Pag_Inicio_Corr_mas_casos[[#This Row],[Corregimiento]],Hoja3!$A$2:$D$676,4,0)</f>
        <v>80821</v>
      </c>
      <c r="E7156" s="76">
        <v>12</v>
      </c>
    </row>
    <row r="7157" spans="1:6" x14ac:dyDescent="0.2">
      <c r="A7157" s="75">
        <v>44227</v>
      </c>
      <c r="B7157" s="76">
        <v>44227</v>
      </c>
      <c r="C7157" s="76" t="s">
        <v>865</v>
      </c>
      <c r="D7157" s="77">
        <f>VLOOKUP(Pag_Inicio_Corr_mas_casos[[#This Row],[Corregimiento]],Hoja3!$A$2:$D$676,4,0)</f>
        <v>81007</v>
      </c>
      <c r="E7157" s="76">
        <v>12</v>
      </c>
    </row>
    <row r="7158" spans="1:6" x14ac:dyDescent="0.2">
      <c r="A7158" s="75">
        <v>44227</v>
      </c>
      <c r="B7158" s="76">
        <v>44227</v>
      </c>
      <c r="C7158" s="76" t="s">
        <v>860</v>
      </c>
      <c r="D7158" s="77">
        <f>VLOOKUP(Pag_Inicio_Corr_mas_casos[[#This Row],[Corregimiento]],Hoja3!$A$2:$D$676,4,0)</f>
        <v>80806</v>
      </c>
      <c r="E7158" s="76">
        <v>12</v>
      </c>
    </row>
    <row r="7159" spans="1:6" x14ac:dyDescent="0.2">
      <c r="A7159" s="75">
        <v>44227</v>
      </c>
      <c r="B7159" s="76">
        <v>44227</v>
      </c>
      <c r="C7159" s="76" t="s">
        <v>947</v>
      </c>
      <c r="D7159" s="77">
        <f>VLOOKUP(Pag_Inicio_Corr_mas_casos[[#This Row],[Corregimiento]],Hoja3!$A$2:$D$676,4,0)</f>
        <v>30103</v>
      </c>
      <c r="E7159" s="76">
        <v>11</v>
      </c>
    </row>
    <row r="7160" spans="1:6" x14ac:dyDescent="0.2">
      <c r="A7160" s="75">
        <v>44227</v>
      </c>
      <c r="B7160" s="76">
        <v>44227</v>
      </c>
      <c r="C7160" s="76" t="s">
        <v>953</v>
      </c>
      <c r="D7160" s="77">
        <f>VLOOKUP(Pag_Inicio_Corr_mas_casos[[#This Row],[Corregimiento]],Hoja3!$A$2:$D$676,4,0)</f>
        <v>91008</v>
      </c>
      <c r="E7160" s="76">
        <v>11</v>
      </c>
    </row>
    <row r="7161" spans="1:6" x14ac:dyDescent="0.2">
      <c r="A7161" s="75">
        <v>44227</v>
      </c>
      <c r="B7161" s="76">
        <v>44227</v>
      </c>
      <c r="C7161" s="76" t="s">
        <v>958</v>
      </c>
      <c r="D7161" s="77">
        <f>VLOOKUP(Pag_Inicio_Corr_mas_casos[[#This Row],[Corregimiento]],Hoja3!$A$2:$D$676,4,0)</f>
        <v>130108</v>
      </c>
      <c r="E7161" s="76">
        <v>10</v>
      </c>
    </row>
    <row r="7162" spans="1:6" x14ac:dyDescent="0.2">
      <c r="A7162" s="75">
        <v>44227</v>
      </c>
      <c r="B7162" s="76">
        <v>44227</v>
      </c>
      <c r="C7162" s="76" t="s">
        <v>1061</v>
      </c>
      <c r="D7162" s="77">
        <f>VLOOKUP(Pag_Inicio_Corr_mas_casos[[#This Row],[Corregimiento]],Hoja3!$A$2:$D$676,4,0)</f>
        <v>30207</v>
      </c>
      <c r="E7162" s="76">
        <v>10</v>
      </c>
    </row>
    <row r="7163" spans="1:6" x14ac:dyDescent="0.2">
      <c r="A7163" s="100">
        <v>44228</v>
      </c>
      <c r="B7163" s="101">
        <v>44228</v>
      </c>
      <c r="C7163" s="101" t="s">
        <v>980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 x14ac:dyDescent="0.2">
      <c r="A7164" s="100">
        <v>44228</v>
      </c>
      <c r="B7164" s="101">
        <v>44228</v>
      </c>
      <c r="C7164" s="101" t="s">
        <v>942</v>
      </c>
      <c r="D7164" s="102">
        <f>VLOOKUP(Pag_Inicio_Corr_mas_casos[[#This Row],[Corregimiento]],Hoja3!$A$2:$D$676,4,0)</f>
        <v>91001</v>
      </c>
      <c r="E7164" s="101">
        <v>31</v>
      </c>
    </row>
    <row r="7165" spans="1:6" x14ac:dyDescent="0.2">
      <c r="A7165" s="100">
        <v>44228</v>
      </c>
      <c r="B7165" s="101">
        <v>44228</v>
      </c>
      <c r="C7165" s="101" t="s">
        <v>890</v>
      </c>
      <c r="D7165" s="102">
        <f>VLOOKUP(Pag_Inicio_Corr_mas_casos[[#This Row],[Corregimiento]],Hoja3!$A$2:$D$676,4,0)</f>
        <v>40606</v>
      </c>
      <c r="E7165" s="101">
        <v>27</v>
      </c>
    </row>
    <row r="7166" spans="1:6" x14ac:dyDescent="0.2">
      <c r="A7166" s="100">
        <v>44228</v>
      </c>
      <c r="B7166" s="101">
        <v>44228</v>
      </c>
      <c r="C7166" s="101" t="s">
        <v>932</v>
      </c>
      <c r="D7166" s="102">
        <f>VLOOKUP(Pag_Inicio_Corr_mas_casos[[#This Row],[Corregimiento]],Hoja3!$A$2:$D$676,4,0)</f>
        <v>80819</v>
      </c>
      <c r="E7166" s="101">
        <v>25</v>
      </c>
    </row>
    <row r="7167" spans="1:6" x14ac:dyDescent="0.2">
      <c r="A7167" s="100">
        <v>44228</v>
      </c>
      <c r="B7167" s="101">
        <v>44228</v>
      </c>
      <c r="C7167" s="101" t="s">
        <v>923</v>
      </c>
      <c r="D7167" s="102">
        <f>VLOOKUP(Pag_Inicio_Corr_mas_casos[[#This Row],[Corregimiento]],Hoja3!$A$2:$D$676,4,0)</f>
        <v>40611</v>
      </c>
      <c r="E7167" s="101">
        <v>22</v>
      </c>
    </row>
    <row r="7168" spans="1:6" x14ac:dyDescent="0.2">
      <c r="A7168" s="100">
        <v>44228</v>
      </c>
      <c r="B7168" s="101">
        <v>44228</v>
      </c>
      <c r="C7168" s="101" t="s">
        <v>921</v>
      </c>
      <c r="D7168" s="102">
        <f>VLOOKUP(Pag_Inicio_Corr_mas_casos[[#This Row],[Corregimiento]],Hoja3!$A$2:$D$676,4,0)</f>
        <v>40501</v>
      </c>
      <c r="E7168" s="101">
        <v>19</v>
      </c>
    </row>
    <row r="7169" spans="1:5" x14ac:dyDescent="0.2">
      <c r="A7169" s="100">
        <v>44228</v>
      </c>
      <c r="B7169" s="101">
        <v>44228</v>
      </c>
      <c r="C7169" s="101" t="s">
        <v>872</v>
      </c>
      <c r="D7169" s="102">
        <f>VLOOKUP(Pag_Inicio_Corr_mas_casos[[#This Row],[Corregimiento]],Hoja3!$A$2:$D$676,4,0)</f>
        <v>80820</v>
      </c>
      <c r="E7169" s="101">
        <v>18</v>
      </c>
    </row>
    <row r="7170" spans="1:5" x14ac:dyDescent="0.2">
      <c r="A7170" s="100">
        <v>44228</v>
      </c>
      <c r="B7170" s="101">
        <v>44228</v>
      </c>
      <c r="C7170" s="101" t="s">
        <v>874</v>
      </c>
      <c r="D7170" s="102">
        <f>VLOOKUP(Pag_Inicio_Corr_mas_casos[[#This Row],[Corregimiento]],Hoja3!$A$2:$D$676,4,0)</f>
        <v>80822</v>
      </c>
      <c r="E7170" s="101">
        <v>16</v>
      </c>
    </row>
    <row r="7171" spans="1:5" x14ac:dyDescent="0.2">
      <c r="A7171" s="100">
        <v>44228</v>
      </c>
      <c r="B7171" s="101">
        <v>44228</v>
      </c>
      <c r="C7171" s="101" t="s">
        <v>876</v>
      </c>
      <c r="D7171" s="102">
        <f>VLOOKUP(Pag_Inicio_Corr_mas_casos[[#This Row],[Corregimiento]],Hoja3!$A$2:$D$676,4,0)</f>
        <v>80815</v>
      </c>
      <c r="E7171" s="101">
        <v>15</v>
      </c>
    </row>
    <row r="7172" spans="1:5" x14ac:dyDescent="0.2">
      <c r="A7172" s="100">
        <v>44228</v>
      </c>
      <c r="B7172" s="101">
        <v>44228</v>
      </c>
      <c r="C7172" s="101" t="s">
        <v>1063</v>
      </c>
      <c r="D7172" s="102">
        <f>VLOOKUP(Pag_Inicio_Corr_mas_casos[[#This Row],[Corregimiento]],Hoja3!$A$2:$D$676,4,0)</f>
        <v>20610</v>
      </c>
      <c r="E7172" s="101">
        <v>13</v>
      </c>
    </row>
    <row r="7173" spans="1:5" x14ac:dyDescent="0.2">
      <c r="A7173" s="100">
        <v>44228</v>
      </c>
      <c r="B7173" s="101">
        <v>44228</v>
      </c>
      <c r="C7173" s="101" t="s">
        <v>871</v>
      </c>
      <c r="D7173" s="102">
        <f>VLOOKUP(Pag_Inicio_Corr_mas_casos[[#This Row],[Corregimiento]],Hoja3!$A$2:$D$676,4,0)</f>
        <v>80813</v>
      </c>
      <c r="E7173" s="101">
        <v>13</v>
      </c>
    </row>
    <row r="7174" spans="1:5" x14ac:dyDescent="0.2">
      <c r="A7174" s="100">
        <v>44228</v>
      </c>
      <c r="B7174" s="101">
        <v>44228</v>
      </c>
      <c r="C7174" s="101" t="s">
        <v>861</v>
      </c>
      <c r="D7174" s="102">
        <f>VLOOKUP(Pag_Inicio_Corr_mas_casos[[#This Row],[Corregimiento]],Hoja3!$A$2:$D$676,4,0)</f>
        <v>80823</v>
      </c>
      <c r="E7174" s="101">
        <v>11</v>
      </c>
    </row>
    <row r="7175" spans="1:5" x14ac:dyDescent="0.2">
      <c r="A7175" s="54">
        <v>44229</v>
      </c>
      <c r="B7175" s="55">
        <v>44229</v>
      </c>
      <c r="C7175" s="55" t="s">
        <v>887</v>
      </c>
      <c r="D7175" s="56">
        <f>VLOOKUP(Pag_Inicio_Corr_mas_casos[[#This Row],[Corregimiento]],Hoja3!$A$2:$D$676,4,0)</f>
        <v>30107</v>
      </c>
      <c r="E7175" s="55">
        <v>60</v>
      </c>
    </row>
    <row r="7176" spans="1:5" x14ac:dyDescent="0.2">
      <c r="A7176" s="54">
        <v>44229</v>
      </c>
      <c r="B7176" s="55">
        <v>44229</v>
      </c>
      <c r="C7176" s="55" t="s">
        <v>942</v>
      </c>
      <c r="D7176" s="56">
        <f>VLOOKUP(Pag_Inicio_Corr_mas_casos[[#This Row],[Corregimiento]],Hoja3!$A$2:$D$676,4,0)</f>
        <v>91001</v>
      </c>
      <c r="E7176" s="55">
        <v>36</v>
      </c>
    </row>
    <row r="7177" spans="1:5" x14ac:dyDescent="0.2">
      <c r="A7177" s="54">
        <v>44229</v>
      </c>
      <c r="B7177" s="55">
        <v>44229</v>
      </c>
      <c r="C7177" s="55" t="s">
        <v>980</v>
      </c>
      <c r="D7177" s="56">
        <f>VLOOKUP(Pag_Inicio_Corr_mas_casos[[#This Row],[Corregimiento]],Hoja3!$A$2:$D$676,4,0)</f>
        <v>40601</v>
      </c>
      <c r="E7177" s="55">
        <v>34</v>
      </c>
    </row>
    <row r="7178" spans="1:5" x14ac:dyDescent="0.2">
      <c r="A7178" s="54">
        <v>44229</v>
      </c>
      <c r="B7178" s="55">
        <v>44229</v>
      </c>
      <c r="C7178" s="55" t="s">
        <v>956</v>
      </c>
      <c r="D7178" s="56">
        <f>VLOOKUP(Pag_Inicio_Corr_mas_casos[[#This Row],[Corregimiento]],Hoja3!$A$2:$D$676,4,0)</f>
        <v>130106</v>
      </c>
      <c r="E7178" s="55">
        <v>30</v>
      </c>
    </row>
    <row r="7179" spans="1:5" x14ac:dyDescent="0.2">
      <c r="A7179" s="54">
        <v>44229</v>
      </c>
      <c r="B7179" s="55">
        <v>44229</v>
      </c>
      <c r="C7179" s="55" t="s">
        <v>876</v>
      </c>
      <c r="D7179" s="56">
        <f>VLOOKUP(Pag_Inicio_Corr_mas_casos[[#This Row],[Corregimiento]],Hoja3!$A$2:$D$676,4,0)</f>
        <v>80815</v>
      </c>
      <c r="E7179" s="55">
        <v>23</v>
      </c>
    </row>
    <row r="7180" spans="1:5" x14ac:dyDescent="0.2">
      <c r="A7180" s="54">
        <v>44229</v>
      </c>
      <c r="B7180" s="55">
        <v>44229</v>
      </c>
      <c r="C7180" s="55" t="s">
        <v>871</v>
      </c>
      <c r="D7180" s="56">
        <f>VLOOKUP(Pag_Inicio_Corr_mas_casos[[#This Row],[Corregimiento]],Hoja3!$A$2:$D$676,4,0)</f>
        <v>80813</v>
      </c>
      <c r="E7180" s="55">
        <v>21</v>
      </c>
    </row>
    <row r="7181" spans="1:5" x14ac:dyDescent="0.2">
      <c r="A7181" s="54">
        <v>44229</v>
      </c>
      <c r="B7181" s="55">
        <v>44229</v>
      </c>
      <c r="C7181" s="55" t="s">
        <v>932</v>
      </c>
      <c r="D7181" s="56">
        <f>VLOOKUP(Pag_Inicio_Corr_mas_casos[[#This Row],[Corregimiento]],Hoja3!$A$2:$D$676,4,0)</f>
        <v>80819</v>
      </c>
      <c r="E7181" s="55">
        <v>20</v>
      </c>
    </row>
    <row r="7182" spans="1:5" x14ac:dyDescent="0.2">
      <c r="A7182" s="54">
        <v>44229</v>
      </c>
      <c r="B7182" s="55">
        <v>44229</v>
      </c>
      <c r="C7182" s="55" t="s">
        <v>974</v>
      </c>
      <c r="D7182" s="56">
        <f>VLOOKUP(Pag_Inicio_Corr_mas_casos[[#This Row],[Corregimiento]],Hoja3!$A$2:$D$676,4,0)</f>
        <v>130102</v>
      </c>
      <c r="E7182" s="55">
        <v>19</v>
      </c>
    </row>
    <row r="7183" spans="1:5" x14ac:dyDescent="0.2">
      <c r="A7183" s="54">
        <v>44229</v>
      </c>
      <c r="B7183" s="55">
        <v>44229</v>
      </c>
      <c r="C7183" s="55" t="s">
        <v>935</v>
      </c>
      <c r="D7183" s="56">
        <f>VLOOKUP(Pag_Inicio_Corr_mas_casos[[#This Row],[Corregimiento]],Hoja3!$A$2:$D$676,4,0)</f>
        <v>130702</v>
      </c>
      <c r="E7183" s="55">
        <v>18</v>
      </c>
    </row>
    <row r="7184" spans="1:5" x14ac:dyDescent="0.2">
      <c r="A7184" s="54">
        <v>44229</v>
      </c>
      <c r="B7184" s="55">
        <v>44229</v>
      </c>
      <c r="C7184" s="55" t="s">
        <v>979</v>
      </c>
      <c r="D7184" s="56">
        <f>VLOOKUP(Pag_Inicio_Corr_mas_casos[[#This Row],[Corregimiento]],Hoja3!$A$2:$D$676,4,0)</f>
        <v>91007</v>
      </c>
      <c r="E7184" s="55">
        <v>17</v>
      </c>
    </row>
    <row r="7185" spans="1:5" x14ac:dyDescent="0.2">
      <c r="A7185" s="54">
        <v>44229</v>
      </c>
      <c r="B7185" s="55">
        <v>44229</v>
      </c>
      <c r="C7185" s="55" t="s">
        <v>988</v>
      </c>
      <c r="D7185" s="56">
        <f>VLOOKUP(Pag_Inicio_Corr_mas_casos[[#This Row],[Corregimiento]],Hoja3!$A$2:$D$676,4,0)</f>
        <v>130101</v>
      </c>
      <c r="E7185" s="55">
        <v>17</v>
      </c>
    </row>
    <row r="7186" spans="1:5" x14ac:dyDescent="0.2">
      <c r="A7186" s="54">
        <v>44229</v>
      </c>
      <c r="B7186" s="55">
        <v>44229</v>
      </c>
      <c r="C7186" s="55" t="s">
        <v>931</v>
      </c>
      <c r="D7186" s="56">
        <f>VLOOKUP(Pag_Inicio_Corr_mas_casos[[#This Row],[Corregimiento]],Hoja3!$A$2:$D$676,4,0)</f>
        <v>80809</v>
      </c>
      <c r="E7186" s="55">
        <v>16</v>
      </c>
    </row>
    <row r="7187" spans="1:5" x14ac:dyDescent="0.2">
      <c r="A7187" s="54">
        <v>44229</v>
      </c>
      <c r="B7187" s="55">
        <v>44229</v>
      </c>
      <c r="C7187" s="55" t="s">
        <v>927</v>
      </c>
      <c r="D7187" s="56">
        <f>VLOOKUP(Pag_Inicio_Corr_mas_casos[[#This Row],[Corregimiento]],Hoja3!$A$2:$D$676,4,0)</f>
        <v>40612</v>
      </c>
      <c r="E7187" s="55">
        <v>16</v>
      </c>
    </row>
    <row r="7188" spans="1:5" x14ac:dyDescent="0.2">
      <c r="A7188" s="54">
        <v>44229</v>
      </c>
      <c r="B7188" s="55">
        <v>44229</v>
      </c>
      <c r="C7188" s="55" t="s">
        <v>873</v>
      </c>
      <c r="D7188" s="56">
        <f>VLOOKUP(Pag_Inicio_Corr_mas_casos[[#This Row],[Corregimiento]],Hoja3!$A$2:$D$676,4,0)</f>
        <v>80817</v>
      </c>
      <c r="E7188" s="55">
        <v>14</v>
      </c>
    </row>
    <row r="7189" spans="1:5" x14ac:dyDescent="0.2">
      <c r="A7189" s="54">
        <v>44229</v>
      </c>
      <c r="B7189" s="55">
        <v>44229</v>
      </c>
      <c r="C7189" s="55" t="s">
        <v>692</v>
      </c>
      <c r="D7189" s="56">
        <f>VLOOKUP(Pag_Inicio_Corr_mas_casos[[#This Row],[Corregimiento]],Hoja3!$A$2:$D$676,4,0)</f>
        <v>80821</v>
      </c>
      <c r="E7189" s="55">
        <v>14</v>
      </c>
    </row>
    <row r="7190" spans="1:5" x14ac:dyDescent="0.2">
      <c r="A7190" s="54">
        <v>44229</v>
      </c>
      <c r="B7190" s="55">
        <v>44229</v>
      </c>
      <c r="C7190" s="55" t="s">
        <v>966</v>
      </c>
      <c r="D7190" s="56">
        <f>VLOOKUP(Pag_Inicio_Corr_mas_casos[[#This Row],[Corregimiento]],Hoja3!$A$2:$D$676,4,0)</f>
        <v>80812</v>
      </c>
      <c r="E7190" s="55">
        <v>14</v>
      </c>
    </row>
    <row r="7191" spans="1:5" x14ac:dyDescent="0.2">
      <c r="A7191" s="54">
        <v>44229</v>
      </c>
      <c r="B7191" s="55">
        <v>44229</v>
      </c>
      <c r="C7191" s="55" t="s">
        <v>874</v>
      </c>
      <c r="D7191" s="56">
        <f>VLOOKUP(Pag_Inicio_Corr_mas_casos[[#This Row],[Corregimiento]],Hoja3!$A$2:$D$676,4,0)</f>
        <v>80822</v>
      </c>
      <c r="E7191" s="55">
        <v>13</v>
      </c>
    </row>
    <row r="7192" spans="1:5" x14ac:dyDescent="0.2">
      <c r="A7192" s="54">
        <v>44229</v>
      </c>
      <c r="B7192" s="55">
        <v>44229</v>
      </c>
      <c r="C7192" s="55" t="s">
        <v>864</v>
      </c>
      <c r="D7192" s="56">
        <f>VLOOKUP(Pag_Inicio_Corr_mas_casos[[#This Row],[Corregimiento]],Hoja3!$A$2:$D$676,4,0)</f>
        <v>130708</v>
      </c>
      <c r="E7192" s="55">
        <v>13</v>
      </c>
    </row>
    <row r="7193" spans="1:5" x14ac:dyDescent="0.2">
      <c r="A7193" s="54">
        <v>44229</v>
      </c>
      <c r="B7193" s="55">
        <v>44229</v>
      </c>
      <c r="C7193" s="55" t="s">
        <v>881</v>
      </c>
      <c r="D7193" s="56">
        <f>VLOOKUP(Pag_Inicio_Corr_mas_casos[[#This Row],[Corregimiento]],Hoja3!$A$2:$D$676,4,0)</f>
        <v>20601</v>
      </c>
      <c r="E7193" s="55">
        <v>13</v>
      </c>
    </row>
    <row r="7194" spans="1:5" x14ac:dyDescent="0.2">
      <c r="A7194" s="54">
        <v>44229</v>
      </c>
      <c r="B7194" s="55">
        <v>44229</v>
      </c>
      <c r="C7194" s="55" t="s">
        <v>972</v>
      </c>
      <c r="D7194" s="56">
        <f>VLOOKUP(Pag_Inicio_Corr_mas_casos[[#This Row],[Corregimiento]],Hoja3!$A$2:$D$676,4,0)</f>
        <v>40201</v>
      </c>
      <c r="E7194" s="55">
        <v>13</v>
      </c>
    </row>
    <row r="7195" spans="1:5" x14ac:dyDescent="0.2">
      <c r="A7195" s="84">
        <v>44230</v>
      </c>
      <c r="B7195" s="85">
        <v>44230</v>
      </c>
      <c r="C7195" s="85" t="s">
        <v>932</v>
      </c>
      <c r="D7195" s="86">
        <f>VLOOKUP(Pag_Inicio_Corr_mas_casos[[#This Row],[Corregimiento]],Hoja3!$A$2:$D$676,4,0)</f>
        <v>80819</v>
      </c>
      <c r="E7195" s="85">
        <v>36</v>
      </c>
    </row>
    <row r="7196" spans="1:5" x14ac:dyDescent="0.2">
      <c r="A7196" s="84">
        <v>44230</v>
      </c>
      <c r="B7196" s="85">
        <v>44230</v>
      </c>
      <c r="C7196" s="85" t="s">
        <v>980</v>
      </c>
      <c r="D7196" s="86">
        <f>VLOOKUP(Pag_Inicio_Corr_mas_casos[[#This Row],[Corregimiento]],Hoja3!$A$2:$D$676,4,0)</f>
        <v>40601</v>
      </c>
      <c r="E7196" s="85">
        <v>34</v>
      </c>
    </row>
    <row r="7197" spans="1:5" x14ac:dyDescent="0.2">
      <c r="A7197" s="84">
        <v>44230</v>
      </c>
      <c r="B7197" s="85">
        <v>44230</v>
      </c>
      <c r="C7197" s="85" t="s">
        <v>942</v>
      </c>
      <c r="D7197" s="86">
        <f>VLOOKUP(Pag_Inicio_Corr_mas_casos[[#This Row],[Corregimiento]],Hoja3!$A$2:$D$676,4,0)</f>
        <v>91001</v>
      </c>
      <c r="E7197" s="85">
        <v>33</v>
      </c>
    </row>
    <row r="7198" spans="1:5" x14ac:dyDescent="0.2">
      <c r="A7198" s="84">
        <v>44230</v>
      </c>
      <c r="B7198" s="85">
        <v>44230</v>
      </c>
      <c r="C7198" s="85" t="s">
        <v>887</v>
      </c>
      <c r="D7198" s="86">
        <f>VLOOKUP(Pag_Inicio_Corr_mas_casos[[#This Row],[Corregimiento]],Hoja3!$A$2:$D$676,4,0)</f>
        <v>30107</v>
      </c>
      <c r="E7198" s="85">
        <v>29</v>
      </c>
    </row>
    <row r="7199" spans="1:5" x14ac:dyDescent="0.2">
      <c r="A7199" s="84">
        <v>44230</v>
      </c>
      <c r="B7199" s="85">
        <v>44230</v>
      </c>
      <c r="C7199" s="85" t="s">
        <v>876</v>
      </c>
      <c r="D7199" s="86">
        <f>VLOOKUP(Pag_Inicio_Corr_mas_casos[[#This Row],[Corregimiento]],Hoja3!$A$2:$D$676,4,0)</f>
        <v>80815</v>
      </c>
      <c r="E7199" s="85">
        <v>24</v>
      </c>
    </row>
    <row r="7200" spans="1:5" x14ac:dyDescent="0.2">
      <c r="A7200" s="84">
        <v>44230</v>
      </c>
      <c r="B7200" s="85">
        <v>44230</v>
      </c>
      <c r="C7200" s="85" t="s">
        <v>692</v>
      </c>
      <c r="D7200" s="86">
        <f>VLOOKUP(Pag_Inicio_Corr_mas_casos[[#This Row],[Corregimiento]],Hoja3!$A$2:$D$676,4,0)</f>
        <v>80821</v>
      </c>
      <c r="E7200" s="85">
        <v>24</v>
      </c>
    </row>
    <row r="7201" spans="1:5" x14ac:dyDescent="0.2">
      <c r="A7201" s="84">
        <v>44230</v>
      </c>
      <c r="B7201" s="85">
        <v>44230</v>
      </c>
      <c r="C7201" s="85" t="s">
        <v>966</v>
      </c>
      <c r="D7201" s="86">
        <f>VLOOKUP(Pag_Inicio_Corr_mas_casos[[#This Row],[Corregimiento]],Hoja3!$A$2:$D$676,4,0)</f>
        <v>80812</v>
      </c>
      <c r="E7201" s="85">
        <v>21</v>
      </c>
    </row>
    <row r="7202" spans="1:5" x14ac:dyDescent="0.2">
      <c r="A7202" s="84">
        <v>44230</v>
      </c>
      <c r="B7202" s="85">
        <v>44230</v>
      </c>
      <c r="C7202" s="85" t="s">
        <v>988</v>
      </c>
      <c r="D7202" s="86">
        <f>VLOOKUP(Pag_Inicio_Corr_mas_casos[[#This Row],[Corregimiento]],Hoja3!$A$2:$D$676,4,0)</f>
        <v>130101</v>
      </c>
      <c r="E7202" s="85">
        <v>19</v>
      </c>
    </row>
    <row r="7203" spans="1:5" x14ac:dyDescent="0.2">
      <c r="A7203" s="84">
        <v>44230</v>
      </c>
      <c r="B7203" s="85">
        <v>44230</v>
      </c>
      <c r="C7203" s="85" t="s">
        <v>975</v>
      </c>
      <c r="D7203" s="86">
        <f>VLOOKUP(Pag_Inicio_Corr_mas_casos[[#This Row],[Corregimiento]],Hoja3!$A$2:$D$676,4,0)</f>
        <v>90301</v>
      </c>
      <c r="E7203" s="85">
        <v>18</v>
      </c>
    </row>
    <row r="7204" spans="1:5" x14ac:dyDescent="0.2">
      <c r="A7204" s="84">
        <v>44230</v>
      </c>
      <c r="B7204" s="85">
        <v>44230</v>
      </c>
      <c r="C7204" s="85" t="s">
        <v>863</v>
      </c>
      <c r="D7204" s="86">
        <f>VLOOKUP(Pag_Inicio_Corr_mas_casos[[#This Row],[Corregimiento]],Hoja3!$A$2:$D$676,4,0)</f>
        <v>80816</v>
      </c>
      <c r="E7204" s="85">
        <v>18</v>
      </c>
    </row>
    <row r="7205" spans="1:5" x14ac:dyDescent="0.2">
      <c r="A7205" s="84">
        <v>44230</v>
      </c>
      <c r="B7205" s="85">
        <v>44230</v>
      </c>
      <c r="C7205" s="85" t="s">
        <v>873</v>
      </c>
      <c r="D7205" s="86">
        <f>VLOOKUP(Pag_Inicio_Corr_mas_casos[[#This Row],[Corregimiento]],Hoja3!$A$2:$D$676,4,0)</f>
        <v>80817</v>
      </c>
      <c r="E7205" s="85">
        <v>18</v>
      </c>
    </row>
    <row r="7206" spans="1:5" x14ac:dyDescent="0.2">
      <c r="A7206" s="84">
        <v>44230</v>
      </c>
      <c r="B7206" s="85">
        <v>44230</v>
      </c>
      <c r="C7206" s="85" t="s">
        <v>923</v>
      </c>
      <c r="D7206" s="86">
        <f>VLOOKUP(Pag_Inicio_Corr_mas_casos[[#This Row],[Corregimiento]],Hoja3!$A$2:$D$676,4,0)</f>
        <v>40611</v>
      </c>
      <c r="E7206" s="85">
        <v>17</v>
      </c>
    </row>
    <row r="7207" spans="1:5" x14ac:dyDescent="0.2">
      <c r="A7207" s="84">
        <v>44230</v>
      </c>
      <c r="B7207" s="85">
        <v>44230</v>
      </c>
      <c r="C7207" s="85" t="s">
        <v>864</v>
      </c>
      <c r="D7207" s="86">
        <f>VLOOKUP(Pag_Inicio_Corr_mas_casos[[#This Row],[Corregimiento]],Hoja3!$A$2:$D$676,4,0)</f>
        <v>130708</v>
      </c>
      <c r="E7207" s="85">
        <v>17</v>
      </c>
    </row>
    <row r="7208" spans="1:5" x14ac:dyDescent="0.2">
      <c r="A7208" s="84">
        <v>44230</v>
      </c>
      <c r="B7208" s="85">
        <v>44230</v>
      </c>
      <c r="C7208" s="85" t="s">
        <v>931</v>
      </c>
      <c r="D7208" s="86">
        <f>VLOOKUP(Pag_Inicio_Corr_mas_casos[[#This Row],[Corregimiento]],Hoja3!$A$2:$D$676,4,0)</f>
        <v>80809</v>
      </c>
      <c r="E7208" s="85">
        <v>16</v>
      </c>
    </row>
    <row r="7209" spans="1:5" x14ac:dyDescent="0.2">
      <c r="A7209" s="84">
        <v>44230</v>
      </c>
      <c r="B7209" s="85">
        <v>44230</v>
      </c>
      <c r="C7209" s="85" t="s">
        <v>956</v>
      </c>
      <c r="D7209" s="86">
        <f>VLOOKUP(Pag_Inicio_Corr_mas_casos[[#This Row],[Corregimiento]],Hoja3!$A$2:$D$676,4,0)</f>
        <v>130106</v>
      </c>
      <c r="E7209" s="85">
        <v>16</v>
      </c>
    </row>
    <row r="7210" spans="1:5" x14ac:dyDescent="0.2">
      <c r="A7210" s="84">
        <v>44230</v>
      </c>
      <c r="B7210" s="85">
        <v>44230</v>
      </c>
      <c r="C7210" s="85" t="s">
        <v>867</v>
      </c>
      <c r="D7210" s="86">
        <f>VLOOKUP(Pag_Inicio_Corr_mas_casos[[#This Row],[Corregimiento]],Hoja3!$A$2:$D$676,4,0)</f>
        <v>80826</v>
      </c>
      <c r="E7210" s="85">
        <v>16</v>
      </c>
    </row>
    <row r="7211" spans="1:5" x14ac:dyDescent="0.2">
      <c r="A7211" s="84">
        <v>44230</v>
      </c>
      <c r="B7211" s="85">
        <v>44230</v>
      </c>
      <c r="C7211" s="85" t="s">
        <v>874</v>
      </c>
      <c r="D7211" s="86">
        <f>VLOOKUP(Pag_Inicio_Corr_mas_casos[[#This Row],[Corregimiento]],Hoja3!$A$2:$D$676,4,0)</f>
        <v>80822</v>
      </c>
      <c r="E7211" s="85">
        <v>16</v>
      </c>
    </row>
    <row r="7212" spans="1:5" x14ac:dyDescent="0.2">
      <c r="A7212" s="84">
        <v>44230</v>
      </c>
      <c r="B7212" s="85">
        <v>44230</v>
      </c>
      <c r="C7212" s="85" t="s">
        <v>978</v>
      </c>
      <c r="D7212" s="86">
        <f>VLOOKUP(Pag_Inicio_Corr_mas_casos[[#This Row],[Corregimiento]],Hoja3!$A$2:$D$676,4,0)</f>
        <v>40501</v>
      </c>
      <c r="E7212" s="85">
        <v>16</v>
      </c>
    </row>
    <row r="7213" spans="1:5" x14ac:dyDescent="0.2">
      <c r="A7213" s="84">
        <v>44230</v>
      </c>
      <c r="B7213" s="85">
        <v>44230</v>
      </c>
      <c r="C7213" s="85" t="s">
        <v>881</v>
      </c>
      <c r="D7213" s="86">
        <f>VLOOKUP(Pag_Inicio_Corr_mas_casos[[#This Row],[Corregimiento]],Hoja3!$A$2:$D$676,4,0)</f>
        <v>20601</v>
      </c>
      <c r="E7213" s="85">
        <v>15</v>
      </c>
    </row>
    <row r="7214" spans="1:5" x14ac:dyDescent="0.2">
      <c r="A7214" s="84">
        <v>44230</v>
      </c>
      <c r="B7214" s="85">
        <v>44230</v>
      </c>
      <c r="C7214" s="85" t="s">
        <v>872</v>
      </c>
      <c r="D7214" s="86">
        <f>VLOOKUP(Pag_Inicio_Corr_mas_casos[[#This Row],[Corregimiento]],Hoja3!$A$2:$D$676,4,0)</f>
        <v>80820</v>
      </c>
      <c r="E7214" s="85">
        <v>15</v>
      </c>
    </row>
    <row r="7215" spans="1:5" x14ac:dyDescent="0.2">
      <c r="A7215" s="60">
        <v>44231</v>
      </c>
      <c r="B7215" s="61">
        <v>44231</v>
      </c>
      <c r="C7215" s="61" t="s">
        <v>942</v>
      </c>
      <c r="D7215" s="62">
        <f>VLOOKUP(Pag_Inicio_Corr_mas_casos[[#This Row],[Corregimiento]],Hoja3!$A$2:$D$676,4,0)</f>
        <v>91001</v>
      </c>
      <c r="E7215" s="61">
        <v>39</v>
      </c>
    </row>
    <row r="7216" spans="1:5" x14ac:dyDescent="0.2">
      <c r="A7216" s="60">
        <v>44231</v>
      </c>
      <c r="B7216" s="61">
        <v>44231</v>
      </c>
      <c r="C7216" s="61" t="s">
        <v>980</v>
      </c>
      <c r="D7216" s="62">
        <f>VLOOKUP(Pag_Inicio_Corr_mas_casos[[#This Row],[Corregimiento]],Hoja3!$A$2:$D$676,4,0)</f>
        <v>40601</v>
      </c>
      <c r="E7216" s="61">
        <v>37</v>
      </c>
    </row>
    <row r="7217" spans="1:5" x14ac:dyDescent="0.2">
      <c r="A7217" s="60">
        <v>44231</v>
      </c>
      <c r="B7217" s="61">
        <v>44231</v>
      </c>
      <c r="C7217" s="61" t="s">
        <v>932</v>
      </c>
      <c r="D7217" s="62">
        <f>VLOOKUP(Pag_Inicio_Corr_mas_casos[[#This Row],[Corregimiento]],Hoja3!$A$2:$D$676,4,0)</f>
        <v>80819</v>
      </c>
      <c r="E7217" s="61">
        <v>32</v>
      </c>
    </row>
    <row r="7218" spans="1:5" x14ac:dyDescent="0.2">
      <c r="A7218" s="60">
        <v>44231</v>
      </c>
      <c r="B7218" s="61">
        <v>44231</v>
      </c>
      <c r="C7218" s="61" t="s">
        <v>911</v>
      </c>
      <c r="D7218" s="62">
        <f>VLOOKUP(Pag_Inicio_Corr_mas_casos[[#This Row],[Corregimiento]],Hoja3!$A$2:$D$676,4,0)</f>
        <v>130706</v>
      </c>
      <c r="E7218" s="61">
        <v>27</v>
      </c>
    </row>
    <row r="7219" spans="1:5" x14ac:dyDescent="0.2">
      <c r="A7219" s="60">
        <v>44231</v>
      </c>
      <c r="B7219" s="61">
        <v>44231</v>
      </c>
      <c r="C7219" s="61" t="s">
        <v>887</v>
      </c>
      <c r="D7219" s="62">
        <f>VLOOKUP(Pag_Inicio_Corr_mas_casos[[#This Row],[Corregimiento]],Hoja3!$A$2:$D$676,4,0)</f>
        <v>30107</v>
      </c>
      <c r="E7219" s="61">
        <v>22</v>
      </c>
    </row>
    <row r="7220" spans="1:5" x14ac:dyDescent="0.2">
      <c r="A7220" s="60">
        <v>44231</v>
      </c>
      <c r="B7220" s="61">
        <v>44231</v>
      </c>
      <c r="C7220" s="61" t="s">
        <v>876</v>
      </c>
      <c r="D7220" s="62">
        <f>VLOOKUP(Pag_Inicio_Corr_mas_casos[[#This Row],[Corregimiento]],Hoja3!$A$2:$D$676,4,0)</f>
        <v>80815</v>
      </c>
      <c r="E7220" s="61">
        <v>22</v>
      </c>
    </row>
    <row r="7221" spans="1:5" x14ac:dyDescent="0.2">
      <c r="A7221" s="60">
        <v>44231</v>
      </c>
      <c r="B7221" s="61">
        <v>44231</v>
      </c>
      <c r="C7221" s="61" t="s">
        <v>923</v>
      </c>
      <c r="D7221" s="62">
        <f>VLOOKUP(Pag_Inicio_Corr_mas_casos[[#This Row],[Corregimiento]],Hoja3!$A$2:$D$676,4,0)</f>
        <v>40611</v>
      </c>
      <c r="E7221" s="61">
        <v>21</v>
      </c>
    </row>
    <row r="7222" spans="1:5" x14ac:dyDescent="0.2">
      <c r="A7222" s="60">
        <v>44231</v>
      </c>
      <c r="B7222" s="61">
        <v>44231</v>
      </c>
      <c r="C7222" s="61" t="s">
        <v>881</v>
      </c>
      <c r="D7222" s="62">
        <f>VLOOKUP(Pag_Inicio_Corr_mas_casos[[#This Row],[Corregimiento]],Hoja3!$A$2:$D$676,4,0)</f>
        <v>20601</v>
      </c>
      <c r="E7222" s="61">
        <v>21</v>
      </c>
    </row>
    <row r="7223" spans="1:5" x14ac:dyDescent="0.2">
      <c r="A7223" s="60">
        <v>44231</v>
      </c>
      <c r="B7223" s="61">
        <v>44231</v>
      </c>
      <c r="C7223" s="61" t="s">
        <v>861</v>
      </c>
      <c r="D7223" s="62">
        <f>VLOOKUP(Pag_Inicio_Corr_mas_casos[[#This Row],[Corregimiento]],Hoja3!$A$2:$D$676,4,0)</f>
        <v>80823</v>
      </c>
      <c r="E7223" s="61">
        <v>19</v>
      </c>
    </row>
    <row r="7224" spans="1:5" x14ac:dyDescent="0.2">
      <c r="A7224" s="60">
        <v>44231</v>
      </c>
      <c r="B7224" s="61">
        <v>44231</v>
      </c>
      <c r="C7224" s="61" t="s">
        <v>978</v>
      </c>
      <c r="D7224" s="62">
        <f>VLOOKUP(Pag_Inicio_Corr_mas_casos[[#This Row],[Corregimiento]],Hoja3!$A$2:$D$676,4,0)</f>
        <v>40501</v>
      </c>
      <c r="E7224" s="61">
        <v>19</v>
      </c>
    </row>
    <row r="7225" spans="1:5" x14ac:dyDescent="0.2">
      <c r="A7225" s="60">
        <v>44231</v>
      </c>
      <c r="B7225" s="61">
        <v>44231</v>
      </c>
      <c r="C7225" s="61" t="s">
        <v>860</v>
      </c>
      <c r="D7225" s="62">
        <f>VLOOKUP(Pag_Inicio_Corr_mas_casos[[#This Row],[Corregimiento]],Hoja3!$A$2:$D$676,4,0)</f>
        <v>80806</v>
      </c>
      <c r="E7225" s="61">
        <v>17</v>
      </c>
    </row>
    <row r="7226" spans="1:5" x14ac:dyDescent="0.2">
      <c r="A7226" s="60">
        <v>44231</v>
      </c>
      <c r="B7226" s="61">
        <v>44231</v>
      </c>
      <c r="C7226" s="61" t="s">
        <v>871</v>
      </c>
      <c r="D7226" s="62">
        <f>VLOOKUP(Pag_Inicio_Corr_mas_casos[[#This Row],[Corregimiento]],Hoja3!$A$2:$D$676,4,0)</f>
        <v>80813</v>
      </c>
      <c r="E7226" s="61">
        <v>17</v>
      </c>
    </row>
    <row r="7227" spans="1:5" x14ac:dyDescent="0.2">
      <c r="A7227" s="60">
        <v>44231</v>
      </c>
      <c r="B7227" s="61">
        <v>44231</v>
      </c>
      <c r="C7227" s="61" t="s">
        <v>990</v>
      </c>
      <c r="D7227" s="62">
        <f>VLOOKUP(Pag_Inicio_Corr_mas_casos[[#This Row],[Corregimiento]],Hoja3!$A$2:$D$676,4,0)</f>
        <v>91011</v>
      </c>
      <c r="E7227" s="61">
        <v>15</v>
      </c>
    </row>
    <row r="7228" spans="1:5" x14ac:dyDescent="0.2">
      <c r="A7228" s="60">
        <v>44231</v>
      </c>
      <c r="B7228" s="61">
        <v>44231</v>
      </c>
      <c r="C7228" s="61" t="s">
        <v>692</v>
      </c>
      <c r="D7228" s="62">
        <f>VLOOKUP(Pag_Inicio_Corr_mas_casos[[#This Row],[Corregimiento]],Hoja3!$A$2:$D$676,4,0)</f>
        <v>80821</v>
      </c>
      <c r="E7228" s="61">
        <v>15</v>
      </c>
    </row>
    <row r="7229" spans="1:5" x14ac:dyDescent="0.2">
      <c r="A7229" s="60">
        <v>44231</v>
      </c>
      <c r="B7229" s="61">
        <v>44231</v>
      </c>
      <c r="C7229" s="61" t="s">
        <v>1039</v>
      </c>
      <c r="D7229" s="62">
        <f>VLOOKUP(Pag_Inicio_Corr_mas_casos[[#This Row],[Corregimiento]],Hoja3!$A$2:$D$676,4,0)</f>
        <v>90105</v>
      </c>
      <c r="E7229" s="61">
        <v>14</v>
      </c>
    </row>
    <row r="7230" spans="1:5" x14ac:dyDescent="0.2">
      <c r="A7230" s="60">
        <v>44231</v>
      </c>
      <c r="B7230" s="61">
        <v>44231</v>
      </c>
      <c r="C7230" s="61" t="s">
        <v>862</v>
      </c>
      <c r="D7230" s="62">
        <f>VLOOKUP(Pag_Inicio_Corr_mas_casos[[#This Row],[Corregimiento]],Hoja3!$A$2:$D$676,4,0)</f>
        <v>80807</v>
      </c>
      <c r="E7230" s="61">
        <v>14</v>
      </c>
    </row>
    <row r="7231" spans="1:5" x14ac:dyDescent="0.2">
      <c r="A7231" s="60">
        <v>44231</v>
      </c>
      <c r="B7231" s="61">
        <v>44231</v>
      </c>
      <c r="C7231" s="61" t="s">
        <v>956</v>
      </c>
      <c r="D7231" s="62">
        <f>VLOOKUP(Pag_Inicio_Corr_mas_casos[[#This Row],[Corregimiento]],Hoja3!$A$2:$D$676,4,0)</f>
        <v>130106</v>
      </c>
      <c r="E7231" s="61">
        <v>14</v>
      </c>
    </row>
    <row r="7232" spans="1:5" x14ac:dyDescent="0.2">
      <c r="A7232" s="60">
        <v>44231</v>
      </c>
      <c r="B7232" s="61">
        <v>44231</v>
      </c>
      <c r="C7232" s="61" t="s">
        <v>873</v>
      </c>
      <c r="D7232" s="62">
        <f>VLOOKUP(Pag_Inicio_Corr_mas_casos[[#This Row],[Corregimiento]],Hoja3!$A$2:$D$676,4,0)</f>
        <v>80817</v>
      </c>
      <c r="E7232" s="61">
        <v>14</v>
      </c>
    </row>
    <row r="7233" spans="1:5" x14ac:dyDescent="0.2">
      <c r="A7233" s="60">
        <v>44231</v>
      </c>
      <c r="B7233" s="61">
        <v>44231</v>
      </c>
      <c r="C7233" s="61" t="s">
        <v>868</v>
      </c>
      <c r="D7233" s="62">
        <f>VLOOKUP(Pag_Inicio_Corr_mas_casos[[#This Row],[Corregimiento]],Hoja3!$A$2:$D$676,4,0)</f>
        <v>80811</v>
      </c>
      <c r="E7233" s="61">
        <v>13</v>
      </c>
    </row>
    <row r="7234" spans="1:5" x14ac:dyDescent="0.2">
      <c r="A7234" s="60">
        <v>44231</v>
      </c>
      <c r="B7234" s="61">
        <v>44231</v>
      </c>
      <c r="C7234" s="61" t="s">
        <v>1032</v>
      </c>
      <c r="D7234" s="62">
        <f>VLOOKUP(Pag_Inicio_Corr_mas_casos[[#This Row],[Corregimiento]],Hoja3!$A$2:$D$676,4,0)</f>
        <v>40801</v>
      </c>
      <c r="E7234" s="61">
        <v>13</v>
      </c>
    </row>
    <row r="7235" spans="1:5" x14ac:dyDescent="0.2">
      <c r="A7235" s="78">
        <v>44232</v>
      </c>
      <c r="B7235" s="79">
        <v>44232</v>
      </c>
      <c r="C7235" s="79" t="s">
        <v>980</v>
      </c>
      <c r="D7235" s="80">
        <f>VLOOKUP(Pag_Inicio_Corr_mas_casos[[#This Row],[Corregimiento]],Hoja3!$A$2:$D$676,4,0)</f>
        <v>40601</v>
      </c>
      <c r="E7235" s="79">
        <v>40</v>
      </c>
    </row>
    <row r="7236" spans="1:5" x14ac:dyDescent="0.2">
      <c r="A7236" s="78">
        <v>44232</v>
      </c>
      <c r="B7236" s="79">
        <v>44232</v>
      </c>
      <c r="C7236" s="79" t="s">
        <v>1064</v>
      </c>
      <c r="D7236" s="80">
        <f>VLOOKUP(Pag_Inicio_Corr_mas_casos[[#This Row],[Corregimiento]],Hoja3!$A$2:$D$676,4,0)</f>
        <v>40805</v>
      </c>
      <c r="E7236" s="79">
        <v>21</v>
      </c>
    </row>
    <row r="7237" spans="1:5" x14ac:dyDescent="0.2">
      <c r="A7237" s="78">
        <v>44232</v>
      </c>
      <c r="B7237" s="79">
        <v>44232</v>
      </c>
      <c r="C7237" s="79" t="s">
        <v>988</v>
      </c>
      <c r="D7237" s="80">
        <f>VLOOKUP(Pag_Inicio_Corr_mas_casos[[#This Row],[Corregimiento]],Hoja3!$A$2:$D$676,4,0)</f>
        <v>130101</v>
      </c>
      <c r="E7237" s="79">
        <v>20</v>
      </c>
    </row>
    <row r="7238" spans="1:5" x14ac:dyDescent="0.2">
      <c r="A7238" s="78">
        <v>44232</v>
      </c>
      <c r="B7238" s="79">
        <v>44232</v>
      </c>
      <c r="C7238" s="79" t="s">
        <v>872</v>
      </c>
      <c r="D7238" s="80">
        <f>VLOOKUP(Pag_Inicio_Corr_mas_casos[[#This Row],[Corregimiento]],Hoja3!$A$2:$D$676,4,0)</f>
        <v>80820</v>
      </c>
      <c r="E7238" s="79">
        <v>20</v>
      </c>
    </row>
    <row r="7239" spans="1:5" x14ac:dyDescent="0.2">
      <c r="A7239" s="78">
        <v>44232</v>
      </c>
      <c r="B7239" s="79">
        <v>44232</v>
      </c>
      <c r="C7239" s="79" t="s">
        <v>942</v>
      </c>
      <c r="D7239" s="80">
        <f>VLOOKUP(Pag_Inicio_Corr_mas_casos[[#This Row],[Corregimiento]],Hoja3!$A$2:$D$676,4,0)</f>
        <v>91001</v>
      </c>
      <c r="E7239" s="79">
        <v>20</v>
      </c>
    </row>
    <row r="7240" spans="1:5" x14ac:dyDescent="0.2">
      <c r="A7240" s="78">
        <v>44232</v>
      </c>
      <c r="B7240" s="79">
        <v>44232</v>
      </c>
      <c r="C7240" s="79" t="s">
        <v>974</v>
      </c>
      <c r="D7240" s="80">
        <f>VLOOKUP(Pag_Inicio_Corr_mas_casos[[#This Row],[Corregimiento]],Hoja3!$A$2:$D$676,4,0)</f>
        <v>130102</v>
      </c>
      <c r="E7240" s="79">
        <v>18</v>
      </c>
    </row>
    <row r="7241" spans="1:5" x14ac:dyDescent="0.2">
      <c r="A7241" s="78">
        <v>44232</v>
      </c>
      <c r="B7241" s="79">
        <v>44232</v>
      </c>
      <c r="C7241" s="79" t="s">
        <v>923</v>
      </c>
      <c r="D7241" s="80">
        <f>VLOOKUP(Pag_Inicio_Corr_mas_casos[[#This Row],[Corregimiento]],Hoja3!$A$2:$D$676,4,0)</f>
        <v>40611</v>
      </c>
      <c r="E7241" s="79">
        <v>17</v>
      </c>
    </row>
    <row r="7242" spans="1:5" x14ac:dyDescent="0.2">
      <c r="A7242" s="78">
        <v>44232</v>
      </c>
      <c r="B7242" s="79">
        <v>44232</v>
      </c>
      <c r="C7242" s="79" t="s">
        <v>932</v>
      </c>
      <c r="D7242" s="80">
        <f>VLOOKUP(Pag_Inicio_Corr_mas_casos[[#This Row],[Corregimiento]],Hoja3!$A$2:$D$676,4,0)</f>
        <v>80819</v>
      </c>
      <c r="E7242" s="79">
        <v>16</v>
      </c>
    </row>
    <row r="7243" spans="1:5" x14ac:dyDescent="0.2">
      <c r="A7243" s="78">
        <v>44232</v>
      </c>
      <c r="B7243" s="79">
        <v>44232</v>
      </c>
      <c r="C7243" s="79" t="s">
        <v>879</v>
      </c>
      <c r="D7243" s="80">
        <f>VLOOKUP(Pag_Inicio_Corr_mas_casos[[#This Row],[Corregimiento]],Hoja3!$A$2:$D$676,4,0)</f>
        <v>130701</v>
      </c>
      <c r="E7243" s="79">
        <v>15</v>
      </c>
    </row>
    <row r="7244" spans="1:5" x14ac:dyDescent="0.2">
      <c r="A7244" s="78">
        <v>44232</v>
      </c>
      <c r="B7244" s="79">
        <v>44232</v>
      </c>
      <c r="C7244" s="79" t="s">
        <v>873</v>
      </c>
      <c r="D7244" s="80">
        <f>VLOOKUP(Pag_Inicio_Corr_mas_casos[[#This Row],[Corregimiento]],Hoja3!$A$2:$D$676,4,0)</f>
        <v>80817</v>
      </c>
      <c r="E7244" s="79">
        <v>15</v>
      </c>
    </row>
    <row r="7245" spans="1:5" x14ac:dyDescent="0.2">
      <c r="A7245" s="78">
        <v>44232</v>
      </c>
      <c r="B7245" s="79">
        <v>44232</v>
      </c>
      <c r="C7245" s="79" t="s">
        <v>956</v>
      </c>
      <c r="D7245" s="80">
        <f>VLOOKUP(Pag_Inicio_Corr_mas_casos[[#This Row],[Corregimiento]],Hoja3!$A$2:$D$676,4,0)</f>
        <v>130106</v>
      </c>
      <c r="E7245" s="79">
        <v>15</v>
      </c>
    </row>
    <row r="7246" spans="1:5" x14ac:dyDescent="0.2">
      <c r="A7246" s="78">
        <v>44232</v>
      </c>
      <c r="B7246" s="79">
        <v>44232</v>
      </c>
      <c r="C7246" s="79" t="s">
        <v>692</v>
      </c>
      <c r="D7246" s="80">
        <f>VLOOKUP(Pag_Inicio_Corr_mas_casos[[#This Row],[Corregimiento]],Hoja3!$A$2:$D$676,4,0)</f>
        <v>80821</v>
      </c>
      <c r="E7246" s="79">
        <v>14</v>
      </c>
    </row>
    <row r="7247" spans="1:5" x14ac:dyDescent="0.2">
      <c r="A7247" s="78">
        <v>44232</v>
      </c>
      <c r="B7247" s="79">
        <v>44232</v>
      </c>
      <c r="C7247" s="79" t="s">
        <v>927</v>
      </c>
      <c r="D7247" s="80">
        <f>VLOOKUP(Pag_Inicio_Corr_mas_casos[[#This Row],[Corregimiento]],Hoja3!$A$2:$D$676,4,0)</f>
        <v>40612</v>
      </c>
      <c r="E7247" s="79">
        <v>13</v>
      </c>
    </row>
    <row r="7248" spans="1:5" x14ac:dyDescent="0.2">
      <c r="A7248" s="78">
        <v>44232</v>
      </c>
      <c r="B7248" s="79">
        <v>44232</v>
      </c>
      <c r="C7248" s="79" t="s">
        <v>1026</v>
      </c>
      <c r="D7248" s="80">
        <f>VLOOKUP(Pag_Inicio_Corr_mas_casos[[#This Row],[Corregimiento]],Hoja3!$A$2:$D$676,4,0)</f>
        <v>50307</v>
      </c>
      <c r="E7248" s="79">
        <v>13</v>
      </c>
    </row>
    <row r="7249" spans="1:5" x14ac:dyDescent="0.2">
      <c r="A7249" s="78">
        <v>44232</v>
      </c>
      <c r="B7249" s="79">
        <v>44232</v>
      </c>
      <c r="C7249" s="79" t="s">
        <v>935</v>
      </c>
      <c r="D7249" s="80">
        <f>VLOOKUP(Pag_Inicio_Corr_mas_casos[[#This Row],[Corregimiento]],Hoja3!$A$2:$D$676,4,0)</f>
        <v>130702</v>
      </c>
      <c r="E7249" s="79">
        <v>12</v>
      </c>
    </row>
    <row r="7250" spans="1:5" x14ac:dyDescent="0.2">
      <c r="A7250" s="78">
        <v>44232</v>
      </c>
      <c r="B7250" s="79">
        <v>44232</v>
      </c>
      <c r="C7250" s="79" t="s">
        <v>975</v>
      </c>
      <c r="D7250" s="80">
        <f>VLOOKUP(Pag_Inicio_Corr_mas_casos[[#This Row],[Corregimiento]],Hoja3!$A$2:$D$676,4,0)</f>
        <v>90301</v>
      </c>
      <c r="E7250" s="79">
        <v>12</v>
      </c>
    </row>
    <row r="7251" spans="1:5" x14ac:dyDescent="0.2">
      <c r="A7251" s="78">
        <v>44232</v>
      </c>
      <c r="B7251" s="79">
        <v>44232</v>
      </c>
      <c r="C7251" s="79" t="s">
        <v>978</v>
      </c>
      <c r="D7251" s="80">
        <f>VLOOKUP(Pag_Inicio_Corr_mas_casos[[#This Row],[Corregimiento]],Hoja3!$A$2:$D$676,4,0)</f>
        <v>40501</v>
      </c>
      <c r="E7251" s="79">
        <v>12</v>
      </c>
    </row>
    <row r="7252" spans="1:5" x14ac:dyDescent="0.2">
      <c r="A7252" s="78">
        <v>44232</v>
      </c>
      <c r="B7252" s="79">
        <v>44232</v>
      </c>
      <c r="C7252" s="79" t="s">
        <v>874</v>
      </c>
      <c r="D7252" s="80">
        <f>VLOOKUP(Pag_Inicio_Corr_mas_casos[[#This Row],[Corregimiento]],Hoja3!$A$2:$D$676,4,0)</f>
        <v>80822</v>
      </c>
      <c r="E7252" s="79">
        <v>12</v>
      </c>
    </row>
    <row r="7253" spans="1:5" x14ac:dyDescent="0.2">
      <c r="A7253" s="78">
        <v>44232</v>
      </c>
      <c r="B7253" s="79">
        <v>44232</v>
      </c>
      <c r="C7253" s="79" t="s">
        <v>871</v>
      </c>
      <c r="D7253" s="80">
        <f>VLOOKUP(Pag_Inicio_Corr_mas_casos[[#This Row],[Corregimiento]],Hoja3!$A$2:$D$676,4,0)</f>
        <v>80813</v>
      </c>
      <c r="E7253" s="79">
        <v>11</v>
      </c>
    </row>
    <row r="7254" spans="1:5" x14ac:dyDescent="0.2">
      <c r="A7254" s="78">
        <v>44232</v>
      </c>
      <c r="B7254" s="79">
        <v>44232</v>
      </c>
      <c r="C7254" s="79" t="s">
        <v>894</v>
      </c>
      <c r="D7254" s="80">
        <f>VLOOKUP(Pag_Inicio_Corr_mas_casos[[#This Row],[Corregimiento]],Hoja3!$A$2:$D$676,4,0)</f>
        <v>40203</v>
      </c>
      <c r="E7254" s="79">
        <v>11</v>
      </c>
    </row>
    <row r="7255" spans="1:5" x14ac:dyDescent="0.2">
      <c r="A7255" s="51">
        <v>44233</v>
      </c>
      <c r="B7255" s="52">
        <v>44233</v>
      </c>
      <c r="C7255" s="52" t="s">
        <v>813</v>
      </c>
      <c r="D7255" s="53">
        <f>VLOOKUP(Pag_Inicio_Corr_mas_casos[[#This Row],[Corregimiento]],Hoja3!$A$2:$D$676,4,0)</f>
        <v>91001</v>
      </c>
      <c r="E7255" s="52">
        <v>45</v>
      </c>
    </row>
    <row r="7256" spans="1:5" x14ac:dyDescent="0.2">
      <c r="A7256" s="51">
        <v>44233</v>
      </c>
      <c r="B7256" s="52">
        <v>44233</v>
      </c>
      <c r="C7256" s="52" t="s">
        <v>980</v>
      </c>
      <c r="D7256" s="53">
        <f>VLOOKUP(Pag_Inicio_Corr_mas_casos[[#This Row],[Corregimiento]],Hoja3!$A$2:$D$676,4,0)</f>
        <v>40601</v>
      </c>
      <c r="E7256" s="52">
        <v>43</v>
      </c>
    </row>
    <row r="7257" spans="1:5" x14ac:dyDescent="0.2">
      <c r="A7257" s="51">
        <v>44233</v>
      </c>
      <c r="B7257" s="52">
        <v>44233</v>
      </c>
      <c r="C7257" s="52" t="s">
        <v>876</v>
      </c>
      <c r="D7257" s="53">
        <f>VLOOKUP(Pag_Inicio_Corr_mas_casos[[#This Row],[Corregimiento]],Hoja3!$A$2:$D$676,4,0)</f>
        <v>80815</v>
      </c>
      <c r="E7257" s="52">
        <v>20</v>
      </c>
    </row>
    <row r="7258" spans="1:5" x14ac:dyDescent="0.2">
      <c r="A7258" s="51">
        <v>44233</v>
      </c>
      <c r="B7258" s="52">
        <v>44233</v>
      </c>
      <c r="C7258" s="52" t="s">
        <v>887</v>
      </c>
      <c r="D7258" s="53">
        <f>VLOOKUP(Pag_Inicio_Corr_mas_casos[[#This Row],[Corregimiento]],Hoja3!$A$2:$D$676,4,0)</f>
        <v>30107</v>
      </c>
      <c r="E7258" s="52">
        <v>20</v>
      </c>
    </row>
    <row r="7259" spans="1:5" x14ac:dyDescent="0.2">
      <c r="A7259" s="51">
        <v>44233</v>
      </c>
      <c r="B7259" s="52">
        <v>44233</v>
      </c>
      <c r="C7259" s="52" t="s">
        <v>857</v>
      </c>
      <c r="D7259" s="53">
        <f>VLOOKUP(Pag_Inicio_Corr_mas_casos[[#This Row],[Corregimiento]],Hoja3!$A$2:$D$676,4,0)</f>
        <v>80810</v>
      </c>
      <c r="E7259" s="52">
        <v>18</v>
      </c>
    </row>
    <row r="7260" spans="1:5" x14ac:dyDescent="0.2">
      <c r="A7260" s="51">
        <v>44233</v>
      </c>
      <c r="B7260" s="52">
        <v>44233</v>
      </c>
      <c r="C7260" s="52" t="s">
        <v>927</v>
      </c>
      <c r="D7260" s="53">
        <f>VLOOKUP(Pag_Inicio_Corr_mas_casos[[#This Row],[Corregimiento]],Hoja3!$A$2:$D$676,4,0)</f>
        <v>40612</v>
      </c>
      <c r="E7260" s="52">
        <v>17</v>
      </c>
    </row>
    <row r="7261" spans="1:5" x14ac:dyDescent="0.2">
      <c r="A7261" s="51">
        <v>44233</v>
      </c>
      <c r="B7261" s="52">
        <v>44233</v>
      </c>
      <c r="C7261" s="52" t="s">
        <v>865</v>
      </c>
      <c r="D7261" s="53">
        <f>VLOOKUP(Pag_Inicio_Corr_mas_casos[[#This Row],[Corregimiento]],Hoja3!$A$2:$D$676,4,0)</f>
        <v>81007</v>
      </c>
      <c r="E7261" s="52">
        <v>17</v>
      </c>
    </row>
    <row r="7262" spans="1:5" x14ac:dyDescent="0.2">
      <c r="A7262" s="51">
        <v>44233</v>
      </c>
      <c r="B7262" s="52">
        <v>44233</v>
      </c>
      <c r="C7262" s="52" t="s">
        <v>966</v>
      </c>
      <c r="D7262" s="53">
        <f>VLOOKUP(Pag_Inicio_Corr_mas_casos[[#This Row],[Corregimiento]],Hoja3!$A$2:$D$676,4,0)</f>
        <v>80812</v>
      </c>
      <c r="E7262" s="52">
        <v>17</v>
      </c>
    </row>
    <row r="7263" spans="1:5" x14ac:dyDescent="0.2">
      <c r="A7263" s="51">
        <v>44233</v>
      </c>
      <c r="B7263" s="52">
        <v>44233</v>
      </c>
      <c r="C7263" s="52" t="s">
        <v>692</v>
      </c>
      <c r="D7263" s="53">
        <f>VLOOKUP(Pag_Inicio_Corr_mas_casos[[#This Row],[Corregimiento]],Hoja3!$A$2:$D$676,4,0)</f>
        <v>80821</v>
      </c>
      <c r="E7263" s="52">
        <v>15</v>
      </c>
    </row>
    <row r="7264" spans="1:5" x14ac:dyDescent="0.2">
      <c r="A7264" s="51">
        <v>44233</v>
      </c>
      <c r="B7264" s="52">
        <v>44233</v>
      </c>
      <c r="C7264" s="52" t="s">
        <v>932</v>
      </c>
      <c r="D7264" s="53">
        <f>VLOOKUP(Pag_Inicio_Corr_mas_casos[[#This Row],[Corregimiento]],Hoja3!$A$2:$D$676,4,0)</f>
        <v>80819</v>
      </c>
      <c r="E7264" s="52">
        <v>15</v>
      </c>
    </row>
    <row r="7265" spans="1:5" x14ac:dyDescent="0.2">
      <c r="A7265" s="51">
        <v>44233</v>
      </c>
      <c r="B7265" s="52">
        <v>44233</v>
      </c>
      <c r="C7265" s="52" t="s">
        <v>972</v>
      </c>
      <c r="D7265" s="53">
        <f>VLOOKUP(Pag_Inicio_Corr_mas_casos[[#This Row],[Corregimiento]],Hoja3!$A$2:$D$676,4,0)</f>
        <v>40201</v>
      </c>
      <c r="E7265" s="52">
        <v>15</v>
      </c>
    </row>
    <row r="7266" spans="1:5" x14ac:dyDescent="0.2">
      <c r="A7266" s="51">
        <v>44233</v>
      </c>
      <c r="B7266" s="52">
        <v>44233</v>
      </c>
      <c r="C7266" s="52" t="s">
        <v>859</v>
      </c>
      <c r="D7266" s="53">
        <f>VLOOKUP(Pag_Inicio_Corr_mas_casos[[#This Row],[Corregimiento]],Hoja3!$A$2:$D$676,4,0)</f>
        <v>81009</v>
      </c>
      <c r="E7266" s="52">
        <v>14</v>
      </c>
    </row>
    <row r="7267" spans="1:5" x14ac:dyDescent="0.2">
      <c r="A7267" s="51">
        <v>44233</v>
      </c>
      <c r="B7267" s="52">
        <v>44233</v>
      </c>
      <c r="C7267" s="52" t="s">
        <v>931</v>
      </c>
      <c r="D7267" s="53">
        <f>VLOOKUP(Pag_Inicio_Corr_mas_casos[[#This Row],[Corregimiento]],Hoja3!$A$2:$D$676,4,0)</f>
        <v>80809</v>
      </c>
      <c r="E7267" s="52">
        <v>13</v>
      </c>
    </row>
    <row r="7268" spans="1:5" x14ac:dyDescent="0.2">
      <c r="A7268" s="51">
        <v>44233</v>
      </c>
      <c r="B7268" s="52">
        <v>44233</v>
      </c>
      <c r="C7268" s="52" t="s">
        <v>860</v>
      </c>
      <c r="D7268" s="53">
        <f>VLOOKUP(Pag_Inicio_Corr_mas_casos[[#This Row],[Corregimiento]],Hoja3!$A$2:$D$676,4,0)</f>
        <v>80806</v>
      </c>
      <c r="E7268" s="52">
        <v>13</v>
      </c>
    </row>
    <row r="7269" spans="1:5" x14ac:dyDescent="0.2">
      <c r="A7269" s="51">
        <v>44233</v>
      </c>
      <c r="B7269" s="52">
        <v>44233</v>
      </c>
      <c r="C7269" s="52" t="s">
        <v>753</v>
      </c>
      <c r="D7269" s="53">
        <f>VLOOKUP(Pag_Inicio_Corr_mas_casos[[#This Row],[Corregimiento]],Hoja3!$A$2:$D$676,4,0)</f>
        <v>40205</v>
      </c>
      <c r="E7269" s="52">
        <v>12</v>
      </c>
    </row>
    <row r="7270" spans="1:5" x14ac:dyDescent="0.2">
      <c r="A7270" s="51">
        <v>44233</v>
      </c>
      <c r="B7270" s="52">
        <v>44233</v>
      </c>
      <c r="C7270" s="52" t="s">
        <v>894</v>
      </c>
      <c r="D7270" s="53">
        <f>VLOOKUP(Pag_Inicio_Corr_mas_casos[[#This Row],[Corregimiento]],Hoja3!$A$2:$D$676,4,0)</f>
        <v>40203</v>
      </c>
      <c r="E7270" s="52">
        <v>12</v>
      </c>
    </row>
    <row r="7271" spans="1:5" x14ac:dyDescent="0.2">
      <c r="A7271" s="51">
        <v>44233</v>
      </c>
      <c r="B7271" s="52">
        <v>44233</v>
      </c>
      <c r="C7271" s="52" t="s">
        <v>911</v>
      </c>
      <c r="D7271" s="53">
        <f>VLOOKUP(Pag_Inicio_Corr_mas_casos[[#This Row],[Corregimiento]],Hoja3!$A$2:$D$676,4,0)</f>
        <v>130706</v>
      </c>
      <c r="E7271" s="52">
        <v>11</v>
      </c>
    </row>
    <row r="7272" spans="1:5" x14ac:dyDescent="0.2">
      <c r="A7272" s="51">
        <v>44233</v>
      </c>
      <c r="B7272" s="52">
        <v>44233</v>
      </c>
      <c r="C7272" s="52" t="s">
        <v>938</v>
      </c>
      <c r="D7272" s="53">
        <f>VLOOKUP(Pag_Inicio_Corr_mas_casos[[#This Row],[Corregimiento]],Hoja3!$A$2:$D$676,4,0)</f>
        <v>81008</v>
      </c>
      <c r="E7272" s="52">
        <v>11</v>
      </c>
    </row>
    <row r="7273" spans="1:5" x14ac:dyDescent="0.2">
      <c r="A7273" s="51">
        <v>44233</v>
      </c>
      <c r="B7273" s="52">
        <v>44233</v>
      </c>
      <c r="C7273" s="52" t="s">
        <v>890</v>
      </c>
      <c r="D7273" s="53">
        <f>VLOOKUP(Pag_Inicio_Corr_mas_casos[[#This Row],[Corregimiento]],Hoja3!$A$2:$D$676,4,0)</f>
        <v>40606</v>
      </c>
      <c r="E7273" s="52">
        <v>11</v>
      </c>
    </row>
    <row r="7274" spans="1:5" x14ac:dyDescent="0.2">
      <c r="A7274" s="51">
        <v>44233</v>
      </c>
      <c r="B7274" s="52">
        <v>44233</v>
      </c>
      <c r="C7274" s="52" t="s">
        <v>923</v>
      </c>
      <c r="D7274" s="53">
        <f>VLOOKUP(Pag_Inicio_Corr_mas_casos[[#This Row],[Corregimiento]],Hoja3!$A$2:$D$676,4,0)</f>
        <v>40611</v>
      </c>
      <c r="E7274" s="52">
        <v>11</v>
      </c>
    </row>
    <row r="7275" spans="1:5" x14ac:dyDescent="0.2">
      <c r="A7275" s="54">
        <v>44234</v>
      </c>
      <c r="B7275" s="55">
        <v>44234</v>
      </c>
      <c r="C7275" s="55" t="s">
        <v>980</v>
      </c>
      <c r="D7275" s="56">
        <f>VLOOKUP(Pag_Inicio_Corr_mas_casos[[#This Row],[Corregimiento]],Hoja3!$A$2:$D$676,4,0)</f>
        <v>40601</v>
      </c>
      <c r="E7275" s="55">
        <v>32</v>
      </c>
    </row>
    <row r="7276" spans="1:5" x14ac:dyDescent="0.2">
      <c r="A7276" s="54">
        <v>44234</v>
      </c>
      <c r="B7276" s="55">
        <v>44234</v>
      </c>
      <c r="C7276" s="55" t="s">
        <v>942</v>
      </c>
      <c r="D7276" s="56">
        <f>VLOOKUP(Pag_Inicio_Corr_mas_casos[[#This Row],[Corregimiento]],Hoja3!$A$2:$D$676,4,0)</f>
        <v>91001</v>
      </c>
      <c r="E7276" s="55">
        <v>27</v>
      </c>
    </row>
    <row r="7277" spans="1:5" x14ac:dyDescent="0.2">
      <c r="A7277" s="54">
        <v>44234</v>
      </c>
      <c r="B7277" s="55">
        <v>44234</v>
      </c>
      <c r="C7277" s="55" t="s">
        <v>874</v>
      </c>
      <c r="D7277" s="56">
        <f>VLOOKUP(Pag_Inicio_Corr_mas_casos[[#This Row],[Corregimiento]],Hoja3!$A$2:$D$676,4,0)</f>
        <v>80822</v>
      </c>
      <c r="E7277" s="55">
        <v>18</v>
      </c>
    </row>
    <row r="7278" spans="1:5" x14ac:dyDescent="0.2">
      <c r="A7278" s="54">
        <v>44234</v>
      </c>
      <c r="B7278" s="55">
        <v>44234</v>
      </c>
      <c r="C7278" s="55" t="s">
        <v>927</v>
      </c>
      <c r="D7278" s="56">
        <f>VLOOKUP(Pag_Inicio_Corr_mas_casos[[#This Row],[Corregimiento]],Hoja3!$A$2:$D$676,4,0)</f>
        <v>40612</v>
      </c>
      <c r="E7278" s="55">
        <v>16</v>
      </c>
    </row>
    <row r="7279" spans="1:5" x14ac:dyDescent="0.2">
      <c r="A7279" s="54">
        <v>44234</v>
      </c>
      <c r="B7279" s="55">
        <v>44234</v>
      </c>
      <c r="C7279" s="55" t="s">
        <v>692</v>
      </c>
      <c r="D7279" s="56">
        <f>VLOOKUP(Pag_Inicio_Corr_mas_casos[[#This Row],[Corregimiento]],Hoja3!$A$2:$D$676,4,0)</f>
        <v>80821</v>
      </c>
      <c r="E7279" s="55">
        <v>14</v>
      </c>
    </row>
    <row r="7280" spans="1:5" x14ac:dyDescent="0.2">
      <c r="A7280" s="54">
        <v>44234</v>
      </c>
      <c r="B7280" s="55">
        <v>44234</v>
      </c>
      <c r="C7280" s="55" t="s">
        <v>966</v>
      </c>
      <c r="D7280" s="56">
        <f>VLOOKUP(Pag_Inicio_Corr_mas_casos[[#This Row],[Corregimiento]],Hoja3!$A$2:$D$676,4,0)</f>
        <v>80812</v>
      </c>
      <c r="E7280" s="55">
        <v>13</v>
      </c>
    </row>
    <row r="7281" spans="1:5" x14ac:dyDescent="0.2">
      <c r="A7281" s="54">
        <v>44234</v>
      </c>
      <c r="B7281" s="55">
        <v>44234</v>
      </c>
      <c r="C7281" s="55" t="s">
        <v>938</v>
      </c>
      <c r="D7281" s="56">
        <f>VLOOKUP(Pag_Inicio_Corr_mas_casos[[#This Row],[Corregimiento]],Hoja3!$A$2:$D$676,4,0)</f>
        <v>81008</v>
      </c>
      <c r="E7281" s="55">
        <v>11</v>
      </c>
    </row>
    <row r="7282" spans="1:5" x14ac:dyDescent="0.2">
      <c r="A7282" s="54">
        <v>44234</v>
      </c>
      <c r="B7282" s="55">
        <v>44234</v>
      </c>
      <c r="C7282" s="55" t="s">
        <v>859</v>
      </c>
      <c r="D7282" s="56">
        <f>VLOOKUP(Pag_Inicio_Corr_mas_casos[[#This Row],[Corregimiento]],Hoja3!$A$2:$D$676,4,0)</f>
        <v>81009</v>
      </c>
      <c r="E7282" s="55">
        <v>10</v>
      </c>
    </row>
    <row r="7283" spans="1:5" x14ac:dyDescent="0.2">
      <c r="A7283" s="54">
        <v>44234</v>
      </c>
      <c r="B7283" s="55">
        <v>44234</v>
      </c>
      <c r="C7283" s="55" t="s">
        <v>890</v>
      </c>
      <c r="D7283" s="56">
        <f>VLOOKUP(Pag_Inicio_Corr_mas_casos[[#This Row],[Corregimiento]],Hoja3!$A$2:$D$676,4,0)</f>
        <v>40606</v>
      </c>
      <c r="E7283" s="55">
        <v>10</v>
      </c>
    </row>
    <row r="7284" spans="1:5" x14ac:dyDescent="0.2">
      <c r="A7284" s="54">
        <v>44234</v>
      </c>
      <c r="B7284" s="55">
        <v>44234</v>
      </c>
      <c r="C7284" s="55" t="s">
        <v>872</v>
      </c>
      <c r="D7284" s="56">
        <f>VLOOKUP(Pag_Inicio_Corr_mas_casos[[#This Row],[Corregimiento]],Hoja3!$A$2:$D$676,4,0)</f>
        <v>80820</v>
      </c>
      <c r="E7284" s="55">
        <v>8</v>
      </c>
    </row>
    <row r="7285" spans="1:5" x14ac:dyDescent="0.2">
      <c r="A7285" s="54">
        <v>44234</v>
      </c>
      <c r="B7285" s="55">
        <v>44234</v>
      </c>
      <c r="C7285" s="55" t="s">
        <v>923</v>
      </c>
      <c r="D7285" s="56">
        <f>VLOOKUP(Pag_Inicio_Corr_mas_casos[[#This Row],[Corregimiento]],Hoja3!$A$2:$D$676,4,0)</f>
        <v>40611</v>
      </c>
      <c r="E7285" s="55">
        <v>8</v>
      </c>
    </row>
    <row r="7286" spans="1:5" x14ac:dyDescent="0.2">
      <c r="A7286" s="54">
        <v>44234</v>
      </c>
      <c r="B7286" s="55">
        <v>44234</v>
      </c>
      <c r="C7286" s="55" t="s">
        <v>1065</v>
      </c>
      <c r="D7286" s="56">
        <f>VLOOKUP(Pag_Inicio_Corr_mas_casos[[#This Row],[Corregimiento]],Hoja3!$A$2:$D$676,4,0)</f>
        <v>40506</v>
      </c>
      <c r="E7286" s="55">
        <v>8</v>
      </c>
    </row>
    <row r="7287" spans="1:5" x14ac:dyDescent="0.2">
      <c r="A7287" s="54">
        <v>44234</v>
      </c>
      <c r="B7287" s="55">
        <v>44234</v>
      </c>
      <c r="C7287" s="55" t="s">
        <v>860</v>
      </c>
      <c r="D7287" s="56">
        <f>VLOOKUP(Pag_Inicio_Corr_mas_casos[[#This Row],[Corregimiento]],Hoja3!$A$2:$D$676,4,0)</f>
        <v>80806</v>
      </c>
      <c r="E7287" s="55">
        <v>8</v>
      </c>
    </row>
    <row r="7288" spans="1:5" x14ac:dyDescent="0.2">
      <c r="A7288" s="54">
        <v>44234</v>
      </c>
      <c r="B7288" s="55">
        <v>44234</v>
      </c>
      <c r="C7288" s="55" t="s">
        <v>932</v>
      </c>
      <c r="D7288" s="56">
        <f>VLOOKUP(Pag_Inicio_Corr_mas_casos[[#This Row],[Corregimiento]],Hoja3!$A$2:$D$676,4,0)</f>
        <v>80819</v>
      </c>
      <c r="E7288" s="55">
        <v>8</v>
      </c>
    </row>
    <row r="7289" spans="1:5" x14ac:dyDescent="0.2">
      <c r="A7289" s="54">
        <v>44234</v>
      </c>
      <c r="B7289" s="55">
        <v>44234</v>
      </c>
      <c r="C7289" s="55" t="s">
        <v>958</v>
      </c>
      <c r="D7289" s="56">
        <f>VLOOKUP(Pag_Inicio_Corr_mas_casos[[#This Row],[Corregimiento]],Hoja3!$A$2:$D$676,4,0)</f>
        <v>130108</v>
      </c>
      <c r="E7289" s="55">
        <v>8</v>
      </c>
    </row>
    <row r="7290" spans="1:5" x14ac:dyDescent="0.2">
      <c r="A7290" s="54">
        <v>44234</v>
      </c>
      <c r="B7290" s="55">
        <v>44234</v>
      </c>
      <c r="C7290" s="55" t="s">
        <v>1066</v>
      </c>
      <c r="D7290" s="56">
        <f>VLOOKUP(Pag_Inicio_Corr_mas_casos[[#This Row],[Corregimiento]],Hoja3!$A$2:$D$676,4,0)</f>
        <v>90903</v>
      </c>
      <c r="E7290" s="55">
        <v>8</v>
      </c>
    </row>
    <row r="7291" spans="1:5" x14ac:dyDescent="0.2">
      <c r="A7291" s="54">
        <v>44234</v>
      </c>
      <c r="B7291" s="55">
        <v>44234</v>
      </c>
      <c r="C7291" s="55" t="s">
        <v>956</v>
      </c>
      <c r="D7291" s="56">
        <f>VLOOKUP(Pag_Inicio_Corr_mas_casos[[#This Row],[Corregimiento]],Hoja3!$A$2:$D$676,4,0)</f>
        <v>130106</v>
      </c>
      <c r="E7291" s="55">
        <v>7</v>
      </c>
    </row>
    <row r="7292" spans="1:5" x14ac:dyDescent="0.2">
      <c r="A7292" s="54">
        <v>44234</v>
      </c>
      <c r="B7292" s="55">
        <v>44234</v>
      </c>
      <c r="C7292" s="55" t="s">
        <v>949</v>
      </c>
      <c r="D7292" s="56">
        <f>VLOOKUP(Pag_Inicio_Corr_mas_casos[[#This Row],[Corregimiento]],Hoja3!$A$2:$D$676,4,0)</f>
        <v>20609</v>
      </c>
      <c r="E7292" s="55">
        <v>7</v>
      </c>
    </row>
    <row r="7293" spans="1:5" x14ac:dyDescent="0.2">
      <c r="A7293" s="54">
        <v>44234</v>
      </c>
      <c r="B7293" s="55">
        <v>44234</v>
      </c>
      <c r="C7293" s="55" t="s">
        <v>1067</v>
      </c>
      <c r="D7293" s="56">
        <f>VLOOKUP(Pag_Inicio_Corr_mas_casos[[#This Row],[Corregimiento]],Hoja3!$A$2:$D$676,4,0)</f>
        <v>20301</v>
      </c>
      <c r="E7293" s="55">
        <v>7</v>
      </c>
    </row>
    <row r="7294" spans="1:5" x14ac:dyDescent="0.2">
      <c r="A7294" s="54">
        <v>44234</v>
      </c>
      <c r="B7294" s="55">
        <v>44234</v>
      </c>
      <c r="C7294" s="55" t="s">
        <v>871</v>
      </c>
      <c r="D7294" s="56">
        <f>VLOOKUP(Pag_Inicio_Corr_mas_casos[[#This Row],[Corregimiento]],Hoja3!$A$2:$D$676,4,0)</f>
        <v>80813</v>
      </c>
      <c r="E7294" s="55">
        <v>6</v>
      </c>
    </row>
    <row r="7295" spans="1:5" x14ac:dyDescent="0.2">
      <c r="A7295" s="63">
        <v>44235</v>
      </c>
      <c r="B7295" s="64">
        <v>44235</v>
      </c>
      <c r="C7295" s="64" t="s">
        <v>980</v>
      </c>
      <c r="D7295" s="65">
        <f>VLOOKUP(Pag_Inicio_Corr_mas_casos[[#This Row],[Corregimiento]],Hoja3!$A$2:$D$676,4,0)</f>
        <v>40601</v>
      </c>
      <c r="E7295" s="64">
        <v>26</v>
      </c>
    </row>
    <row r="7296" spans="1:5" x14ac:dyDescent="0.2">
      <c r="A7296" s="63">
        <v>44235</v>
      </c>
      <c r="B7296" s="64">
        <v>44235</v>
      </c>
      <c r="C7296" s="64" t="s">
        <v>978</v>
      </c>
      <c r="D7296" s="65">
        <f>VLOOKUP(Pag_Inicio_Corr_mas_casos[[#This Row],[Corregimiento]],Hoja3!$A$2:$D$676,4,0)</f>
        <v>40501</v>
      </c>
      <c r="E7296" s="64">
        <v>17</v>
      </c>
    </row>
    <row r="7297" spans="1:5" x14ac:dyDescent="0.2">
      <c r="A7297" s="63">
        <v>44235</v>
      </c>
      <c r="B7297" s="64">
        <v>44235</v>
      </c>
      <c r="C7297" s="64" t="s">
        <v>942</v>
      </c>
      <c r="D7297" s="65">
        <f>VLOOKUP(Pag_Inicio_Corr_mas_casos[[#This Row],[Corregimiento]],Hoja3!$A$2:$D$676,4,0)</f>
        <v>91001</v>
      </c>
      <c r="E7297" s="64">
        <v>13</v>
      </c>
    </row>
    <row r="7298" spans="1:5" x14ac:dyDescent="0.2">
      <c r="A7298" s="63">
        <v>44235</v>
      </c>
      <c r="B7298" s="64">
        <v>44235</v>
      </c>
      <c r="C7298" s="64" t="s">
        <v>874</v>
      </c>
      <c r="D7298" s="65">
        <f>VLOOKUP(Pag_Inicio_Corr_mas_casos[[#This Row],[Corregimiento]],Hoja3!$A$2:$D$676,4,0)</f>
        <v>80822</v>
      </c>
      <c r="E7298" s="64">
        <v>12</v>
      </c>
    </row>
    <row r="7299" spans="1:5" x14ac:dyDescent="0.2">
      <c r="A7299" s="63">
        <v>44235</v>
      </c>
      <c r="B7299" s="64">
        <v>44235</v>
      </c>
      <c r="C7299" s="64" t="s">
        <v>966</v>
      </c>
      <c r="D7299" s="65">
        <f>VLOOKUP(Pag_Inicio_Corr_mas_casos[[#This Row],[Corregimiento]],Hoja3!$A$2:$D$676,4,0)</f>
        <v>80812</v>
      </c>
      <c r="E7299" s="64">
        <v>11</v>
      </c>
    </row>
    <row r="7300" spans="1:5" x14ac:dyDescent="0.2">
      <c r="A7300" s="63">
        <v>44235</v>
      </c>
      <c r="B7300" s="64">
        <v>44235</v>
      </c>
      <c r="C7300" s="64" t="s">
        <v>927</v>
      </c>
      <c r="D7300" s="65">
        <f>VLOOKUP(Pag_Inicio_Corr_mas_casos[[#This Row],[Corregimiento]],Hoja3!$A$2:$D$676,4,0)</f>
        <v>40612</v>
      </c>
      <c r="E7300" s="64">
        <v>9</v>
      </c>
    </row>
    <row r="7301" spans="1:5" x14ac:dyDescent="0.2">
      <c r="A7301" s="63">
        <v>44235</v>
      </c>
      <c r="B7301" s="64">
        <v>44235</v>
      </c>
      <c r="C7301" s="64" t="s">
        <v>890</v>
      </c>
      <c r="D7301" s="65">
        <f>VLOOKUP(Pag_Inicio_Corr_mas_casos[[#This Row],[Corregimiento]],Hoja3!$A$2:$D$676,4,0)</f>
        <v>40606</v>
      </c>
      <c r="E7301" s="64">
        <v>9</v>
      </c>
    </row>
    <row r="7302" spans="1:5" x14ac:dyDescent="0.2">
      <c r="A7302" s="63">
        <v>44235</v>
      </c>
      <c r="B7302" s="64">
        <v>44235</v>
      </c>
      <c r="C7302" s="64" t="s">
        <v>932</v>
      </c>
      <c r="D7302" s="65">
        <f>VLOOKUP(Pag_Inicio_Corr_mas_casos[[#This Row],[Corregimiento]],Hoja3!$A$2:$D$676,4,0)</f>
        <v>80819</v>
      </c>
      <c r="E7302" s="64">
        <v>9</v>
      </c>
    </row>
    <row r="7303" spans="1:5" x14ac:dyDescent="0.2">
      <c r="A7303" s="63">
        <v>44235</v>
      </c>
      <c r="B7303" s="64">
        <v>44235</v>
      </c>
      <c r="C7303" s="64" t="s">
        <v>1068</v>
      </c>
      <c r="D7303" s="65">
        <f>VLOOKUP(Pag_Inicio_Corr_mas_casos[[#This Row],[Corregimiento]],Hoja3!$A$2:$D$676,4,0)</f>
        <v>40205</v>
      </c>
      <c r="E7303" s="64">
        <v>8</v>
      </c>
    </row>
    <row r="7304" spans="1:5" x14ac:dyDescent="0.2">
      <c r="A7304" s="63">
        <v>44235</v>
      </c>
      <c r="B7304" s="64">
        <v>44235</v>
      </c>
      <c r="C7304" s="64" t="s">
        <v>873</v>
      </c>
      <c r="D7304" s="65">
        <f>VLOOKUP(Pag_Inicio_Corr_mas_casos[[#This Row],[Corregimiento]],Hoja3!$A$2:$D$676,4,0)</f>
        <v>80817</v>
      </c>
      <c r="E7304" s="64">
        <v>8</v>
      </c>
    </row>
    <row r="7305" spans="1:5" x14ac:dyDescent="0.2">
      <c r="A7305" s="63">
        <v>44235</v>
      </c>
      <c r="B7305" s="64">
        <v>44235</v>
      </c>
      <c r="C7305" s="64" t="s">
        <v>1069</v>
      </c>
      <c r="D7305" s="65">
        <f>VLOOKUP(Pag_Inicio_Corr_mas_casos[[#This Row],[Corregimiento]],Hoja3!$A$2:$D$676,4,0)</f>
        <v>91202</v>
      </c>
      <c r="E7305" s="64">
        <v>8</v>
      </c>
    </row>
    <row r="7306" spans="1:5" x14ac:dyDescent="0.2">
      <c r="A7306" s="63">
        <v>44235</v>
      </c>
      <c r="B7306" s="64">
        <v>44235</v>
      </c>
      <c r="C7306" s="64" t="s">
        <v>1029</v>
      </c>
      <c r="D7306" s="65">
        <f>VLOOKUP(Pag_Inicio_Corr_mas_casos[[#This Row],[Corregimiento]],Hoja3!$A$2:$D$676,4,0)</f>
        <v>40301</v>
      </c>
      <c r="E7306" s="64">
        <v>8</v>
      </c>
    </row>
    <row r="7307" spans="1:5" x14ac:dyDescent="0.2">
      <c r="A7307" s="63">
        <v>44235</v>
      </c>
      <c r="B7307" s="64">
        <v>44235</v>
      </c>
      <c r="C7307" s="64" t="s">
        <v>972</v>
      </c>
      <c r="D7307" s="65">
        <f>VLOOKUP(Pag_Inicio_Corr_mas_casos[[#This Row],[Corregimiento]],Hoja3!$A$2:$D$676,4,0)</f>
        <v>40201</v>
      </c>
      <c r="E7307" s="64">
        <v>8</v>
      </c>
    </row>
    <row r="7308" spans="1:5" x14ac:dyDescent="0.2">
      <c r="A7308" s="63">
        <v>44235</v>
      </c>
      <c r="B7308" s="64">
        <v>44235</v>
      </c>
      <c r="C7308" s="64" t="s">
        <v>964</v>
      </c>
      <c r="D7308" s="65">
        <f>VLOOKUP(Pag_Inicio_Corr_mas_casos[[#This Row],[Corregimiento]],Hoja3!$A$2:$D$676,4,0)</f>
        <v>90301</v>
      </c>
      <c r="E7308" s="64">
        <v>8</v>
      </c>
    </row>
    <row r="7309" spans="1:5" x14ac:dyDescent="0.2">
      <c r="A7309" s="63">
        <v>44235</v>
      </c>
      <c r="B7309" s="64">
        <v>44235</v>
      </c>
      <c r="C7309" s="64" t="s">
        <v>1070</v>
      </c>
      <c r="D7309" s="65">
        <f>VLOOKUP(Pag_Inicio_Corr_mas_casos[[#This Row],[Corregimiento]],Hoja3!$A$2:$D$676,4,0)</f>
        <v>10206</v>
      </c>
      <c r="E7309" s="64">
        <v>8</v>
      </c>
    </row>
    <row r="7310" spans="1:5" x14ac:dyDescent="0.2">
      <c r="A7310" s="63">
        <v>44235</v>
      </c>
      <c r="B7310" s="64">
        <v>44235</v>
      </c>
      <c r="C7310" s="64" t="s">
        <v>931</v>
      </c>
      <c r="D7310" s="65">
        <f>VLOOKUP(Pag_Inicio_Corr_mas_casos[[#This Row],[Corregimiento]],Hoja3!$A$2:$D$676,4,0)</f>
        <v>80809</v>
      </c>
      <c r="E7310" s="64">
        <v>8</v>
      </c>
    </row>
    <row r="7311" spans="1:5" x14ac:dyDescent="0.2">
      <c r="A7311" s="63">
        <v>44235</v>
      </c>
      <c r="B7311" s="64">
        <v>44235</v>
      </c>
      <c r="C7311" s="64" t="s">
        <v>871</v>
      </c>
      <c r="D7311" s="65">
        <f>VLOOKUP(Pag_Inicio_Corr_mas_casos[[#This Row],[Corregimiento]],Hoja3!$A$2:$D$676,4,0)</f>
        <v>80813</v>
      </c>
      <c r="E7311" s="64">
        <v>7</v>
      </c>
    </row>
    <row r="7312" spans="1:5" x14ac:dyDescent="0.2">
      <c r="A7312" s="63">
        <v>44235</v>
      </c>
      <c r="B7312" s="64">
        <v>44235</v>
      </c>
      <c r="C7312" s="64" t="s">
        <v>923</v>
      </c>
      <c r="D7312" s="65">
        <f>VLOOKUP(Pag_Inicio_Corr_mas_casos[[#This Row],[Corregimiento]],Hoja3!$A$2:$D$676,4,0)</f>
        <v>40611</v>
      </c>
      <c r="E7312" s="64">
        <v>7</v>
      </c>
    </row>
    <row r="7313" spans="1:5" x14ac:dyDescent="0.2">
      <c r="A7313" s="63">
        <v>44235</v>
      </c>
      <c r="B7313" s="64">
        <v>44235</v>
      </c>
      <c r="C7313" s="64" t="s">
        <v>859</v>
      </c>
      <c r="D7313" s="65">
        <f>VLOOKUP(Pag_Inicio_Corr_mas_casos[[#This Row],[Corregimiento]],Hoja3!$A$2:$D$676,4,0)</f>
        <v>81009</v>
      </c>
      <c r="E7313" s="64">
        <v>7</v>
      </c>
    </row>
    <row r="7314" spans="1:5" x14ac:dyDescent="0.2">
      <c r="A7314" s="63">
        <v>44235</v>
      </c>
      <c r="B7314" s="64">
        <v>44235</v>
      </c>
      <c r="C7314" s="64" t="s">
        <v>935</v>
      </c>
      <c r="D7314" s="65">
        <f>VLOOKUP(Pag_Inicio_Corr_mas_casos[[#This Row],[Corregimiento]],Hoja3!$A$2:$D$676,4,0)</f>
        <v>130702</v>
      </c>
      <c r="E7314" s="64">
        <v>7</v>
      </c>
    </row>
    <row r="7315" spans="1:5" x14ac:dyDescent="0.2">
      <c r="A7315" s="44">
        <v>44236</v>
      </c>
      <c r="B7315" s="42">
        <v>44236</v>
      </c>
      <c r="C7315" s="42" t="s">
        <v>980</v>
      </c>
      <c r="D7315" s="43">
        <f>VLOOKUP(Pag_Inicio_Corr_mas_casos[[#This Row],[Corregimiento]],Hoja3!$A$2:$D$676,4,0)</f>
        <v>40601</v>
      </c>
      <c r="E7315" s="42">
        <v>31</v>
      </c>
    </row>
    <row r="7316" spans="1:5" x14ac:dyDescent="0.2">
      <c r="A7316" s="44">
        <v>44236</v>
      </c>
      <c r="B7316" s="42">
        <v>44236</v>
      </c>
      <c r="C7316" s="42" t="s">
        <v>813</v>
      </c>
      <c r="D7316" s="43">
        <f>VLOOKUP(Pag_Inicio_Corr_mas_casos[[#This Row],[Corregimiento]],Hoja3!$A$2:$D$676,4,0)</f>
        <v>91001</v>
      </c>
      <c r="E7316" s="42">
        <v>25</v>
      </c>
    </row>
    <row r="7317" spans="1:5" x14ac:dyDescent="0.2">
      <c r="A7317" s="44">
        <v>44236</v>
      </c>
      <c r="B7317" s="42">
        <v>44236</v>
      </c>
      <c r="C7317" s="42" t="s">
        <v>717</v>
      </c>
      <c r="D7317" s="43">
        <f>VLOOKUP(Pag_Inicio_Corr_mas_casos[[#This Row],[Corregimiento]],Hoja3!$A$2:$D$676,4,0)</f>
        <v>40612</v>
      </c>
      <c r="E7317" s="42">
        <v>18</v>
      </c>
    </row>
    <row r="7318" spans="1:5" x14ac:dyDescent="0.2">
      <c r="A7318" s="44">
        <v>44236</v>
      </c>
      <c r="B7318" s="42">
        <v>44236</v>
      </c>
      <c r="C7318" s="42" t="s">
        <v>932</v>
      </c>
      <c r="D7318" s="43">
        <f>VLOOKUP(Pag_Inicio_Corr_mas_casos[[#This Row],[Corregimiento]],Hoja3!$A$2:$D$676,4,0)</f>
        <v>80819</v>
      </c>
      <c r="E7318" s="42">
        <v>16</v>
      </c>
    </row>
    <row r="7319" spans="1:5" x14ac:dyDescent="0.2">
      <c r="A7319" s="44">
        <v>44236</v>
      </c>
      <c r="B7319" s="42">
        <v>44236</v>
      </c>
      <c r="C7319" s="42" t="s">
        <v>873</v>
      </c>
      <c r="D7319" s="43">
        <f>VLOOKUP(Pag_Inicio_Corr_mas_casos[[#This Row],[Corregimiento]],Hoja3!$A$2:$D$676,4,0)</f>
        <v>80817</v>
      </c>
      <c r="E7319" s="42">
        <v>15</v>
      </c>
    </row>
    <row r="7320" spans="1:5" x14ac:dyDescent="0.2">
      <c r="A7320" s="44">
        <v>44236</v>
      </c>
      <c r="B7320" s="42">
        <v>44236</v>
      </c>
      <c r="C7320" s="42" t="s">
        <v>874</v>
      </c>
      <c r="D7320" s="43">
        <f>VLOOKUP(Pag_Inicio_Corr_mas_casos[[#This Row],[Corregimiento]],Hoja3!$A$2:$D$676,4,0)</f>
        <v>80822</v>
      </c>
      <c r="E7320" s="42">
        <v>15</v>
      </c>
    </row>
    <row r="7321" spans="1:5" x14ac:dyDescent="0.2">
      <c r="A7321" s="44">
        <v>44236</v>
      </c>
      <c r="B7321" s="42">
        <v>44236</v>
      </c>
      <c r="C7321" s="42" t="s">
        <v>988</v>
      </c>
      <c r="D7321" s="43">
        <f>VLOOKUP(Pag_Inicio_Corr_mas_casos[[#This Row],[Corregimiento]],Hoja3!$A$2:$D$676,4,0)</f>
        <v>130101</v>
      </c>
      <c r="E7321" s="42">
        <v>14</v>
      </c>
    </row>
    <row r="7322" spans="1:5" x14ac:dyDescent="0.2">
      <c r="A7322" s="44">
        <v>44236</v>
      </c>
      <c r="B7322" s="42">
        <v>44236</v>
      </c>
      <c r="C7322" s="42" t="s">
        <v>860</v>
      </c>
      <c r="D7322" s="43">
        <f>VLOOKUP(Pag_Inicio_Corr_mas_casos[[#This Row],[Corregimiento]],Hoja3!$A$2:$D$676,4,0)</f>
        <v>80806</v>
      </c>
      <c r="E7322" s="42">
        <v>14</v>
      </c>
    </row>
    <row r="7323" spans="1:5" x14ac:dyDescent="0.2">
      <c r="A7323" s="44">
        <v>44236</v>
      </c>
      <c r="B7323" s="42">
        <v>44236</v>
      </c>
      <c r="C7323" s="42" t="s">
        <v>863</v>
      </c>
      <c r="D7323" s="43">
        <f>VLOOKUP(Pag_Inicio_Corr_mas_casos[[#This Row],[Corregimiento]],Hoja3!$A$2:$D$676,4,0)</f>
        <v>80816</v>
      </c>
      <c r="E7323" s="42">
        <v>13</v>
      </c>
    </row>
    <row r="7324" spans="1:5" x14ac:dyDescent="0.2">
      <c r="A7324" s="44">
        <v>44236</v>
      </c>
      <c r="B7324" s="42">
        <v>44236</v>
      </c>
      <c r="C7324" s="42" t="s">
        <v>893</v>
      </c>
      <c r="D7324" s="43">
        <f>VLOOKUP(Pag_Inicio_Corr_mas_casos[[#This Row],[Corregimiento]],Hoja3!$A$2:$D$676,4,0)</f>
        <v>20606</v>
      </c>
      <c r="E7324" s="42">
        <v>12</v>
      </c>
    </row>
    <row r="7325" spans="1:5" x14ac:dyDescent="0.2">
      <c r="A7325" s="44">
        <v>44236</v>
      </c>
      <c r="B7325" s="42">
        <v>44236</v>
      </c>
      <c r="C7325" s="42" t="s">
        <v>923</v>
      </c>
      <c r="D7325" s="43">
        <f>VLOOKUP(Pag_Inicio_Corr_mas_casos[[#This Row],[Corregimiento]],Hoja3!$A$2:$D$676,4,0)</f>
        <v>40611</v>
      </c>
      <c r="E7325" s="42">
        <v>12</v>
      </c>
    </row>
    <row r="7326" spans="1:5" x14ac:dyDescent="0.2">
      <c r="A7326" s="44">
        <v>44236</v>
      </c>
      <c r="B7326" s="42">
        <v>44236</v>
      </c>
      <c r="C7326" s="42" t="s">
        <v>1065</v>
      </c>
      <c r="D7326" s="43">
        <f>VLOOKUP(Pag_Inicio_Corr_mas_casos[[#This Row],[Corregimiento]],Hoja3!$A$2:$D$676,4,0)</f>
        <v>40506</v>
      </c>
      <c r="E7326" s="42">
        <v>12</v>
      </c>
    </row>
    <row r="7327" spans="1:5" x14ac:dyDescent="0.2">
      <c r="A7327" s="44">
        <v>44236</v>
      </c>
      <c r="B7327" s="42">
        <v>44236</v>
      </c>
      <c r="C7327" s="42" t="s">
        <v>858</v>
      </c>
      <c r="D7327" s="43">
        <f>VLOOKUP(Pag_Inicio_Corr_mas_casos[[#This Row],[Corregimiento]],Hoja3!$A$2:$D$676,4,0)</f>
        <v>130717</v>
      </c>
      <c r="E7327" s="42">
        <v>11</v>
      </c>
    </row>
    <row r="7328" spans="1:5" x14ac:dyDescent="0.2">
      <c r="A7328" s="44">
        <v>44236</v>
      </c>
      <c r="B7328" s="42">
        <v>44236</v>
      </c>
      <c r="C7328" s="42" t="s">
        <v>871</v>
      </c>
      <c r="D7328" s="43">
        <f>VLOOKUP(Pag_Inicio_Corr_mas_casos[[#This Row],[Corregimiento]],Hoja3!$A$2:$D$676,4,0)</f>
        <v>80813</v>
      </c>
      <c r="E7328" s="42">
        <v>11</v>
      </c>
    </row>
    <row r="7329" spans="1:5" x14ac:dyDescent="0.2">
      <c r="A7329" s="44">
        <v>44236</v>
      </c>
      <c r="B7329" s="42">
        <v>44236</v>
      </c>
      <c r="C7329" s="42" t="s">
        <v>861</v>
      </c>
      <c r="D7329" s="43">
        <f>VLOOKUP(Pag_Inicio_Corr_mas_casos[[#This Row],[Corregimiento]],Hoja3!$A$2:$D$676,4,0)</f>
        <v>80823</v>
      </c>
      <c r="E7329" s="42">
        <v>10</v>
      </c>
    </row>
    <row r="7330" spans="1:5" x14ac:dyDescent="0.2">
      <c r="A7330" s="44">
        <v>44236</v>
      </c>
      <c r="B7330" s="42">
        <v>44236</v>
      </c>
      <c r="C7330" s="42" t="s">
        <v>1071</v>
      </c>
      <c r="D7330" s="43">
        <f>VLOOKUP(Pag_Inicio_Corr_mas_casos[[#This Row],[Corregimiento]],Hoja3!$A$2:$D$676,4,0)</f>
        <v>41001</v>
      </c>
      <c r="E7330" s="42">
        <v>10</v>
      </c>
    </row>
    <row r="7331" spans="1:5" x14ac:dyDescent="0.2">
      <c r="A7331" s="44">
        <v>44236</v>
      </c>
      <c r="B7331" s="42">
        <v>44236</v>
      </c>
      <c r="C7331" s="42" t="s">
        <v>935</v>
      </c>
      <c r="D7331" s="43">
        <f>VLOOKUP(Pag_Inicio_Corr_mas_casos[[#This Row],[Corregimiento]],Hoja3!$A$2:$D$676,4,0)</f>
        <v>130702</v>
      </c>
      <c r="E7331" s="42">
        <v>10</v>
      </c>
    </row>
    <row r="7332" spans="1:5" x14ac:dyDescent="0.2">
      <c r="A7332" s="44">
        <v>44236</v>
      </c>
      <c r="B7332" s="42">
        <v>44236</v>
      </c>
      <c r="C7332" s="42" t="s">
        <v>864</v>
      </c>
      <c r="D7332" s="43">
        <f>VLOOKUP(Pag_Inicio_Corr_mas_casos[[#This Row],[Corregimiento]],Hoja3!$A$2:$D$676,4,0)</f>
        <v>130708</v>
      </c>
      <c r="E7332" s="42">
        <v>9</v>
      </c>
    </row>
    <row r="7333" spans="1:5" x14ac:dyDescent="0.2">
      <c r="A7333" s="44">
        <v>44236</v>
      </c>
      <c r="B7333" s="42">
        <v>44236</v>
      </c>
      <c r="C7333" s="42" t="s">
        <v>911</v>
      </c>
      <c r="D7333" s="43">
        <f>VLOOKUP(Pag_Inicio_Corr_mas_casos[[#This Row],[Corregimiento]],Hoja3!$A$2:$D$676,4,0)</f>
        <v>130706</v>
      </c>
      <c r="E7333" s="42">
        <v>9</v>
      </c>
    </row>
    <row r="7334" spans="1:5" x14ac:dyDescent="0.2">
      <c r="A7334" s="44">
        <v>44236</v>
      </c>
      <c r="B7334" s="42">
        <v>44236</v>
      </c>
      <c r="C7334" s="42" t="s">
        <v>862</v>
      </c>
      <c r="D7334" s="43">
        <f>VLOOKUP(Pag_Inicio_Corr_mas_casos[[#This Row],[Corregimiento]],Hoja3!$A$2:$D$676,4,0)</f>
        <v>80807</v>
      </c>
      <c r="E7334" s="42">
        <v>9</v>
      </c>
    </row>
    <row r="7335" spans="1:5" x14ac:dyDescent="0.2">
      <c r="A7335" s="87">
        <v>44237</v>
      </c>
      <c r="B7335" s="88">
        <v>44237</v>
      </c>
      <c r="C7335" s="88" t="s">
        <v>980</v>
      </c>
      <c r="D7335" s="89">
        <f>VLOOKUP(Pag_Inicio_Corr_mas_casos[[#This Row],[Corregimiento]],Hoja3!$A$2:$D$676,4,0)</f>
        <v>40601</v>
      </c>
      <c r="E7335" s="88">
        <v>40</v>
      </c>
    </row>
    <row r="7336" spans="1:5" x14ac:dyDescent="0.2">
      <c r="A7336" s="87">
        <v>44237</v>
      </c>
      <c r="B7336" s="88">
        <v>44237</v>
      </c>
      <c r="C7336" s="88" t="s">
        <v>1072</v>
      </c>
      <c r="D7336" s="89">
        <f>VLOOKUP(Pag_Inicio_Corr_mas_casos[[#This Row],[Corregimiento]],Hoja3!$A$2:$D$676,4,0)</f>
        <v>80602</v>
      </c>
      <c r="E7336" s="88">
        <v>19</v>
      </c>
    </row>
    <row r="7337" spans="1:5" x14ac:dyDescent="0.2">
      <c r="A7337" s="87">
        <v>44237</v>
      </c>
      <c r="B7337" s="88">
        <v>44237</v>
      </c>
      <c r="C7337" s="88" t="s">
        <v>975</v>
      </c>
      <c r="D7337" s="89">
        <f>VLOOKUP(Pag_Inicio_Corr_mas_casos[[#This Row],[Corregimiento]],Hoja3!$A$2:$D$676,4,0)</f>
        <v>90301</v>
      </c>
      <c r="E7337" s="88">
        <v>18</v>
      </c>
    </row>
    <row r="7338" spans="1:5" x14ac:dyDescent="0.2">
      <c r="A7338" s="87">
        <v>44237</v>
      </c>
      <c r="B7338" s="88">
        <v>44237</v>
      </c>
      <c r="C7338" s="88" t="s">
        <v>932</v>
      </c>
      <c r="D7338" s="89">
        <f>VLOOKUP(Pag_Inicio_Corr_mas_casos[[#This Row],[Corregimiento]],Hoja3!$A$2:$D$676,4,0)</f>
        <v>80819</v>
      </c>
      <c r="E7338" s="88">
        <v>17</v>
      </c>
    </row>
    <row r="7339" spans="1:5" x14ac:dyDescent="0.2">
      <c r="A7339" s="87">
        <v>44237</v>
      </c>
      <c r="B7339" s="88">
        <v>44237</v>
      </c>
      <c r="C7339" s="88" t="s">
        <v>1018</v>
      </c>
      <c r="D7339" s="89">
        <f>VLOOKUP(Pag_Inicio_Corr_mas_casos[[#This Row],[Corregimiento]],Hoja3!$A$2:$D$676,4,0)</f>
        <v>40205</v>
      </c>
      <c r="E7339" s="88">
        <v>16</v>
      </c>
    </row>
    <row r="7340" spans="1:5" x14ac:dyDescent="0.2">
      <c r="A7340" s="87">
        <v>44237</v>
      </c>
      <c r="B7340" s="88">
        <v>44237</v>
      </c>
      <c r="C7340" s="88" t="s">
        <v>887</v>
      </c>
      <c r="D7340" s="89">
        <f>VLOOKUP(Pag_Inicio_Corr_mas_casos[[#This Row],[Corregimiento]],Hoja3!$A$2:$D$676,4,0)</f>
        <v>30107</v>
      </c>
      <c r="E7340" s="88">
        <v>16</v>
      </c>
    </row>
    <row r="7341" spans="1:5" x14ac:dyDescent="0.2">
      <c r="A7341" s="87">
        <v>44237</v>
      </c>
      <c r="B7341" s="88">
        <v>44237</v>
      </c>
      <c r="C7341" s="88" t="s">
        <v>974</v>
      </c>
      <c r="D7341" s="89">
        <f>VLOOKUP(Pag_Inicio_Corr_mas_casos[[#This Row],[Corregimiento]],Hoja3!$A$2:$D$676,4,0)</f>
        <v>130102</v>
      </c>
      <c r="E7341" s="88">
        <v>16</v>
      </c>
    </row>
    <row r="7342" spans="1:5" x14ac:dyDescent="0.2">
      <c r="A7342" s="87">
        <v>44237</v>
      </c>
      <c r="B7342" s="88">
        <v>44237</v>
      </c>
      <c r="C7342" s="88" t="s">
        <v>998</v>
      </c>
      <c r="D7342" s="89">
        <f>VLOOKUP(Pag_Inicio_Corr_mas_casos[[#This Row],[Corregimiento]],Hoja3!$A$2:$D$676,4,0)</f>
        <v>40503</v>
      </c>
      <c r="E7342" s="88">
        <v>15</v>
      </c>
    </row>
    <row r="7343" spans="1:5" x14ac:dyDescent="0.2">
      <c r="A7343" s="87">
        <v>44237</v>
      </c>
      <c r="B7343" s="88">
        <v>44237</v>
      </c>
      <c r="C7343" s="88" t="s">
        <v>692</v>
      </c>
      <c r="D7343" s="89">
        <f>VLOOKUP(Pag_Inicio_Corr_mas_casos[[#This Row],[Corregimiento]],Hoja3!$A$2:$D$676,4,0)</f>
        <v>80821</v>
      </c>
      <c r="E7343" s="88">
        <v>15</v>
      </c>
    </row>
    <row r="7344" spans="1:5" x14ac:dyDescent="0.2">
      <c r="A7344" s="87">
        <v>44237</v>
      </c>
      <c r="B7344" s="88">
        <v>44237</v>
      </c>
      <c r="C7344" s="88" t="s">
        <v>990</v>
      </c>
      <c r="D7344" s="89">
        <f>VLOOKUP(Pag_Inicio_Corr_mas_casos[[#This Row],[Corregimiento]],Hoja3!$A$2:$D$676,4,0)</f>
        <v>91011</v>
      </c>
      <c r="E7344" s="88">
        <v>14</v>
      </c>
    </row>
    <row r="7345" spans="1:5" x14ac:dyDescent="0.2">
      <c r="A7345" s="87">
        <v>44237</v>
      </c>
      <c r="B7345" s="88">
        <v>44237</v>
      </c>
      <c r="C7345" s="88" t="s">
        <v>1029</v>
      </c>
      <c r="D7345" s="89">
        <f>VLOOKUP(Pag_Inicio_Corr_mas_casos[[#This Row],[Corregimiento]],Hoja3!$A$2:$D$676,4,0)</f>
        <v>40301</v>
      </c>
      <c r="E7345" s="88">
        <v>13</v>
      </c>
    </row>
    <row r="7346" spans="1:5" x14ac:dyDescent="0.2">
      <c r="A7346" s="87">
        <v>44237</v>
      </c>
      <c r="B7346" s="88">
        <v>44237</v>
      </c>
      <c r="C7346" s="88" t="s">
        <v>873</v>
      </c>
      <c r="D7346" s="89">
        <f>VLOOKUP(Pag_Inicio_Corr_mas_casos[[#This Row],[Corregimiento]],Hoja3!$A$2:$D$676,4,0)</f>
        <v>80817</v>
      </c>
      <c r="E7346" s="88">
        <v>13</v>
      </c>
    </row>
    <row r="7347" spans="1:5" x14ac:dyDescent="0.2">
      <c r="A7347" s="87">
        <v>44237</v>
      </c>
      <c r="B7347" s="88">
        <v>44237</v>
      </c>
      <c r="C7347" s="88" t="s">
        <v>942</v>
      </c>
      <c r="D7347" s="89">
        <f>VLOOKUP(Pag_Inicio_Corr_mas_casos[[#This Row],[Corregimiento]],Hoja3!$A$2:$D$676,4,0)</f>
        <v>91001</v>
      </c>
      <c r="E7347" s="88">
        <v>12</v>
      </c>
    </row>
    <row r="7348" spans="1:5" x14ac:dyDescent="0.2">
      <c r="A7348" s="87">
        <v>44237</v>
      </c>
      <c r="B7348" s="88">
        <v>44237</v>
      </c>
      <c r="C7348" s="88" t="s">
        <v>938</v>
      </c>
      <c r="D7348" s="89">
        <f>VLOOKUP(Pag_Inicio_Corr_mas_casos[[#This Row],[Corregimiento]],Hoja3!$A$2:$D$676,4,0)</f>
        <v>81008</v>
      </c>
      <c r="E7348" s="88">
        <v>12</v>
      </c>
    </row>
    <row r="7349" spans="1:5" x14ac:dyDescent="0.2">
      <c r="A7349" s="87">
        <v>44237</v>
      </c>
      <c r="B7349" s="88">
        <v>44237</v>
      </c>
      <c r="C7349" s="88" t="s">
        <v>956</v>
      </c>
      <c r="D7349" s="89">
        <f>VLOOKUP(Pag_Inicio_Corr_mas_casos[[#This Row],[Corregimiento]],Hoja3!$A$2:$D$676,4,0)</f>
        <v>130106</v>
      </c>
      <c r="E7349" s="88">
        <v>11</v>
      </c>
    </row>
    <row r="7350" spans="1:5" x14ac:dyDescent="0.2">
      <c r="A7350" s="87">
        <v>44237</v>
      </c>
      <c r="B7350" s="88">
        <v>44237</v>
      </c>
      <c r="C7350" s="88" t="s">
        <v>943</v>
      </c>
      <c r="D7350" s="89">
        <f>VLOOKUP(Pag_Inicio_Corr_mas_casos[[#This Row],[Corregimiento]],Hoja3!$A$2:$D$676,4,0)</f>
        <v>30111</v>
      </c>
      <c r="E7350" s="88">
        <v>11</v>
      </c>
    </row>
    <row r="7351" spans="1:5" x14ac:dyDescent="0.2">
      <c r="A7351" s="87">
        <v>44237</v>
      </c>
      <c r="B7351" s="88">
        <v>44237</v>
      </c>
      <c r="C7351" s="88" t="s">
        <v>935</v>
      </c>
      <c r="D7351" s="89">
        <f>VLOOKUP(Pag_Inicio_Corr_mas_casos[[#This Row],[Corregimiento]],Hoja3!$A$2:$D$676,4,0)</f>
        <v>130702</v>
      </c>
      <c r="E7351" s="88">
        <v>11</v>
      </c>
    </row>
    <row r="7352" spans="1:5" x14ac:dyDescent="0.2">
      <c r="A7352" s="87">
        <v>44237</v>
      </c>
      <c r="B7352" s="88">
        <v>44237</v>
      </c>
      <c r="C7352" s="88" t="s">
        <v>994</v>
      </c>
      <c r="D7352" s="89">
        <f>VLOOKUP(Pag_Inicio_Corr_mas_casos[[#This Row],[Corregimiento]],Hoja3!$A$2:$D$676,4,0)</f>
        <v>90101</v>
      </c>
      <c r="E7352" s="88">
        <v>11</v>
      </c>
    </row>
    <row r="7353" spans="1:5" x14ac:dyDescent="0.2">
      <c r="A7353" s="87">
        <v>44237</v>
      </c>
      <c r="B7353" s="88">
        <v>44237</v>
      </c>
      <c r="C7353" s="88" t="s">
        <v>861</v>
      </c>
      <c r="D7353" s="89">
        <f>VLOOKUP(Pag_Inicio_Corr_mas_casos[[#This Row],[Corregimiento]],Hoja3!$A$2:$D$676,4,0)</f>
        <v>80823</v>
      </c>
      <c r="E7353" s="88">
        <v>11</v>
      </c>
    </row>
    <row r="7354" spans="1:5" x14ac:dyDescent="0.2">
      <c r="A7354" s="87">
        <v>44237</v>
      </c>
      <c r="B7354" s="88">
        <v>44237</v>
      </c>
      <c r="C7354" s="88" t="s">
        <v>857</v>
      </c>
      <c r="D7354" s="89">
        <f>VLOOKUP(Pag_Inicio_Corr_mas_casos[[#This Row],[Corregimiento]],Hoja3!$A$2:$D$676,4,0)</f>
        <v>80810</v>
      </c>
      <c r="E7354" s="88">
        <v>11</v>
      </c>
    </row>
    <row r="7355" spans="1:5" x14ac:dyDescent="0.2">
      <c r="A7355" s="125">
        <v>44238</v>
      </c>
      <c r="B7355" s="126">
        <v>44238</v>
      </c>
      <c r="C7355" s="126" t="s">
        <v>980</v>
      </c>
      <c r="D7355" s="127">
        <f>VLOOKUP(Pag_Inicio_Corr_mas_casos[[#This Row],[Corregimiento]],Hoja3!$A$2:$D$676,4,0)</f>
        <v>40601</v>
      </c>
      <c r="E7355" s="126">
        <v>28</v>
      </c>
    </row>
    <row r="7356" spans="1:5" x14ac:dyDescent="0.2">
      <c r="A7356" s="125">
        <v>44238</v>
      </c>
      <c r="B7356" s="126">
        <v>44238</v>
      </c>
      <c r="C7356" s="126" t="s">
        <v>942</v>
      </c>
      <c r="D7356" s="127">
        <f>VLOOKUP(Pag_Inicio_Corr_mas_casos[[#This Row],[Corregimiento]],Hoja3!$A$2:$D$676,4,0)</f>
        <v>91001</v>
      </c>
      <c r="E7356" s="126">
        <v>25</v>
      </c>
    </row>
    <row r="7357" spans="1:5" x14ac:dyDescent="0.2">
      <c r="A7357" s="125">
        <v>44238</v>
      </c>
      <c r="B7357" s="126">
        <v>44238</v>
      </c>
      <c r="C7357" s="126" t="s">
        <v>972</v>
      </c>
      <c r="D7357" s="127">
        <f>VLOOKUP(Pag_Inicio_Corr_mas_casos[[#This Row],[Corregimiento]],Hoja3!$A$2:$D$676,4,0)</f>
        <v>40201</v>
      </c>
      <c r="E7357" s="126">
        <v>19</v>
      </c>
    </row>
    <row r="7358" spans="1:5" x14ac:dyDescent="0.2">
      <c r="A7358" s="125">
        <v>44238</v>
      </c>
      <c r="B7358" s="126">
        <v>44238</v>
      </c>
      <c r="C7358" s="126" t="s">
        <v>1073</v>
      </c>
      <c r="D7358" s="127">
        <f>VLOOKUP(Pag_Inicio_Corr_mas_casos[[#This Row],[Corregimiento]],Hoja3!$A$2:$D$676,4,0)</f>
        <v>20601</v>
      </c>
      <c r="E7358" s="126">
        <v>15</v>
      </c>
    </row>
    <row r="7359" spans="1:5" x14ac:dyDescent="0.2">
      <c r="A7359" s="125">
        <v>44238</v>
      </c>
      <c r="B7359" s="126">
        <v>44238</v>
      </c>
      <c r="C7359" s="126" t="s">
        <v>964</v>
      </c>
      <c r="D7359" s="127">
        <f>VLOOKUP(Pag_Inicio_Corr_mas_casos[[#This Row],[Corregimiento]],Hoja3!$A$2:$D$676,4,0)</f>
        <v>90301</v>
      </c>
      <c r="E7359" s="126">
        <v>15</v>
      </c>
    </row>
    <row r="7360" spans="1:5" x14ac:dyDescent="0.2">
      <c r="A7360" s="125">
        <v>44238</v>
      </c>
      <c r="B7360" s="126">
        <v>44238</v>
      </c>
      <c r="C7360" s="126" t="s">
        <v>1074</v>
      </c>
      <c r="D7360" s="127">
        <f>VLOOKUP(Pag_Inicio_Corr_mas_casos[[#This Row],[Corregimiento]],Hoja3!$A$2:$D$676,4,0)</f>
        <v>40612</v>
      </c>
      <c r="E7360" s="126">
        <v>14</v>
      </c>
    </row>
    <row r="7361" spans="1:5" x14ac:dyDescent="0.2">
      <c r="A7361" s="125">
        <v>44238</v>
      </c>
      <c r="B7361" s="126">
        <v>44238</v>
      </c>
      <c r="C7361" s="126" t="s">
        <v>932</v>
      </c>
      <c r="D7361" s="127">
        <f>VLOOKUP(Pag_Inicio_Corr_mas_casos[[#This Row],[Corregimiento]],Hoja3!$A$2:$D$676,4,0)</f>
        <v>80819</v>
      </c>
      <c r="E7361" s="126">
        <v>14</v>
      </c>
    </row>
    <row r="7362" spans="1:5" x14ac:dyDescent="0.2">
      <c r="A7362" s="125">
        <v>44238</v>
      </c>
      <c r="B7362" s="126">
        <v>44238</v>
      </c>
      <c r="C7362" s="126" t="s">
        <v>923</v>
      </c>
      <c r="D7362" s="127">
        <f>VLOOKUP(Pag_Inicio_Corr_mas_casos[[#This Row],[Corregimiento]],Hoja3!$A$2:$D$676,4,0)</f>
        <v>40611</v>
      </c>
      <c r="E7362" s="126">
        <v>14</v>
      </c>
    </row>
    <row r="7363" spans="1:5" x14ac:dyDescent="0.2">
      <c r="A7363" s="125">
        <v>44238</v>
      </c>
      <c r="B7363" s="126">
        <v>44238</v>
      </c>
      <c r="C7363" s="126" t="s">
        <v>617</v>
      </c>
      <c r="D7363" s="127">
        <f>VLOOKUP(Pag_Inicio_Corr_mas_casos[[#This Row],[Corregimiento]],Hoja3!$A$2:$D$676,4,0)</f>
        <v>80806</v>
      </c>
      <c r="E7363" s="126">
        <v>11</v>
      </c>
    </row>
    <row r="7364" spans="1:5" x14ac:dyDescent="0.2">
      <c r="A7364" s="125">
        <v>44238</v>
      </c>
      <c r="B7364" s="126">
        <v>44238</v>
      </c>
      <c r="C7364" s="126" t="s">
        <v>871</v>
      </c>
      <c r="D7364" s="127">
        <f>VLOOKUP(Pag_Inicio_Corr_mas_casos[[#This Row],[Corregimiento]],Hoja3!$A$2:$D$676,4,0)</f>
        <v>80813</v>
      </c>
      <c r="E7364" s="126">
        <v>11</v>
      </c>
    </row>
    <row r="7365" spans="1:5" x14ac:dyDescent="0.2">
      <c r="A7365" s="125">
        <v>44238</v>
      </c>
      <c r="B7365" s="126">
        <v>44238</v>
      </c>
      <c r="C7365" s="126" t="s">
        <v>1075</v>
      </c>
      <c r="D7365" s="127">
        <f>VLOOKUP(Pag_Inicio_Corr_mas_casos[[#This Row],[Corregimiento]],Hoja3!$A$2:$D$676,4,0)</f>
        <v>30103</v>
      </c>
      <c r="E7365" s="126">
        <v>10</v>
      </c>
    </row>
    <row r="7366" spans="1:5" x14ac:dyDescent="0.2">
      <c r="A7366" s="125">
        <v>44238</v>
      </c>
      <c r="B7366" s="126">
        <v>44238</v>
      </c>
      <c r="C7366" s="126" t="s">
        <v>931</v>
      </c>
      <c r="D7366" s="127">
        <f>VLOOKUP(Pag_Inicio_Corr_mas_casos[[#This Row],[Corregimiento]],Hoja3!$A$2:$D$676,4,0)</f>
        <v>80809</v>
      </c>
      <c r="E7366" s="126">
        <v>9</v>
      </c>
    </row>
    <row r="7367" spans="1:5" x14ac:dyDescent="0.2">
      <c r="A7367" s="125">
        <v>44238</v>
      </c>
      <c r="B7367" s="126">
        <v>44238</v>
      </c>
      <c r="C7367" s="126" t="s">
        <v>692</v>
      </c>
      <c r="D7367" s="127">
        <f>VLOOKUP(Pag_Inicio_Corr_mas_casos[[#This Row],[Corregimiento]],Hoja3!$A$2:$D$676,4,0)</f>
        <v>80821</v>
      </c>
      <c r="E7367" s="126">
        <v>9</v>
      </c>
    </row>
    <row r="7368" spans="1:5" x14ac:dyDescent="0.2">
      <c r="A7368" s="125">
        <v>44238</v>
      </c>
      <c r="B7368" s="126">
        <v>44238</v>
      </c>
      <c r="C7368" s="126" t="s">
        <v>903</v>
      </c>
      <c r="D7368" s="127">
        <f>VLOOKUP(Pag_Inicio_Corr_mas_casos[[#This Row],[Corregimiento]],Hoja3!$A$2:$D$676,4,0)</f>
        <v>130716</v>
      </c>
      <c r="E7368" s="126">
        <v>8</v>
      </c>
    </row>
    <row r="7369" spans="1:5" x14ac:dyDescent="0.2">
      <c r="A7369" s="125">
        <v>44238</v>
      </c>
      <c r="B7369" s="126">
        <v>44238</v>
      </c>
      <c r="C7369" s="126" t="s">
        <v>1076</v>
      </c>
      <c r="D7369" s="127">
        <f>VLOOKUP(Pag_Inicio_Corr_mas_casos[[#This Row],[Corregimiento]],Hoja3!$A$2:$D$676,4,0)</f>
        <v>20203</v>
      </c>
      <c r="E7369" s="126">
        <v>8</v>
      </c>
    </row>
    <row r="7370" spans="1:5" x14ac:dyDescent="0.2">
      <c r="A7370" s="125">
        <v>44238</v>
      </c>
      <c r="B7370" s="126">
        <v>44238</v>
      </c>
      <c r="C7370" s="126" t="s">
        <v>1077</v>
      </c>
      <c r="D7370" s="127">
        <f>VLOOKUP(Pag_Inicio_Corr_mas_casos[[#This Row],[Corregimiento]],Hoja3!$A$2:$D$676,4,0)</f>
        <v>60101</v>
      </c>
      <c r="E7370" s="126">
        <v>8</v>
      </c>
    </row>
    <row r="7371" spans="1:5" x14ac:dyDescent="0.2">
      <c r="A7371" s="125">
        <v>44238</v>
      </c>
      <c r="B7371" s="126">
        <v>44238</v>
      </c>
      <c r="C7371" s="126" t="s">
        <v>1078</v>
      </c>
      <c r="D7371" s="127">
        <f>VLOOKUP(Pag_Inicio_Corr_mas_casos[[#This Row],[Corregimiento]],Hoja3!$A$2:$D$676,4,0)</f>
        <v>10201</v>
      </c>
      <c r="E7371" s="126">
        <v>7</v>
      </c>
    </row>
    <row r="7372" spans="1:5" x14ac:dyDescent="0.2">
      <c r="A7372" s="125">
        <v>44238</v>
      </c>
      <c r="B7372" s="126">
        <v>44238</v>
      </c>
      <c r="C7372" s="126" t="s">
        <v>1079</v>
      </c>
      <c r="D7372" s="127">
        <f>VLOOKUP(Pag_Inicio_Corr_mas_casos[[#This Row],[Corregimiento]],Hoja3!$A$2:$D$676,4,0)</f>
        <v>40606</v>
      </c>
      <c r="E7372" s="126">
        <v>7</v>
      </c>
    </row>
    <row r="7373" spans="1:5" x14ac:dyDescent="0.2">
      <c r="A7373" s="125">
        <v>44238</v>
      </c>
      <c r="B7373" s="126">
        <v>44238</v>
      </c>
      <c r="C7373" s="126" t="s">
        <v>1080</v>
      </c>
      <c r="D7373" s="127">
        <f>VLOOKUP(Pag_Inicio_Corr_mas_casos[[#This Row],[Corregimiento]],Hoja3!$A$2:$D$676,4,0)</f>
        <v>81008</v>
      </c>
      <c r="E7373" s="126">
        <v>7</v>
      </c>
    </row>
    <row r="7374" spans="1:5" x14ac:dyDescent="0.2">
      <c r="A7374" s="125">
        <v>44238</v>
      </c>
      <c r="B7374" s="126">
        <v>44238</v>
      </c>
      <c r="C7374" s="126" t="s">
        <v>748</v>
      </c>
      <c r="D7374" s="127">
        <f>VLOOKUP(Pag_Inicio_Corr_mas_casos[[#This Row],[Corregimiento]],Hoja3!$A$2:$D$676,4,0)</f>
        <v>40514</v>
      </c>
      <c r="E7374" s="126">
        <v>7</v>
      </c>
    </row>
    <row r="7375" spans="1:5" x14ac:dyDescent="0.2">
      <c r="A7375" s="54">
        <v>44239</v>
      </c>
      <c r="B7375" s="55">
        <v>44239</v>
      </c>
      <c r="C7375" s="55" t="s">
        <v>899</v>
      </c>
      <c r="D7375" s="56">
        <f>VLOOKUP(Pag_Inicio_Corr_mas_casos[[#This Row],[Corregimiento]],Hoja3!$A$2:$D$676,4,0)</f>
        <v>81002</v>
      </c>
      <c r="E7375" s="55">
        <v>49</v>
      </c>
    </row>
    <row r="7376" spans="1:5" x14ac:dyDescent="0.2">
      <c r="A7376" s="54">
        <v>44239</v>
      </c>
      <c r="B7376" s="55">
        <v>44239</v>
      </c>
      <c r="C7376" s="55" t="s">
        <v>980</v>
      </c>
      <c r="D7376" s="56">
        <f>VLOOKUP(Pag_Inicio_Corr_mas_casos[[#This Row],[Corregimiento]],Hoja3!$A$2:$D$676,4,0)</f>
        <v>40601</v>
      </c>
      <c r="E7376" s="55">
        <v>34</v>
      </c>
    </row>
    <row r="7377" spans="1:5" x14ac:dyDescent="0.2">
      <c r="A7377" s="54">
        <v>44239</v>
      </c>
      <c r="B7377" s="55">
        <v>44239</v>
      </c>
      <c r="C7377" s="55" t="s">
        <v>942</v>
      </c>
      <c r="D7377" s="56">
        <f>VLOOKUP(Pag_Inicio_Corr_mas_casos[[#This Row],[Corregimiento]],Hoja3!$A$2:$D$676,4,0)</f>
        <v>91001</v>
      </c>
      <c r="E7377" s="55">
        <v>24</v>
      </c>
    </row>
    <row r="7378" spans="1:5" x14ac:dyDescent="0.2">
      <c r="A7378" s="54">
        <v>44239</v>
      </c>
      <c r="B7378" s="55">
        <v>44239</v>
      </c>
      <c r="C7378" s="55" t="s">
        <v>611</v>
      </c>
      <c r="D7378" s="56">
        <f>VLOOKUP(Pag_Inicio_Corr_mas_casos[[#This Row],[Corregimiento]],Hoja3!$A$2:$D$676,4,0)</f>
        <v>80819</v>
      </c>
      <c r="E7378" s="55">
        <v>22</v>
      </c>
    </row>
    <row r="7379" spans="1:5" x14ac:dyDescent="0.2">
      <c r="A7379" s="54">
        <v>44239</v>
      </c>
      <c r="B7379" s="55">
        <v>44239</v>
      </c>
      <c r="C7379" s="55" t="s">
        <v>935</v>
      </c>
      <c r="D7379" s="56">
        <f>VLOOKUP(Pag_Inicio_Corr_mas_casos[[#This Row],[Corregimiento]],Hoja3!$A$2:$D$676,4,0)</f>
        <v>130702</v>
      </c>
      <c r="E7379" s="55">
        <v>22</v>
      </c>
    </row>
    <row r="7380" spans="1:5" x14ac:dyDescent="0.2">
      <c r="A7380" s="54">
        <v>44239</v>
      </c>
      <c r="B7380" s="55">
        <v>44239</v>
      </c>
      <c r="C7380" s="55" t="s">
        <v>882</v>
      </c>
      <c r="D7380" s="56">
        <f>VLOOKUP(Pag_Inicio_Corr_mas_casos[[#This Row],[Corregimiento]],Hoja3!$A$2:$D$676,4,0)</f>
        <v>81006</v>
      </c>
      <c r="E7380" s="55">
        <v>18</v>
      </c>
    </row>
    <row r="7381" spans="1:5" x14ac:dyDescent="0.2">
      <c r="A7381" s="54">
        <v>44239</v>
      </c>
      <c r="B7381" s="55">
        <v>44239</v>
      </c>
      <c r="C7381" s="55" t="s">
        <v>941</v>
      </c>
      <c r="D7381" s="56">
        <f>VLOOKUP(Pag_Inicio_Corr_mas_casos[[#This Row],[Corregimiento]],Hoja3!$A$2:$D$676,4,0)</f>
        <v>81003</v>
      </c>
      <c r="E7381" s="55">
        <v>14</v>
      </c>
    </row>
    <row r="7382" spans="1:5" x14ac:dyDescent="0.2">
      <c r="A7382" s="54">
        <v>44239</v>
      </c>
      <c r="B7382" s="55">
        <v>44239</v>
      </c>
      <c r="C7382" s="55" t="s">
        <v>939</v>
      </c>
      <c r="D7382" s="56">
        <f>VLOOKUP(Pag_Inicio_Corr_mas_casos[[#This Row],[Corregimiento]],Hoja3!$A$2:$D$676,4,0)</f>
        <v>81001</v>
      </c>
      <c r="E7382" s="55">
        <v>14</v>
      </c>
    </row>
    <row r="7383" spans="1:5" x14ac:dyDescent="0.2">
      <c r="A7383" s="54">
        <v>44239</v>
      </c>
      <c r="B7383" s="55">
        <v>44239</v>
      </c>
      <c r="C7383" s="55" t="s">
        <v>927</v>
      </c>
      <c r="D7383" s="56">
        <f>VLOOKUP(Pag_Inicio_Corr_mas_casos[[#This Row],[Corregimiento]],Hoja3!$A$2:$D$676,4,0)</f>
        <v>40612</v>
      </c>
      <c r="E7383" s="55">
        <v>14</v>
      </c>
    </row>
    <row r="7384" spans="1:5" x14ac:dyDescent="0.2">
      <c r="A7384" s="54">
        <v>44239</v>
      </c>
      <c r="B7384" s="55">
        <v>44239</v>
      </c>
      <c r="C7384" s="55" t="s">
        <v>988</v>
      </c>
      <c r="D7384" s="56">
        <f>VLOOKUP(Pag_Inicio_Corr_mas_casos[[#This Row],[Corregimiento]],Hoja3!$A$2:$D$676,4,0)</f>
        <v>130101</v>
      </c>
      <c r="E7384" s="55">
        <v>13</v>
      </c>
    </row>
    <row r="7385" spans="1:5" x14ac:dyDescent="0.2">
      <c r="A7385" s="54">
        <v>44239</v>
      </c>
      <c r="B7385" s="55">
        <v>44239</v>
      </c>
      <c r="C7385" s="55" t="s">
        <v>692</v>
      </c>
      <c r="D7385" s="56">
        <f>VLOOKUP(Pag_Inicio_Corr_mas_casos[[#This Row],[Corregimiento]],Hoja3!$A$2:$D$676,4,0)</f>
        <v>80821</v>
      </c>
      <c r="E7385" s="55">
        <v>13</v>
      </c>
    </row>
    <row r="7386" spans="1:5" x14ac:dyDescent="0.2">
      <c r="A7386" s="54">
        <v>44239</v>
      </c>
      <c r="B7386" s="55">
        <v>44239</v>
      </c>
      <c r="C7386" s="55" t="s">
        <v>923</v>
      </c>
      <c r="D7386" s="56">
        <f>VLOOKUP(Pag_Inicio_Corr_mas_casos[[#This Row],[Corregimiento]],Hoja3!$A$2:$D$676,4,0)</f>
        <v>40611</v>
      </c>
      <c r="E7386" s="55">
        <v>12</v>
      </c>
    </row>
    <row r="7387" spans="1:5" x14ac:dyDescent="0.2">
      <c r="A7387" s="54">
        <v>44239</v>
      </c>
      <c r="B7387" s="55">
        <v>44239</v>
      </c>
      <c r="C7387" s="55" t="s">
        <v>861</v>
      </c>
      <c r="D7387" s="56">
        <f>VLOOKUP(Pag_Inicio_Corr_mas_casos[[#This Row],[Corregimiento]],Hoja3!$A$2:$D$676,4,0)</f>
        <v>80823</v>
      </c>
      <c r="E7387" s="55">
        <v>11</v>
      </c>
    </row>
    <row r="7388" spans="1:5" x14ac:dyDescent="0.2">
      <c r="A7388" s="54">
        <v>44239</v>
      </c>
      <c r="B7388" s="55">
        <v>44239</v>
      </c>
      <c r="C7388" s="55" t="s">
        <v>860</v>
      </c>
      <c r="D7388" s="56">
        <f>VLOOKUP(Pag_Inicio_Corr_mas_casos[[#This Row],[Corregimiento]],Hoja3!$A$2:$D$676,4,0)</f>
        <v>80806</v>
      </c>
      <c r="E7388" s="55">
        <v>11</v>
      </c>
    </row>
    <row r="7389" spans="1:5" x14ac:dyDescent="0.2">
      <c r="A7389" s="54">
        <v>44239</v>
      </c>
      <c r="B7389" s="55">
        <v>44239</v>
      </c>
      <c r="C7389" s="55" t="s">
        <v>938</v>
      </c>
      <c r="D7389" s="56">
        <f>VLOOKUP(Pag_Inicio_Corr_mas_casos[[#This Row],[Corregimiento]],Hoja3!$A$2:$D$676,4,0)</f>
        <v>81008</v>
      </c>
      <c r="E7389" s="55">
        <v>10</v>
      </c>
    </row>
    <row r="7390" spans="1:5" x14ac:dyDescent="0.2">
      <c r="A7390" s="54">
        <v>44239</v>
      </c>
      <c r="B7390" s="55">
        <v>44239</v>
      </c>
      <c r="C7390" s="55" t="s">
        <v>971</v>
      </c>
      <c r="D7390" s="56">
        <f>VLOOKUP(Pag_Inicio_Corr_mas_casos[[#This Row],[Corregimiento]],Hoja3!$A$2:$D$676,4,0)</f>
        <v>20105</v>
      </c>
      <c r="E7390" s="55">
        <v>10</v>
      </c>
    </row>
    <row r="7391" spans="1:5" x14ac:dyDescent="0.2">
      <c r="A7391" s="54">
        <v>44239</v>
      </c>
      <c r="B7391" s="55">
        <v>44239</v>
      </c>
      <c r="C7391" s="55" t="s">
        <v>978</v>
      </c>
      <c r="D7391" s="56">
        <f>VLOOKUP(Pag_Inicio_Corr_mas_casos[[#This Row],[Corregimiento]],Hoja3!$A$2:$D$676,4,0)</f>
        <v>40501</v>
      </c>
      <c r="E7391" s="55">
        <v>10</v>
      </c>
    </row>
    <row r="7392" spans="1:5" x14ac:dyDescent="0.2">
      <c r="A7392" s="54">
        <v>44239</v>
      </c>
      <c r="B7392" s="55">
        <v>44239</v>
      </c>
      <c r="C7392" s="55" t="s">
        <v>1081</v>
      </c>
      <c r="D7392" s="56">
        <f>VLOOKUP(Pag_Inicio_Corr_mas_casos[[#This Row],[Corregimiento]],Hoja3!$A$2:$D$676,4,0)</f>
        <v>10214</v>
      </c>
      <c r="E7392" s="55">
        <v>9</v>
      </c>
    </row>
    <row r="7393" spans="1:5" x14ac:dyDescent="0.2">
      <c r="A7393" s="54">
        <v>44239</v>
      </c>
      <c r="B7393" s="55">
        <v>44239</v>
      </c>
      <c r="C7393" s="55" t="s">
        <v>862</v>
      </c>
      <c r="D7393" s="56">
        <f>VLOOKUP(Pag_Inicio_Corr_mas_casos[[#This Row],[Corregimiento]],Hoja3!$A$2:$D$676,4,0)</f>
        <v>80807</v>
      </c>
      <c r="E7393" s="55">
        <v>9</v>
      </c>
    </row>
    <row r="7394" spans="1:5" x14ac:dyDescent="0.2">
      <c r="A7394" s="54">
        <v>44239</v>
      </c>
      <c r="B7394" s="55">
        <v>44239</v>
      </c>
      <c r="C7394" s="55" t="s">
        <v>865</v>
      </c>
      <c r="D7394" s="56">
        <f>VLOOKUP(Pag_Inicio_Corr_mas_casos[[#This Row],[Corregimiento]],Hoja3!$A$2:$D$676,4,0)</f>
        <v>81007</v>
      </c>
      <c r="E7394" s="55">
        <v>9</v>
      </c>
    </row>
    <row r="7395" spans="1:5" x14ac:dyDescent="0.2">
      <c r="A7395" s="60">
        <v>44240</v>
      </c>
      <c r="B7395" s="61">
        <v>44240</v>
      </c>
      <c r="C7395" s="61" t="s">
        <v>813</v>
      </c>
      <c r="D7395" s="62">
        <f>VLOOKUP(Pag_Inicio_Corr_mas_casos[[#This Row],[Corregimiento]],Hoja3!$A$2:$D$676,4,0)</f>
        <v>91001</v>
      </c>
      <c r="E7395" s="61">
        <v>20</v>
      </c>
    </row>
    <row r="7396" spans="1:5" x14ac:dyDescent="0.2">
      <c r="A7396" s="60">
        <v>44240</v>
      </c>
      <c r="B7396" s="61">
        <v>44240</v>
      </c>
      <c r="C7396" s="61" t="s">
        <v>1082</v>
      </c>
      <c r="D7396" s="62">
        <f>VLOOKUP(Pag_Inicio_Corr_mas_casos[[#This Row],[Corregimiento]],Hoja3!$A$2:$D$676,4,0)</f>
        <v>40601</v>
      </c>
      <c r="E7396" s="61">
        <v>19</v>
      </c>
    </row>
    <row r="7397" spans="1:5" x14ac:dyDescent="0.2">
      <c r="A7397" s="60">
        <v>44240</v>
      </c>
      <c r="B7397" s="61">
        <v>44240</v>
      </c>
      <c r="C7397" s="61" t="s">
        <v>692</v>
      </c>
      <c r="D7397" s="62">
        <f>VLOOKUP(Pag_Inicio_Corr_mas_casos[[#This Row],[Corregimiento]],Hoja3!$A$2:$D$676,4,0)</f>
        <v>80821</v>
      </c>
      <c r="E7397" s="61">
        <v>15</v>
      </c>
    </row>
    <row r="7398" spans="1:5" x14ac:dyDescent="0.2">
      <c r="A7398" s="60">
        <v>44240</v>
      </c>
      <c r="B7398" s="61">
        <v>44240</v>
      </c>
      <c r="C7398" s="61" t="s">
        <v>611</v>
      </c>
      <c r="D7398" s="62">
        <f>VLOOKUP(Pag_Inicio_Corr_mas_casos[[#This Row],[Corregimiento]],Hoja3!$A$2:$D$676,4,0)</f>
        <v>80819</v>
      </c>
      <c r="E7398" s="61">
        <v>14</v>
      </c>
    </row>
    <row r="7399" spans="1:5" x14ac:dyDescent="0.2">
      <c r="A7399" s="60">
        <v>44240</v>
      </c>
      <c r="B7399" s="61">
        <v>44240</v>
      </c>
      <c r="C7399" s="61" t="s">
        <v>607</v>
      </c>
      <c r="D7399" s="62">
        <f>VLOOKUP(Pag_Inicio_Corr_mas_casos[[#This Row],[Corregimiento]],Hoja3!$A$2:$D$676,4,0)</f>
        <v>80817</v>
      </c>
      <c r="E7399" s="61">
        <v>14</v>
      </c>
    </row>
    <row r="7400" spans="1:5" x14ac:dyDescent="0.2">
      <c r="A7400" s="60">
        <v>44240</v>
      </c>
      <c r="B7400" s="61">
        <v>44240</v>
      </c>
      <c r="C7400" s="61" t="s">
        <v>1083</v>
      </c>
      <c r="D7400" s="62">
        <f>VLOOKUP(Pag_Inicio_Corr_mas_casos[[#This Row],[Corregimiento]],Hoja3!$A$2:$D$676,4,0)</f>
        <v>90301</v>
      </c>
      <c r="E7400" s="61">
        <v>14</v>
      </c>
    </row>
    <row r="7401" spans="1:5" x14ac:dyDescent="0.2">
      <c r="A7401" s="60">
        <v>44240</v>
      </c>
      <c r="B7401" s="61">
        <v>44240</v>
      </c>
      <c r="C7401" s="61" t="s">
        <v>624</v>
      </c>
      <c r="D7401" s="62">
        <f>VLOOKUP(Pag_Inicio_Corr_mas_casos[[#This Row],[Corregimiento]],Hoja3!$A$2:$D$676,4,0)</f>
        <v>80813</v>
      </c>
      <c r="E7401" s="61">
        <v>12</v>
      </c>
    </row>
    <row r="7402" spans="1:5" x14ac:dyDescent="0.2">
      <c r="A7402" s="60">
        <v>44240</v>
      </c>
      <c r="B7402" s="61">
        <v>44240</v>
      </c>
      <c r="C7402" s="61" t="s">
        <v>1084</v>
      </c>
      <c r="D7402" s="62">
        <f>VLOOKUP(Pag_Inicio_Corr_mas_casos[[#This Row],[Corregimiento]],Hoja3!$A$2:$D$676,4,0)</f>
        <v>91109</v>
      </c>
      <c r="E7402" s="61">
        <v>11</v>
      </c>
    </row>
    <row r="7403" spans="1:5" x14ac:dyDescent="0.2">
      <c r="A7403" s="60">
        <v>44240</v>
      </c>
      <c r="B7403" s="61">
        <v>44240</v>
      </c>
      <c r="C7403" s="61" t="s">
        <v>1085</v>
      </c>
      <c r="D7403" s="62">
        <f>VLOOKUP(Pag_Inicio_Corr_mas_casos[[#This Row],[Corregimiento]],Hoja3!$A$2:$D$676,4,0)</f>
        <v>40201</v>
      </c>
      <c r="E7403" s="61">
        <v>10</v>
      </c>
    </row>
    <row r="7404" spans="1:5" x14ac:dyDescent="0.2">
      <c r="A7404" s="60">
        <v>44240</v>
      </c>
      <c r="B7404" s="61">
        <v>44240</v>
      </c>
      <c r="C7404" s="61" t="s">
        <v>1086</v>
      </c>
      <c r="D7404" s="62">
        <f>VLOOKUP(Pag_Inicio_Corr_mas_casos[[#This Row],[Corregimiento]],Hoja3!$A$2:$D$676,4,0)</f>
        <v>40205</v>
      </c>
      <c r="E7404" s="61">
        <v>10</v>
      </c>
    </row>
    <row r="7405" spans="1:5" x14ac:dyDescent="0.2">
      <c r="A7405" s="60">
        <v>44240</v>
      </c>
      <c r="B7405" s="61">
        <v>44240</v>
      </c>
      <c r="C7405" s="61" t="s">
        <v>1073</v>
      </c>
      <c r="D7405" s="62">
        <f>VLOOKUP(Pag_Inicio_Corr_mas_casos[[#This Row],[Corregimiento]],Hoja3!$A$2:$D$676,4,0)</f>
        <v>20601</v>
      </c>
      <c r="E7405" s="61">
        <v>9</v>
      </c>
    </row>
    <row r="7406" spans="1:5" x14ac:dyDescent="0.2">
      <c r="A7406" s="60">
        <v>44240</v>
      </c>
      <c r="B7406" s="61">
        <v>44240</v>
      </c>
      <c r="C7406" s="61" t="s">
        <v>668</v>
      </c>
      <c r="D7406" s="62">
        <f>VLOOKUP(Pag_Inicio_Corr_mas_casos[[#This Row],[Corregimiento]],Hoja3!$A$2:$D$676,4,0)</f>
        <v>40503</v>
      </c>
      <c r="E7406" s="61">
        <v>9</v>
      </c>
    </row>
    <row r="7407" spans="1:5" x14ac:dyDescent="0.2">
      <c r="A7407" s="60">
        <v>44240</v>
      </c>
      <c r="B7407" s="61">
        <v>44240</v>
      </c>
      <c r="C7407" s="61" t="s">
        <v>629</v>
      </c>
      <c r="D7407" s="62">
        <f>VLOOKUP(Pag_Inicio_Corr_mas_casos[[#This Row],[Corregimiento]],Hoja3!$A$2:$D$676,4,0)</f>
        <v>80815</v>
      </c>
      <c r="E7407" s="61">
        <v>9</v>
      </c>
    </row>
    <row r="7408" spans="1:5" x14ac:dyDescent="0.2">
      <c r="A7408" s="60">
        <v>44240</v>
      </c>
      <c r="B7408" s="61">
        <v>44240</v>
      </c>
      <c r="C7408" s="61" t="s">
        <v>1055</v>
      </c>
      <c r="D7408" s="62">
        <f>VLOOKUP(Pag_Inicio_Corr_mas_casos[[#This Row],[Corregimiento]],Hoja3!$A$2:$D$676,4,0)</f>
        <v>130101</v>
      </c>
      <c r="E7408" s="61">
        <v>9</v>
      </c>
    </row>
    <row r="7409" spans="1:5" x14ac:dyDescent="0.2">
      <c r="A7409" s="60">
        <v>44240</v>
      </c>
      <c r="B7409" s="61">
        <v>44240</v>
      </c>
      <c r="C7409" s="61" t="s">
        <v>743</v>
      </c>
      <c r="D7409" s="62">
        <f>VLOOKUP(Pag_Inicio_Corr_mas_casos[[#This Row],[Corregimiento]],Hoja3!$A$2:$D$676,4,0)</f>
        <v>130310</v>
      </c>
      <c r="E7409" s="61">
        <v>9</v>
      </c>
    </row>
    <row r="7410" spans="1:5" x14ac:dyDescent="0.2">
      <c r="A7410" s="60">
        <v>44240</v>
      </c>
      <c r="B7410" s="61">
        <v>44240</v>
      </c>
      <c r="C7410" s="61" t="s">
        <v>677</v>
      </c>
      <c r="D7410" s="62">
        <f>VLOOKUP(Pag_Inicio_Corr_mas_casos[[#This Row],[Corregimiento]],Hoja3!$A$2:$D$676,4,0)</f>
        <v>40611</v>
      </c>
      <c r="E7410" s="61">
        <v>9</v>
      </c>
    </row>
    <row r="7411" spans="1:5" x14ac:dyDescent="0.2">
      <c r="A7411" s="60">
        <v>44240</v>
      </c>
      <c r="B7411" s="61">
        <v>44240</v>
      </c>
      <c r="C7411" s="61" t="s">
        <v>620</v>
      </c>
      <c r="D7411" s="62">
        <f>VLOOKUP(Pag_Inicio_Corr_mas_casos[[#This Row],[Corregimiento]],Hoja3!$A$2:$D$676,4,0)</f>
        <v>30107</v>
      </c>
      <c r="E7411" s="61">
        <v>8</v>
      </c>
    </row>
    <row r="7412" spans="1:5" x14ac:dyDescent="0.2">
      <c r="A7412" s="60">
        <v>44240</v>
      </c>
      <c r="B7412" s="61">
        <v>44240</v>
      </c>
      <c r="C7412" s="61" t="s">
        <v>905</v>
      </c>
      <c r="D7412" s="62">
        <f>VLOOKUP(Pag_Inicio_Corr_mas_casos[[#This Row],[Corregimiento]],Hoja3!$A$2:$D$676,4,0)</f>
        <v>80822</v>
      </c>
      <c r="E7412" s="61">
        <v>8</v>
      </c>
    </row>
    <row r="7413" spans="1:5" x14ac:dyDescent="0.2">
      <c r="A7413" s="60">
        <v>44240</v>
      </c>
      <c r="B7413" s="61">
        <v>44240</v>
      </c>
      <c r="C7413" s="61" t="s">
        <v>617</v>
      </c>
      <c r="D7413" s="62">
        <f>VLOOKUP(Pag_Inicio_Corr_mas_casos[[#This Row],[Corregimiento]],Hoja3!$A$2:$D$676,4,0)</f>
        <v>80806</v>
      </c>
      <c r="E7413" s="61">
        <v>8</v>
      </c>
    </row>
    <row r="7414" spans="1:5" x14ac:dyDescent="0.2">
      <c r="A7414" s="60">
        <v>44240</v>
      </c>
      <c r="B7414" s="61">
        <v>44240</v>
      </c>
      <c r="C7414" s="61" t="s">
        <v>602</v>
      </c>
      <c r="D7414" s="62">
        <f>VLOOKUP(Pag_Inicio_Corr_mas_casos[[#This Row],[Corregimiento]],Hoja3!$A$2:$D$676,4,0)</f>
        <v>130102</v>
      </c>
      <c r="E7414" s="61">
        <v>8</v>
      </c>
    </row>
    <row r="7415" spans="1:5" x14ac:dyDescent="0.2">
      <c r="A7415" s="106">
        <v>44241</v>
      </c>
      <c r="B7415" s="107">
        <v>44241</v>
      </c>
      <c r="C7415" s="107" t="s">
        <v>980</v>
      </c>
      <c r="D7415" s="108">
        <f>VLOOKUP(Pag_Inicio_Corr_mas_casos[[#This Row],[Corregimiento]],Hoja3!$A$2:$D$676,4,0)</f>
        <v>40601</v>
      </c>
      <c r="E7415" s="107">
        <v>20</v>
      </c>
    </row>
    <row r="7416" spans="1:5" x14ac:dyDescent="0.2">
      <c r="A7416" s="106">
        <v>44241</v>
      </c>
      <c r="B7416" s="107">
        <v>44241</v>
      </c>
      <c r="C7416" s="107" t="s">
        <v>940</v>
      </c>
      <c r="D7416" s="108">
        <f>VLOOKUP(Pag_Inicio_Corr_mas_casos[[#This Row],[Corregimiento]],Hoja3!$A$2:$D$676,4,0)</f>
        <v>81002</v>
      </c>
      <c r="E7416" s="107">
        <v>15</v>
      </c>
    </row>
    <row r="7417" spans="1:5" x14ac:dyDescent="0.2">
      <c r="A7417" s="106">
        <v>44241</v>
      </c>
      <c r="B7417" s="107">
        <v>44241</v>
      </c>
      <c r="C7417" s="107" t="s">
        <v>858</v>
      </c>
      <c r="D7417" s="108">
        <f>VLOOKUP(Pag_Inicio_Corr_mas_casos[[#This Row],[Corregimiento]],Hoja3!$A$2:$D$676,4,0)</f>
        <v>130717</v>
      </c>
      <c r="E7417" s="107">
        <v>14</v>
      </c>
    </row>
    <row r="7418" spans="1:5" x14ac:dyDescent="0.2">
      <c r="A7418" s="106">
        <v>44241</v>
      </c>
      <c r="B7418" s="107">
        <v>44241</v>
      </c>
      <c r="C7418" s="107" t="s">
        <v>953</v>
      </c>
      <c r="D7418" s="108">
        <f>VLOOKUP(Pag_Inicio_Corr_mas_casos[[#This Row],[Corregimiento]],Hoja3!$A$2:$D$676,4,0)</f>
        <v>91008</v>
      </c>
      <c r="E7418" s="107">
        <v>12</v>
      </c>
    </row>
    <row r="7419" spans="1:5" x14ac:dyDescent="0.2">
      <c r="A7419" s="106">
        <v>44241</v>
      </c>
      <c r="B7419" s="107">
        <v>44241</v>
      </c>
      <c r="C7419" s="107" t="s">
        <v>692</v>
      </c>
      <c r="D7419" s="108">
        <f>VLOOKUP(Pag_Inicio_Corr_mas_casos[[#This Row],[Corregimiento]],Hoja3!$A$2:$D$676,4,0)</f>
        <v>80821</v>
      </c>
      <c r="E7419" s="107">
        <v>12</v>
      </c>
    </row>
    <row r="7420" spans="1:5" x14ac:dyDescent="0.2">
      <c r="A7420" s="106">
        <v>44241</v>
      </c>
      <c r="B7420" s="107">
        <v>44241</v>
      </c>
      <c r="C7420" s="107" t="s">
        <v>949</v>
      </c>
      <c r="D7420" s="108">
        <f>VLOOKUP(Pag_Inicio_Corr_mas_casos[[#This Row],[Corregimiento]],Hoja3!$A$2:$D$676,4,0)</f>
        <v>20609</v>
      </c>
      <c r="E7420" s="107">
        <v>11</v>
      </c>
    </row>
    <row r="7421" spans="1:5" x14ac:dyDescent="0.2">
      <c r="A7421" s="106">
        <v>44241</v>
      </c>
      <c r="B7421" s="107">
        <v>44241</v>
      </c>
      <c r="C7421" s="107" t="s">
        <v>871</v>
      </c>
      <c r="D7421" s="108">
        <f>VLOOKUP(Pag_Inicio_Corr_mas_casos[[#This Row],[Corregimiento]],Hoja3!$A$2:$D$676,4,0)</f>
        <v>80813</v>
      </c>
      <c r="E7421" s="107">
        <v>10</v>
      </c>
    </row>
    <row r="7422" spans="1:5" x14ac:dyDescent="0.2">
      <c r="A7422" s="106">
        <v>44241</v>
      </c>
      <c r="B7422" s="107">
        <v>44241</v>
      </c>
      <c r="C7422" s="107" t="s">
        <v>923</v>
      </c>
      <c r="D7422" s="108">
        <f>VLOOKUP(Pag_Inicio_Corr_mas_casos[[#This Row],[Corregimiento]],Hoja3!$A$2:$D$676,4,0)</f>
        <v>40611</v>
      </c>
      <c r="E7422" s="107">
        <v>10</v>
      </c>
    </row>
    <row r="7423" spans="1:5" x14ac:dyDescent="0.2">
      <c r="A7423" s="106">
        <v>44241</v>
      </c>
      <c r="B7423" s="107">
        <v>44241</v>
      </c>
      <c r="C7423" s="107" t="s">
        <v>932</v>
      </c>
      <c r="D7423" s="108">
        <f>VLOOKUP(Pag_Inicio_Corr_mas_casos[[#This Row],[Corregimiento]],Hoja3!$A$2:$D$676,4,0)</f>
        <v>80819</v>
      </c>
      <c r="E7423" s="107">
        <v>9</v>
      </c>
    </row>
    <row r="7424" spans="1:5" x14ac:dyDescent="0.2">
      <c r="A7424" s="106">
        <v>44241</v>
      </c>
      <c r="B7424" s="107">
        <v>44241</v>
      </c>
      <c r="C7424" s="107" t="s">
        <v>865</v>
      </c>
      <c r="D7424" s="108">
        <f>VLOOKUP(Pag_Inicio_Corr_mas_casos[[#This Row],[Corregimiento]],Hoja3!$A$2:$D$676,4,0)</f>
        <v>81007</v>
      </c>
      <c r="E7424" s="107">
        <v>8</v>
      </c>
    </row>
    <row r="7425" spans="1:5" x14ac:dyDescent="0.2">
      <c r="A7425" s="106">
        <v>44241</v>
      </c>
      <c r="B7425" s="107">
        <v>44241</v>
      </c>
      <c r="C7425" s="107" t="s">
        <v>938</v>
      </c>
      <c r="D7425" s="108">
        <f>VLOOKUP(Pag_Inicio_Corr_mas_casos[[#This Row],[Corregimiento]],Hoja3!$A$2:$D$676,4,0)</f>
        <v>81008</v>
      </c>
      <c r="E7425" s="107">
        <v>8</v>
      </c>
    </row>
    <row r="7426" spans="1:5" x14ac:dyDescent="0.2">
      <c r="A7426" s="106">
        <v>44241</v>
      </c>
      <c r="B7426" s="107">
        <v>44241</v>
      </c>
      <c r="C7426" s="107" t="s">
        <v>972</v>
      </c>
      <c r="D7426" s="108">
        <f>VLOOKUP(Pag_Inicio_Corr_mas_casos[[#This Row],[Corregimiento]],Hoja3!$A$2:$D$676,4,0)</f>
        <v>40201</v>
      </c>
      <c r="E7426" s="107">
        <v>7</v>
      </c>
    </row>
    <row r="7427" spans="1:5" x14ac:dyDescent="0.2">
      <c r="A7427" s="106">
        <v>44241</v>
      </c>
      <c r="B7427" s="107">
        <v>44241</v>
      </c>
      <c r="C7427" s="107" t="s">
        <v>911</v>
      </c>
      <c r="D7427" s="108">
        <f>VLOOKUP(Pag_Inicio_Corr_mas_casos[[#This Row],[Corregimiento]],Hoja3!$A$2:$D$676,4,0)</f>
        <v>130706</v>
      </c>
      <c r="E7427" s="107">
        <v>7</v>
      </c>
    </row>
    <row r="7428" spans="1:5" x14ac:dyDescent="0.2">
      <c r="A7428" s="106">
        <v>44241</v>
      </c>
      <c r="B7428" s="107">
        <v>44241</v>
      </c>
      <c r="C7428" s="107" t="s">
        <v>881</v>
      </c>
      <c r="D7428" s="108">
        <f>VLOOKUP(Pag_Inicio_Corr_mas_casos[[#This Row],[Corregimiento]],Hoja3!$A$2:$D$676,4,0)</f>
        <v>20601</v>
      </c>
      <c r="E7428" s="107">
        <v>7</v>
      </c>
    </row>
    <row r="7429" spans="1:5" x14ac:dyDescent="0.2">
      <c r="A7429" s="106">
        <v>44241</v>
      </c>
      <c r="B7429" s="107">
        <v>44241</v>
      </c>
      <c r="C7429" s="107" t="s">
        <v>861</v>
      </c>
      <c r="D7429" s="108">
        <f>VLOOKUP(Pag_Inicio_Corr_mas_casos[[#This Row],[Corregimiento]],Hoja3!$A$2:$D$676,4,0)</f>
        <v>80823</v>
      </c>
      <c r="E7429" s="107">
        <v>7</v>
      </c>
    </row>
    <row r="7430" spans="1:5" x14ac:dyDescent="0.2">
      <c r="A7430" s="106">
        <v>44241</v>
      </c>
      <c r="B7430" s="107">
        <v>44241</v>
      </c>
      <c r="C7430" s="107" t="s">
        <v>1018</v>
      </c>
      <c r="D7430" s="108">
        <f>VLOOKUP(Pag_Inicio_Corr_mas_casos[[#This Row],[Corregimiento]],Hoja3!$A$2:$D$676,4,0)</f>
        <v>40205</v>
      </c>
      <c r="E7430" s="107">
        <v>7</v>
      </c>
    </row>
    <row r="7431" spans="1:5" x14ac:dyDescent="0.2">
      <c r="A7431" s="106">
        <v>44241</v>
      </c>
      <c r="B7431" s="107">
        <v>44241</v>
      </c>
      <c r="C7431" s="107" t="s">
        <v>1062</v>
      </c>
      <c r="D7431" s="108">
        <f>VLOOKUP(Pag_Inicio_Corr_mas_casos[[#This Row],[Corregimiento]],Hoja3!$A$2:$D$676,4,0)</f>
        <v>40104</v>
      </c>
      <c r="E7431" s="107">
        <v>7</v>
      </c>
    </row>
    <row r="7432" spans="1:5" x14ac:dyDescent="0.2">
      <c r="A7432" s="106">
        <v>44241</v>
      </c>
      <c r="B7432" s="107">
        <v>44241</v>
      </c>
      <c r="C7432" s="107" t="s">
        <v>863</v>
      </c>
      <c r="D7432" s="108">
        <f>VLOOKUP(Pag_Inicio_Corr_mas_casos[[#This Row],[Corregimiento]],Hoja3!$A$2:$D$676,4,0)</f>
        <v>80816</v>
      </c>
      <c r="E7432" s="107">
        <v>7</v>
      </c>
    </row>
    <row r="7433" spans="1:5" x14ac:dyDescent="0.2">
      <c r="A7433" s="106">
        <v>44241</v>
      </c>
      <c r="B7433" s="107">
        <v>44241</v>
      </c>
      <c r="C7433" s="107" t="s">
        <v>868</v>
      </c>
      <c r="D7433" s="108">
        <f>VLOOKUP(Pag_Inicio_Corr_mas_casos[[#This Row],[Corregimiento]],Hoja3!$A$2:$D$676,4,0)</f>
        <v>80811</v>
      </c>
      <c r="E7433" s="107">
        <v>6</v>
      </c>
    </row>
    <row r="7434" spans="1:5" x14ac:dyDescent="0.2">
      <c r="A7434" s="106">
        <v>44241</v>
      </c>
      <c r="B7434" s="107">
        <v>44241</v>
      </c>
      <c r="C7434" s="107" t="s">
        <v>867</v>
      </c>
      <c r="D7434" s="108">
        <f>VLOOKUP(Pag_Inicio_Corr_mas_casos[[#This Row],[Corregimiento]],Hoja3!$A$2:$D$676,4,0)</f>
        <v>80826</v>
      </c>
      <c r="E7434" s="107">
        <v>6</v>
      </c>
    </row>
    <row r="7435" spans="1:5" x14ac:dyDescent="0.2">
      <c r="A7435" s="51">
        <v>44242</v>
      </c>
      <c r="B7435" s="52">
        <v>44242</v>
      </c>
      <c r="C7435" s="52" t="s">
        <v>980</v>
      </c>
      <c r="D7435" s="53">
        <f>VLOOKUP(Pag_Inicio_Corr_mas_casos[[#This Row],[Corregimiento]],Hoja3!$A$2:$D$676,4,0)</f>
        <v>40601</v>
      </c>
      <c r="E7435" s="52">
        <v>19</v>
      </c>
    </row>
    <row r="7436" spans="1:5" x14ac:dyDescent="0.2">
      <c r="A7436" s="51">
        <v>44242</v>
      </c>
      <c r="B7436" s="52">
        <v>44242</v>
      </c>
      <c r="C7436" s="52" t="s">
        <v>975</v>
      </c>
      <c r="D7436" s="53">
        <f>VLOOKUP(Pag_Inicio_Corr_mas_casos[[#This Row],[Corregimiento]],Hoja3!$A$2:$D$676,4,0)</f>
        <v>90301</v>
      </c>
      <c r="E7436" s="52">
        <v>15</v>
      </c>
    </row>
    <row r="7437" spans="1:5" x14ac:dyDescent="0.2">
      <c r="A7437" s="51">
        <v>44242</v>
      </c>
      <c r="B7437" s="52">
        <v>44242</v>
      </c>
      <c r="C7437" s="52" t="s">
        <v>927</v>
      </c>
      <c r="D7437" s="53">
        <f>VLOOKUP(Pag_Inicio_Corr_mas_casos[[#This Row],[Corregimiento]],Hoja3!$A$2:$D$676,4,0)</f>
        <v>40612</v>
      </c>
      <c r="E7437" s="52">
        <v>12</v>
      </c>
    </row>
    <row r="7438" spans="1:5" x14ac:dyDescent="0.2">
      <c r="A7438" s="51">
        <v>44242</v>
      </c>
      <c r="B7438" s="52">
        <v>44242</v>
      </c>
      <c r="C7438" s="52" t="s">
        <v>923</v>
      </c>
      <c r="D7438" s="53">
        <f>VLOOKUP(Pag_Inicio_Corr_mas_casos[[#This Row],[Corregimiento]],Hoja3!$A$2:$D$676,4,0)</f>
        <v>40611</v>
      </c>
      <c r="E7438" s="52">
        <v>12</v>
      </c>
    </row>
    <row r="7439" spans="1:5" x14ac:dyDescent="0.2">
      <c r="A7439" s="51">
        <v>44242</v>
      </c>
      <c r="B7439" s="52">
        <v>44242</v>
      </c>
      <c r="C7439" s="52" t="s">
        <v>861</v>
      </c>
      <c r="D7439" s="53">
        <f>VLOOKUP(Pag_Inicio_Corr_mas_casos[[#This Row],[Corregimiento]],Hoja3!$A$2:$D$676,4,0)</f>
        <v>80823</v>
      </c>
      <c r="E7439" s="52">
        <v>11</v>
      </c>
    </row>
    <row r="7440" spans="1:5" x14ac:dyDescent="0.2">
      <c r="A7440" s="51">
        <v>44242</v>
      </c>
      <c r="B7440" s="52">
        <v>44242</v>
      </c>
      <c r="C7440" s="52" t="s">
        <v>868</v>
      </c>
      <c r="D7440" s="53">
        <f>VLOOKUP(Pag_Inicio_Corr_mas_casos[[#This Row],[Corregimiento]],Hoja3!$A$2:$D$676,4,0)</f>
        <v>80811</v>
      </c>
      <c r="E7440" s="52">
        <v>11</v>
      </c>
    </row>
    <row r="7441" spans="1:5" x14ac:dyDescent="0.2">
      <c r="A7441" s="51">
        <v>44242</v>
      </c>
      <c r="B7441" s="52">
        <v>44242</v>
      </c>
      <c r="C7441" s="52" t="s">
        <v>942</v>
      </c>
      <c r="D7441" s="53">
        <f>VLOOKUP(Pag_Inicio_Corr_mas_casos[[#This Row],[Corregimiento]],Hoja3!$A$2:$D$676,4,0)</f>
        <v>91001</v>
      </c>
      <c r="E7441" s="52">
        <v>10</v>
      </c>
    </row>
    <row r="7442" spans="1:5" x14ac:dyDescent="0.2">
      <c r="A7442" s="51">
        <v>44242</v>
      </c>
      <c r="B7442" s="52">
        <v>44242</v>
      </c>
      <c r="C7442" s="52" t="s">
        <v>972</v>
      </c>
      <c r="D7442" s="53">
        <f>VLOOKUP(Pag_Inicio_Corr_mas_casos[[#This Row],[Corregimiento]],Hoja3!$A$2:$D$676,4,0)</f>
        <v>40201</v>
      </c>
      <c r="E7442" s="52">
        <v>9</v>
      </c>
    </row>
    <row r="7443" spans="1:5" x14ac:dyDescent="0.2">
      <c r="A7443" s="51">
        <v>44242</v>
      </c>
      <c r="B7443" s="52">
        <v>44242</v>
      </c>
      <c r="C7443" s="52" t="s">
        <v>894</v>
      </c>
      <c r="D7443" s="53">
        <f>VLOOKUP(Pag_Inicio_Corr_mas_casos[[#This Row],[Corregimiento]],Hoja3!$A$2:$D$676,4,0)</f>
        <v>40203</v>
      </c>
      <c r="E7443" s="52">
        <v>8</v>
      </c>
    </row>
    <row r="7444" spans="1:5" x14ac:dyDescent="0.2">
      <c r="A7444" s="51">
        <v>44242</v>
      </c>
      <c r="B7444" s="52">
        <v>44242</v>
      </c>
      <c r="C7444" s="52" t="s">
        <v>871</v>
      </c>
      <c r="D7444" s="53">
        <f>VLOOKUP(Pag_Inicio_Corr_mas_casos[[#This Row],[Corregimiento]],Hoja3!$A$2:$D$676,4,0)</f>
        <v>80813</v>
      </c>
      <c r="E7444" s="52">
        <v>8</v>
      </c>
    </row>
    <row r="7445" spans="1:5" x14ac:dyDescent="0.2">
      <c r="A7445" s="51">
        <v>44242</v>
      </c>
      <c r="B7445" s="52">
        <v>44242</v>
      </c>
      <c r="C7445" s="52" t="s">
        <v>911</v>
      </c>
      <c r="D7445" s="53">
        <f>VLOOKUP(Pag_Inicio_Corr_mas_casos[[#This Row],[Corregimiento]],Hoja3!$A$2:$D$676,4,0)</f>
        <v>130706</v>
      </c>
      <c r="E7445" s="52">
        <v>8</v>
      </c>
    </row>
    <row r="7446" spans="1:5" x14ac:dyDescent="0.2">
      <c r="A7446" s="51">
        <v>44242</v>
      </c>
      <c r="B7446" s="52">
        <v>44242</v>
      </c>
      <c r="C7446" s="52" t="s">
        <v>887</v>
      </c>
      <c r="D7446" s="53">
        <f>VLOOKUP(Pag_Inicio_Corr_mas_casos[[#This Row],[Corregimiento]],Hoja3!$A$2:$D$676,4,0)</f>
        <v>30107</v>
      </c>
      <c r="E7446" s="52">
        <v>8</v>
      </c>
    </row>
    <row r="7447" spans="1:5" x14ac:dyDescent="0.2">
      <c r="A7447" s="51">
        <v>44242</v>
      </c>
      <c r="B7447" s="52">
        <v>44242</v>
      </c>
      <c r="C7447" s="52" t="s">
        <v>884</v>
      </c>
      <c r="D7447" s="53">
        <f>VLOOKUP(Pag_Inicio_Corr_mas_casos[[#This Row],[Corregimiento]],Hoja3!$A$2:$D$676,4,0)</f>
        <v>30113</v>
      </c>
      <c r="E7447" s="52">
        <v>7</v>
      </c>
    </row>
    <row r="7448" spans="1:5" x14ac:dyDescent="0.2">
      <c r="A7448" s="51">
        <v>44242</v>
      </c>
      <c r="B7448" s="52">
        <v>44242</v>
      </c>
      <c r="C7448" s="52" t="s">
        <v>988</v>
      </c>
      <c r="D7448" s="53">
        <f>VLOOKUP(Pag_Inicio_Corr_mas_casos[[#This Row],[Corregimiento]],Hoja3!$A$2:$D$676,4,0)</f>
        <v>130101</v>
      </c>
      <c r="E7448" s="52">
        <v>7</v>
      </c>
    </row>
    <row r="7449" spans="1:5" x14ac:dyDescent="0.2">
      <c r="A7449" s="51">
        <v>44242</v>
      </c>
      <c r="B7449" s="52">
        <v>44242</v>
      </c>
      <c r="C7449" s="52" t="s">
        <v>953</v>
      </c>
      <c r="D7449" s="53">
        <f>VLOOKUP(Pag_Inicio_Corr_mas_casos[[#This Row],[Corregimiento]],Hoja3!$A$2:$D$676,4,0)</f>
        <v>91008</v>
      </c>
      <c r="E7449" s="52">
        <v>7</v>
      </c>
    </row>
    <row r="7450" spans="1:5" x14ac:dyDescent="0.2">
      <c r="A7450" s="51">
        <v>44242</v>
      </c>
      <c r="B7450" s="52">
        <v>44242</v>
      </c>
      <c r="C7450" s="52" t="s">
        <v>867</v>
      </c>
      <c r="D7450" s="53">
        <f>VLOOKUP(Pag_Inicio_Corr_mas_casos[[#This Row],[Corregimiento]],Hoja3!$A$2:$D$676,4,0)</f>
        <v>80826</v>
      </c>
      <c r="E7450" s="52">
        <v>7</v>
      </c>
    </row>
    <row r="7451" spans="1:5" x14ac:dyDescent="0.2">
      <c r="A7451" s="51">
        <v>44242</v>
      </c>
      <c r="B7451" s="52">
        <v>44242</v>
      </c>
      <c r="C7451" s="52" t="s">
        <v>876</v>
      </c>
      <c r="D7451" s="53">
        <f>VLOOKUP(Pag_Inicio_Corr_mas_casos[[#This Row],[Corregimiento]],Hoja3!$A$2:$D$676,4,0)</f>
        <v>80815</v>
      </c>
      <c r="E7451" s="52">
        <v>7</v>
      </c>
    </row>
    <row r="7452" spans="1:5" x14ac:dyDescent="0.2">
      <c r="A7452" s="51">
        <v>44242</v>
      </c>
      <c r="B7452" s="52">
        <v>44242</v>
      </c>
      <c r="C7452" s="52" t="s">
        <v>999</v>
      </c>
      <c r="D7452" s="53">
        <f>VLOOKUP(Pag_Inicio_Corr_mas_casos[[#This Row],[Corregimiento]],Hoja3!$A$2:$D$676,4,0)</f>
        <v>91101</v>
      </c>
      <c r="E7452" s="52">
        <v>7</v>
      </c>
    </row>
    <row r="7453" spans="1:5" x14ac:dyDescent="0.2">
      <c r="A7453" s="51">
        <v>44242</v>
      </c>
      <c r="B7453" s="52">
        <v>44242</v>
      </c>
      <c r="C7453" s="52" t="s">
        <v>857</v>
      </c>
      <c r="D7453" s="53">
        <f>VLOOKUP(Pag_Inicio_Corr_mas_casos[[#This Row],[Corregimiento]],Hoja3!$A$2:$D$676,4,0)</f>
        <v>80810</v>
      </c>
      <c r="E7453" s="52">
        <v>6</v>
      </c>
    </row>
    <row r="7454" spans="1:5" x14ac:dyDescent="0.2">
      <c r="A7454" s="51">
        <v>44242</v>
      </c>
      <c r="B7454" s="52">
        <v>44242</v>
      </c>
      <c r="C7454" s="52" t="s">
        <v>1038</v>
      </c>
      <c r="D7454" s="53">
        <f>VLOOKUP(Pag_Inicio_Corr_mas_casos[[#This Row],[Corregimiento]],Hoja3!$A$2:$D$676,4,0)</f>
        <v>30401</v>
      </c>
      <c r="E7454" s="52">
        <v>6</v>
      </c>
    </row>
    <row r="7455" spans="1:5" x14ac:dyDescent="0.2">
      <c r="A7455" s="54">
        <v>44243</v>
      </c>
      <c r="B7455" s="55">
        <v>44243</v>
      </c>
      <c r="C7455" s="55" t="s">
        <v>980</v>
      </c>
      <c r="D7455" s="56">
        <f>VLOOKUP(Pag_Inicio_Corr_mas_casos[[#This Row],[Corregimiento]],Hoja3!$A$2:$D$676,4,0)</f>
        <v>40601</v>
      </c>
      <c r="E7455" s="55">
        <v>33</v>
      </c>
    </row>
    <row r="7456" spans="1:5" x14ac:dyDescent="0.2">
      <c r="A7456" s="54">
        <v>44243</v>
      </c>
      <c r="B7456" s="55">
        <v>44243</v>
      </c>
      <c r="C7456" s="55" t="s">
        <v>932</v>
      </c>
      <c r="D7456" s="56">
        <f>VLOOKUP(Pag_Inicio_Corr_mas_casos[[#This Row],[Corregimiento]],Hoja3!$A$2:$D$676,4,0)</f>
        <v>80819</v>
      </c>
      <c r="E7456" s="55">
        <v>15</v>
      </c>
    </row>
    <row r="7457" spans="1:6" x14ac:dyDescent="0.2">
      <c r="A7457" s="54">
        <v>44243</v>
      </c>
      <c r="B7457" s="55">
        <v>44243</v>
      </c>
      <c r="C7457" s="55" t="s">
        <v>871</v>
      </c>
      <c r="D7457" s="56">
        <f>VLOOKUP(Pag_Inicio_Corr_mas_casos[[#This Row],[Corregimiento]],Hoja3!$A$2:$D$676,4,0)</f>
        <v>80813</v>
      </c>
      <c r="E7457" s="55">
        <v>12</v>
      </c>
    </row>
    <row r="7458" spans="1:6" x14ac:dyDescent="0.2">
      <c r="A7458" s="54">
        <v>44243</v>
      </c>
      <c r="B7458" s="55">
        <v>44243</v>
      </c>
      <c r="C7458" s="55" t="s">
        <v>942</v>
      </c>
      <c r="D7458" s="56">
        <f>VLOOKUP(Pag_Inicio_Corr_mas_casos[[#This Row],[Corregimiento]],Hoja3!$A$2:$D$676,4,0)</f>
        <v>91001</v>
      </c>
      <c r="E7458" s="55">
        <v>12</v>
      </c>
    </row>
    <row r="7459" spans="1:6" x14ac:dyDescent="0.2">
      <c r="A7459" s="54">
        <v>44243</v>
      </c>
      <c r="B7459" s="55">
        <v>44243</v>
      </c>
      <c r="C7459" s="55" t="s">
        <v>927</v>
      </c>
      <c r="D7459" s="56">
        <f>VLOOKUP(Pag_Inicio_Corr_mas_casos[[#This Row],[Corregimiento]],Hoja3!$A$2:$D$676,4,0)</f>
        <v>40612</v>
      </c>
      <c r="E7459" s="55">
        <v>11</v>
      </c>
    </row>
    <row r="7460" spans="1:6" x14ac:dyDescent="0.2">
      <c r="A7460" s="54">
        <v>44243</v>
      </c>
      <c r="B7460" s="55">
        <v>44243</v>
      </c>
      <c r="C7460" s="55" t="s">
        <v>873</v>
      </c>
      <c r="D7460" s="56">
        <f>VLOOKUP(Pag_Inicio_Corr_mas_casos[[#This Row],[Corregimiento]],Hoja3!$A$2:$D$676,4,0)</f>
        <v>80817</v>
      </c>
      <c r="E7460" s="55">
        <v>10</v>
      </c>
    </row>
    <row r="7461" spans="1:6" x14ac:dyDescent="0.2">
      <c r="A7461" s="54">
        <v>44243</v>
      </c>
      <c r="B7461" s="55">
        <v>44243</v>
      </c>
      <c r="C7461" s="55" t="s">
        <v>978</v>
      </c>
      <c r="D7461" s="56">
        <f>VLOOKUP(Pag_Inicio_Corr_mas_casos[[#This Row],[Corregimiento]],Hoja3!$A$2:$D$676,4,0)</f>
        <v>40501</v>
      </c>
      <c r="E7461" s="55">
        <v>10</v>
      </c>
    </row>
    <row r="7462" spans="1:6" x14ac:dyDescent="0.2">
      <c r="A7462" s="54">
        <v>44243</v>
      </c>
      <c r="B7462" s="55">
        <v>44243</v>
      </c>
      <c r="C7462" s="55" t="s">
        <v>858</v>
      </c>
      <c r="D7462" s="56">
        <f>VLOOKUP(Pag_Inicio_Corr_mas_casos[[#This Row],[Corregimiento]],Hoja3!$A$2:$D$676,4,0)</f>
        <v>130717</v>
      </c>
      <c r="E7462" s="55">
        <v>10</v>
      </c>
    </row>
    <row r="7463" spans="1:6" x14ac:dyDescent="0.2">
      <c r="A7463" s="54">
        <v>44243</v>
      </c>
      <c r="B7463" s="55">
        <v>44243</v>
      </c>
      <c r="C7463" s="55" t="s">
        <v>873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 x14ac:dyDescent="0.2">
      <c r="A7464" s="54">
        <v>44243</v>
      </c>
      <c r="B7464" s="55">
        <v>44243</v>
      </c>
      <c r="C7464" s="55" t="s">
        <v>692</v>
      </c>
      <c r="D7464" s="56">
        <f>VLOOKUP(Pag_Inicio_Corr_mas_casos[[#This Row],[Corregimiento]],Hoja3!$A$2:$D$676,4,0)</f>
        <v>80821</v>
      </c>
      <c r="E7464" s="55">
        <v>9</v>
      </c>
    </row>
    <row r="7465" spans="1:6" x14ac:dyDescent="0.2">
      <c r="A7465" s="54">
        <v>44243</v>
      </c>
      <c r="B7465" s="55">
        <v>44243</v>
      </c>
      <c r="C7465" s="55" t="s">
        <v>874</v>
      </c>
      <c r="D7465" s="56">
        <f>VLOOKUP(Pag_Inicio_Corr_mas_casos[[#This Row],[Corregimiento]],Hoja3!$A$2:$D$676,4,0)</f>
        <v>80822</v>
      </c>
      <c r="E7465" s="55">
        <v>9</v>
      </c>
    </row>
    <row r="7466" spans="1:6" x14ac:dyDescent="0.2">
      <c r="A7466" s="54">
        <v>44243</v>
      </c>
      <c r="B7466" s="55">
        <v>44243</v>
      </c>
      <c r="C7466" s="55" t="s">
        <v>939</v>
      </c>
      <c r="D7466" s="56">
        <f>VLOOKUP(Pag_Inicio_Corr_mas_casos[[#This Row],[Corregimiento]],Hoja3!$A$2:$D$676,4,0)</f>
        <v>81001</v>
      </c>
      <c r="E7466" s="55">
        <v>7</v>
      </c>
    </row>
    <row r="7467" spans="1:6" x14ac:dyDescent="0.2">
      <c r="A7467" s="54">
        <v>44243</v>
      </c>
      <c r="B7467" s="55">
        <v>44243</v>
      </c>
      <c r="C7467" s="55" t="s">
        <v>890</v>
      </c>
      <c r="D7467" s="56">
        <f>VLOOKUP(Pag_Inicio_Corr_mas_casos[[#This Row],[Corregimiento]],Hoja3!$A$2:$D$676,4,0)</f>
        <v>40606</v>
      </c>
      <c r="E7467" s="55">
        <v>7</v>
      </c>
    </row>
    <row r="7468" spans="1:6" x14ac:dyDescent="0.2">
      <c r="A7468" s="54">
        <v>44243</v>
      </c>
      <c r="B7468" s="55">
        <v>44243</v>
      </c>
      <c r="C7468" s="55" t="s">
        <v>887</v>
      </c>
      <c r="D7468" s="56">
        <f>VLOOKUP(Pag_Inicio_Corr_mas_casos[[#This Row],[Corregimiento]],Hoja3!$A$2:$D$676,4,0)</f>
        <v>30107</v>
      </c>
      <c r="E7468" s="55">
        <v>7</v>
      </c>
    </row>
    <row r="7469" spans="1:6" x14ac:dyDescent="0.2">
      <c r="A7469" s="54">
        <v>44243</v>
      </c>
      <c r="B7469" s="55">
        <v>44243</v>
      </c>
      <c r="C7469" s="55" t="s">
        <v>1018</v>
      </c>
      <c r="D7469" s="56">
        <f>VLOOKUP(Pag_Inicio_Corr_mas_casos[[#This Row],[Corregimiento]],Hoja3!$A$2:$D$676,4,0)</f>
        <v>40205</v>
      </c>
      <c r="E7469" s="55">
        <v>7</v>
      </c>
    </row>
    <row r="7470" spans="1:6" x14ac:dyDescent="0.2">
      <c r="A7470" s="54">
        <v>44243</v>
      </c>
      <c r="B7470" s="55">
        <v>44243</v>
      </c>
      <c r="C7470" s="55" t="s">
        <v>977</v>
      </c>
      <c r="D7470" s="56">
        <f>VLOOKUP(Pag_Inicio_Corr_mas_casos[[#This Row],[Corregimiento]],Hoja3!$A$2:$D$676,4,0)</f>
        <v>20101</v>
      </c>
      <c r="E7470" s="55">
        <v>7</v>
      </c>
    </row>
    <row r="7471" spans="1:6" x14ac:dyDescent="0.2">
      <c r="A7471" s="54">
        <v>44243</v>
      </c>
      <c r="B7471" s="55">
        <v>44243</v>
      </c>
      <c r="C7471" s="55" t="s">
        <v>860</v>
      </c>
      <c r="D7471" s="56">
        <f>VLOOKUP(Pag_Inicio_Corr_mas_casos[[#This Row],[Corregimiento]],Hoja3!$A$2:$D$676,4,0)</f>
        <v>80806</v>
      </c>
      <c r="E7471" s="55">
        <v>7</v>
      </c>
    </row>
    <row r="7472" spans="1:6" x14ac:dyDescent="0.2">
      <c r="A7472" s="54">
        <v>44243</v>
      </c>
      <c r="B7472" s="55">
        <v>44243</v>
      </c>
      <c r="C7472" s="55" t="s">
        <v>862</v>
      </c>
      <c r="D7472" s="56">
        <f>VLOOKUP(Pag_Inicio_Corr_mas_casos[[#This Row],[Corregimiento]],Hoja3!$A$2:$D$676,4,0)</f>
        <v>80807</v>
      </c>
      <c r="E7472" s="55">
        <v>7</v>
      </c>
    </row>
    <row r="7473" spans="1:5" x14ac:dyDescent="0.2">
      <c r="A7473" s="54">
        <v>44243</v>
      </c>
      <c r="B7473" s="55">
        <v>44243</v>
      </c>
      <c r="C7473" s="55" t="s">
        <v>1087</v>
      </c>
      <c r="D7473" s="56">
        <f>VLOOKUP(Pag_Inicio_Corr_mas_casos[[#This Row],[Corregimiento]],Hoja3!$A$2:$D$676,4,0)</f>
        <v>10201</v>
      </c>
      <c r="E7473" s="55">
        <v>7</v>
      </c>
    </row>
    <row r="7474" spans="1:5" x14ac:dyDescent="0.2">
      <c r="A7474" s="54">
        <v>44243</v>
      </c>
      <c r="B7474" s="55">
        <v>44243</v>
      </c>
      <c r="C7474" s="55" t="s">
        <v>866</v>
      </c>
      <c r="D7474" s="56">
        <f>VLOOKUP(Pag_Inicio_Corr_mas_casos[[#This Row],[Corregimiento]],Hoja3!$A$2:$D$676,4,0)</f>
        <v>80814</v>
      </c>
      <c r="E7474" s="55">
        <v>7</v>
      </c>
    </row>
    <row r="7475" spans="1:5" x14ac:dyDescent="0.2">
      <c r="A7475" s="63">
        <v>44244</v>
      </c>
      <c r="B7475" s="64">
        <v>44244</v>
      </c>
      <c r="C7475" s="64" t="s">
        <v>1004</v>
      </c>
      <c r="D7475" s="65">
        <f>VLOOKUP(Pag_Inicio_Corr_mas_casos[[#This Row],[Corregimiento]],Hoja3!$A$2:$D$676,4,0)</f>
        <v>130104</v>
      </c>
      <c r="E7475" s="64">
        <v>53</v>
      </c>
    </row>
    <row r="7476" spans="1:5" x14ac:dyDescent="0.2">
      <c r="A7476" s="63">
        <v>44244</v>
      </c>
      <c r="B7476" s="64">
        <v>44244</v>
      </c>
      <c r="C7476" s="64" t="s">
        <v>980</v>
      </c>
      <c r="D7476" s="65">
        <f>VLOOKUP(Pag_Inicio_Corr_mas_casos[[#This Row],[Corregimiento]],Hoja3!$A$2:$D$676,4,0)</f>
        <v>40601</v>
      </c>
      <c r="E7476" s="64">
        <v>21</v>
      </c>
    </row>
    <row r="7477" spans="1:5" x14ac:dyDescent="0.2">
      <c r="A7477" s="63">
        <v>44244</v>
      </c>
      <c r="B7477" s="64">
        <v>44244</v>
      </c>
      <c r="C7477" s="64" t="s">
        <v>1032</v>
      </c>
      <c r="D7477" s="65">
        <f>VLOOKUP(Pag_Inicio_Corr_mas_casos[[#This Row],[Corregimiento]],Hoja3!$A$2:$D$676,4,0)</f>
        <v>40801</v>
      </c>
      <c r="E7477" s="64">
        <v>14</v>
      </c>
    </row>
    <row r="7478" spans="1:5" x14ac:dyDescent="0.2">
      <c r="A7478" s="63">
        <v>44244</v>
      </c>
      <c r="B7478" s="64">
        <v>44244</v>
      </c>
      <c r="C7478" s="64" t="s">
        <v>894</v>
      </c>
      <c r="D7478" s="65">
        <f>VLOOKUP(Pag_Inicio_Corr_mas_casos[[#This Row],[Corregimiento]],Hoja3!$A$2:$D$676,4,0)</f>
        <v>40203</v>
      </c>
      <c r="E7478" s="64">
        <v>13</v>
      </c>
    </row>
    <row r="7479" spans="1:5" x14ac:dyDescent="0.2">
      <c r="A7479" s="63">
        <v>44244</v>
      </c>
      <c r="B7479" s="64">
        <v>44244</v>
      </c>
      <c r="C7479" s="64" t="s">
        <v>999</v>
      </c>
      <c r="D7479" s="65">
        <f>VLOOKUP(Pag_Inicio_Corr_mas_casos[[#This Row],[Corregimiento]],Hoja3!$A$2:$D$676,4,0)</f>
        <v>91101</v>
      </c>
      <c r="E7479" s="64">
        <v>13</v>
      </c>
    </row>
    <row r="7480" spans="1:5" x14ac:dyDescent="0.2">
      <c r="A7480" s="63">
        <v>44244</v>
      </c>
      <c r="B7480" s="64">
        <v>44244</v>
      </c>
      <c r="C7480" s="64" t="s">
        <v>927</v>
      </c>
      <c r="D7480" s="65">
        <f>VLOOKUP(Pag_Inicio_Corr_mas_casos[[#This Row],[Corregimiento]],Hoja3!$A$2:$D$676,4,0)</f>
        <v>40612</v>
      </c>
      <c r="E7480" s="64">
        <v>13</v>
      </c>
    </row>
    <row r="7481" spans="1:5" x14ac:dyDescent="0.2">
      <c r="A7481" s="63">
        <v>44244</v>
      </c>
      <c r="B7481" s="64">
        <v>44244</v>
      </c>
      <c r="C7481" s="64" t="s">
        <v>923</v>
      </c>
      <c r="D7481" s="65">
        <f>VLOOKUP(Pag_Inicio_Corr_mas_casos[[#This Row],[Corregimiento]],Hoja3!$A$2:$D$676,4,0)</f>
        <v>40611</v>
      </c>
      <c r="E7481" s="64">
        <v>9</v>
      </c>
    </row>
    <row r="7482" spans="1:5" x14ac:dyDescent="0.2">
      <c r="A7482" s="63">
        <v>44244</v>
      </c>
      <c r="B7482" s="64">
        <v>44244</v>
      </c>
      <c r="C7482" s="64" t="s">
        <v>868</v>
      </c>
      <c r="D7482" s="65">
        <f>VLOOKUP(Pag_Inicio_Corr_mas_casos[[#This Row],[Corregimiento]],Hoja3!$A$2:$D$676,4,0)</f>
        <v>80811</v>
      </c>
      <c r="E7482" s="64">
        <v>9</v>
      </c>
    </row>
    <row r="7483" spans="1:5" x14ac:dyDescent="0.2">
      <c r="A7483" s="63">
        <v>44244</v>
      </c>
      <c r="B7483" s="64">
        <v>44244</v>
      </c>
      <c r="C7483" s="64" t="s">
        <v>861</v>
      </c>
      <c r="D7483" s="65">
        <f>VLOOKUP(Pag_Inicio_Corr_mas_casos[[#This Row],[Corregimiento]],Hoja3!$A$2:$D$676,4,0)</f>
        <v>80823</v>
      </c>
      <c r="E7483" s="64">
        <v>9</v>
      </c>
    </row>
    <row r="7484" spans="1:5" x14ac:dyDescent="0.2">
      <c r="A7484" s="63">
        <v>44244</v>
      </c>
      <c r="B7484" s="64">
        <v>44244</v>
      </c>
      <c r="C7484" s="64" t="s">
        <v>914</v>
      </c>
      <c r="D7484" s="65">
        <f>VLOOKUP(Pag_Inicio_Corr_mas_casos[[#This Row],[Corregimiento]],Hoja3!$A$2:$D$676,4,0)</f>
        <v>130105</v>
      </c>
      <c r="E7484" s="64">
        <v>8</v>
      </c>
    </row>
    <row r="7485" spans="1:5" x14ac:dyDescent="0.2">
      <c r="A7485" s="63">
        <v>44244</v>
      </c>
      <c r="B7485" s="64">
        <v>44244</v>
      </c>
      <c r="C7485" s="64" t="s">
        <v>939</v>
      </c>
      <c r="D7485" s="65">
        <f>VLOOKUP(Pag_Inicio_Corr_mas_casos[[#This Row],[Corregimiento]],Hoja3!$A$2:$D$676,4,0)</f>
        <v>81001</v>
      </c>
      <c r="E7485" s="64">
        <v>8</v>
      </c>
    </row>
    <row r="7486" spans="1:5" x14ac:dyDescent="0.2">
      <c r="A7486" s="63">
        <v>44244</v>
      </c>
      <c r="B7486" s="64">
        <v>44244</v>
      </c>
      <c r="C7486" s="64" t="s">
        <v>1029</v>
      </c>
      <c r="D7486" s="65">
        <f>VLOOKUP(Pag_Inicio_Corr_mas_casos[[#This Row],[Corregimiento]],Hoja3!$A$2:$D$676,4,0)</f>
        <v>40301</v>
      </c>
      <c r="E7486" s="64">
        <v>8</v>
      </c>
    </row>
    <row r="7487" spans="1:5" x14ac:dyDescent="0.2">
      <c r="A7487" s="63">
        <v>44244</v>
      </c>
      <c r="B7487" s="64">
        <v>44244</v>
      </c>
      <c r="C7487" s="64" t="s">
        <v>1013</v>
      </c>
      <c r="D7487" s="65">
        <f>VLOOKUP(Pag_Inicio_Corr_mas_casos[[#This Row],[Corregimiento]],Hoja3!$A$2:$D$676,4,0)</f>
        <v>90601</v>
      </c>
      <c r="E7487" s="64">
        <v>7</v>
      </c>
    </row>
    <row r="7488" spans="1:5" x14ac:dyDescent="0.2">
      <c r="A7488" s="63">
        <v>44244</v>
      </c>
      <c r="B7488" s="64">
        <v>44244</v>
      </c>
      <c r="C7488" s="64" t="s">
        <v>890</v>
      </c>
      <c r="D7488" s="65">
        <f>VLOOKUP(Pag_Inicio_Corr_mas_casos[[#This Row],[Corregimiento]],Hoja3!$A$2:$D$676,4,0)</f>
        <v>40606</v>
      </c>
      <c r="E7488" s="64">
        <v>7</v>
      </c>
    </row>
    <row r="7489" spans="1:5" x14ac:dyDescent="0.2">
      <c r="A7489" s="63">
        <v>44244</v>
      </c>
      <c r="B7489" s="64">
        <v>44244</v>
      </c>
      <c r="C7489" s="64" t="s">
        <v>978</v>
      </c>
      <c r="D7489" s="65">
        <f>VLOOKUP(Pag_Inicio_Corr_mas_casos[[#This Row],[Corregimiento]],Hoja3!$A$2:$D$676,4,0)</f>
        <v>40501</v>
      </c>
      <c r="E7489" s="64">
        <v>7</v>
      </c>
    </row>
    <row r="7490" spans="1:5" x14ac:dyDescent="0.2">
      <c r="A7490" s="63">
        <v>44244</v>
      </c>
      <c r="B7490" s="64">
        <v>44244</v>
      </c>
      <c r="C7490" s="64" t="s">
        <v>1087</v>
      </c>
      <c r="D7490" s="65">
        <f>VLOOKUP(Pag_Inicio_Corr_mas_casos[[#This Row],[Corregimiento]],Hoja3!$A$2:$D$676,4,0)</f>
        <v>10201</v>
      </c>
      <c r="E7490" s="64">
        <v>7</v>
      </c>
    </row>
    <row r="7491" spans="1:5" x14ac:dyDescent="0.2">
      <c r="A7491" s="63">
        <v>44244</v>
      </c>
      <c r="B7491" s="64">
        <v>44244</v>
      </c>
      <c r="C7491" s="64" t="s">
        <v>1088</v>
      </c>
      <c r="D7491" s="65">
        <f>VLOOKUP(Pag_Inicio_Corr_mas_casos[[#This Row],[Corregimiento]],Hoja3!$A$2:$D$676,4,0)</f>
        <v>70707</v>
      </c>
      <c r="E7491" s="64">
        <v>7</v>
      </c>
    </row>
    <row r="7492" spans="1:5" x14ac:dyDescent="0.2">
      <c r="A7492" s="63">
        <v>44244</v>
      </c>
      <c r="B7492" s="64">
        <v>44244</v>
      </c>
      <c r="C7492" s="64" t="s">
        <v>873</v>
      </c>
      <c r="D7492" s="65">
        <f>VLOOKUP(Pag_Inicio_Corr_mas_casos[[#This Row],[Corregimiento]],Hoja3!$A$2:$D$676,4,0)</f>
        <v>80817</v>
      </c>
      <c r="E7492" s="64">
        <v>6</v>
      </c>
    </row>
    <row r="7493" spans="1:5" x14ac:dyDescent="0.2">
      <c r="A7493" s="63">
        <v>44244</v>
      </c>
      <c r="B7493" s="64">
        <v>44244</v>
      </c>
      <c r="C7493" s="64" t="s">
        <v>692</v>
      </c>
      <c r="D7493" s="65">
        <f>VLOOKUP(Pag_Inicio_Corr_mas_casos[[#This Row],[Corregimiento]],Hoja3!$A$2:$D$676,4,0)</f>
        <v>80821</v>
      </c>
      <c r="E7493" s="64">
        <v>6</v>
      </c>
    </row>
    <row r="7494" spans="1:5" x14ac:dyDescent="0.2">
      <c r="A7494" s="63">
        <v>44244</v>
      </c>
      <c r="B7494" s="64">
        <v>44244</v>
      </c>
      <c r="C7494" s="64" t="s">
        <v>942</v>
      </c>
      <c r="D7494" s="65">
        <f>VLOOKUP(Pag_Inicio_Corr_mas_casos[[#This Row],[Corregimiento]],Hoja3!$A$2:$D$676,4,0)</f>
        <v>91001</v>
      </c>
      <c r="E7494" s="64">
        <v>6</v>
      </c>
    </row>
    <row r="7495" spans="1:5" x14ac:dyDescent="0.2">
      <c r="A7495" s="60">
        <v>44245</v>
      </c>
      <c r="B7495" s="61">
        <v>44245</v>
      </c>
      <c r="C7495" s="61" t="s">
        <v>980</v>
      </c>
      <c r="D7495" s="62">
        <f>VLOOKUP(Pag_Inicio_Corr_mas_casos[[#This Row],[Corregimiento]],Hoja3!$A$2:$D$676,4,0)</f>
        <v>40601</v>
      </c>
      <c r="E7495" s="61">
        <v>34</v>
      </c>
    </row>
    <row r="7496" spans="1:5" x14ac:dyDescent="0.2">
      <c r="A7496" s="60">
        <v>44245</v>
      </c>
      <c r="B7496" s="61">
        <v>44245</v>
      </c>
      <c r="C7496" s="61" t="s">
        <v>978</v>
      </c>
      <c r="D7496" s="62">
        <f>VLOOKUP(Pag_Inicio_Corr_mas_casos[[#This Row],[Corregimiento]],Hoja3!$A$2:$D$676,4,0)</f>
        <v>40501</v>
      </c>
      <c r="E7496" s="61">
        <v>24</v>
      </c>
    </row>
    <row r="7497" spans="1:5" x14ac:dyDescent="0.2">
      <c r="A7497" s="60">
        <v>44245</v>
      </c>
      <c r="B7497" s="61">
        <v>44245</v>
      </c>
      <c r="C7497" s="61" t="s">
        <v>942</v>
      </c>
      <c r="D7497" s="62">
        <f>VLOOKUP(Pag_Inicio_Corr_mas_casos[[#This Row],[Corregimiento]],Hoja3!$A$2:$D$676,4,0)</f>
        <v>91001</v>
      </c>
      <c r="E7497" s="61">
        <v>21</v>
      </c>
    </row>
    <row r="7498" spans="1:5" x14ac:dyDescent="0.2">
      <c r="A7498" s="60">
        <v>44245</v>
      </c>
      <c r="B7498" s="61">
        <v>44245</v>
      </c>
      <c r="C7498" s="61" t="s">
        <v>998</v>
      </c>
      <c r="D7498" s="62">
        <f>VLOOKUP(Pag_Inicio_Corr_mas_casos[[#This Row],[Corregimiento]],Hoja3!$A$2:$D$676,4,0)</f>
        <v>40503</v>
      </c>
      <c r="E7498" s="61">
        <v>21</v>
      </c>
    </row>
    <row r="7499" spans="1:5" x14ac:dyDescent="0.2">
      <c r="A7499" s="60">
        <v>44245</v>
      </c>
      <c r="B7499" s="61">
        <v>44245</v>
      </c>
      <c r="C7499" s="61" t="s">
        <v>923</v>
      </c>
      <c r="D7499" s="62">
        <f>VLOOKUP(Pag_Inicio_Corr_mas_casos[[#This Row],[Corregimiento]],Hoja3!$A$2:$D$676,4,0)</f>
        <v>40611</v>
      </c>
      <c r="E7499" s="61">
        <v>20</v>
      </c>
    </row>
    <row r="7500" spans="1:5" x14ac:dyDescent="0.2">
      <c r="A7500" s="60">
        <v>44245</v>
      </c>
      <c r="B7500" s="61">
        <v>44245</v>
      </c>
      <c r="C7500" s="61" t="s">
        <v>1089</v>
      </c>
      <c r="D7500" s="62">
        <f>VLOOKUP(Pag_Inicio_Corr_mas_casos[[#This Row],[Corregimiento]],Hoja3!$A$2:$D$676,4,0)</f>
        <v>100101</v>
      </c>
      <c r="E7500" s="61">
        <v>15</v>
      </c>
    </row>
    <row r="7501" spans="1:5" x14ac:dyDescent="0.2">
      <c r="A7501" s="60">
        <v>44245</v>
      </c>
      <c r="B7501" s="61">
        <v>44245</v>
      </c>
      <c r="C7501" s="61" t="s">
        <v>966</v>
      </c>
      <c r="D7501" s="62">
        <f>VLOOKUP(Pag_Inicio_Corr_mas_casos[[#This Row],[Corregimiento]],Hoja3!$A$2:$D$676,4,0)</f>
        <v>80812</v>
      </c>
      <c r="E7501" s="61">
        <v>13</v>
      </c>
    </row>
    <row r="7502" spans="1:5" x14ac:dyDescent="0.2">
      <c r="A7502" s="60">
        <v>44245</v>
      </c>
      <c r="B7502" s="61">
        <v>44245</v>
      </c>
      <c r="C7502" s="61" t="s">
        <v>1018</v>
      </c>
      <c r="D7502" s="62">
        <f>VLOOKUP(Pag_Inicio_Corr_mas_casos[[#This Row],[Corregimiento]],Hoja3!$A$2:$D$676,4,0)</f>
        <v>40205</v>
      </c>
      <c r="E7502" s="61">
        <v>12</v>
      </c>
    </row>
    <row r="7503" spans="1:5" x14ac:dyDescent="0.2">
      <c r="A7503" s="60">
        <v>44245</v>
      </c>
      <c r="B7503" s="61">
        <v>44245</v>
      </c>
      <c r="C7503" s="61" t="s">
        <v>881</v>
      </c>
      <c r="D7503" s="62">
        <f>VLOOKUP(Pag_Inicio_Corr_mas_casos[[#This Row],[Corregimiento]],Hoja3!$A$2:$D$676,4,0)</f>
        <v>20601</v>
      </c>
      <c r="E7503" s="61">
        <v>12</v>
      </c>
    </row>
    <row r="7504" spans="1:5" x14ac:dyDescent="0.2">
      <c r="A7504" s="60">
        <v>44245</v>
      </c>
      <c r="B7504" s="61">
        <v>44245</v>
      </c>
      <c r="C7504" s="61" t="s">
        <v>1090</v>
      </c>
      <c r="D7504" s="62">
        <f>VLOOKUP(Pag_Inicio_Corr_mas_casos[[#This Row],[Corregimiento]],Hoja3!$A$2:$D$676,4,0)</f>
        <v>90405</v>
      </c>
      <c r="E7504" s="61">
        <v>12</v>
      </c>
    </row>
    <row r="7505" spans="1:5" x14ac:dyDescent="0.2">
      <c r="A7505" s="60">
        <v>44245</v>
      </c>
      <c r="B7505" s="61">
        <v>44245</v>
      </c>
      <c r="C7505" s="61" t="s">
        <v>972</v>
      </c>
      <c r="D7505" s="62">
        <f>VLOOKUP(Pag_Inicio_Corr_mas_casos[[#This Row],[Corregimiento]],Hoja3!$A$2:$D$676,4,0)</f>
        <v>40201</v>
      </c>
      <c r="E7505" s="61">
        <v>11</v>
      </c>
    </row>
    <row r="7506" spans="1:5" x14ac:dyDescent="0.2">
      <c r="A7506" s="60">
        <v>44245</v>
      </c>
      <c r="B7506" s="61">
        <v>44245</v>
      </c>
      <c r="C7506" s="61" t="s">
        <v>1029</v>
      </c>
      <c r="D7506" s="62">
        <f>VLOOKUP(Pag_Inicio_Corr_mas_casos[[#This Row],[Corregimiento]],Hoja3!$A$2:$D$676,4,0)</f>
        <v>40301</v>
      </c>
      <c r="E7506" s="61">
        <v>11</v>
      </c>
    </row>
    <row r="7507" spans="1:5" x14ac:dyDescent="0.2">
      <c r="A7507" s="60">
        <v>44245</v>
      </c>
      <c r="B7507" s="61">
        <v>44245</v>
      </c>
      <c r="C7507" s="61" t="s">
        <v>935</v>
      </c>
      <c r="D7507" s="62">
        <f>VLOOKUP(Pag_Inicio_Corr_mas_casos[[#This Row],[Corregimiento]],Hoja3!$A$2:$D$676,4,0)</f>
        <v>130702</v>
      </c>
      <c r="E7507" s="61">
        <v>11</v>
      </c>
    </row>
    <row r="7508" spans="1:5" x14ac:dyDescent="0.2">
      <c r="A7508" s="60">
        <v>44245</v>
      </c>
      <c r="B7508" s="61">
        <v>44245</v>
      </c>
      <c r="C7508" s="61" t="s">
        <v>890</v>
      </c>
      <c r="D7508" s="62">
        <f>VLOOKUP(Pag_Inicio_Corr_mas_casos[[#This Row],[Corregimiento]],Hoja3!$A$2:$D$676,4,0)</f>
        <v>40606</v>
      </c>
      <c r="E7508" s="61">
        <v>10</v>
      </c>
    </row>
    <row r="7509" spans="1:5" x14ac:dyDescent="0.2">
      <c r="A7509" s="60">
        <v>44245</v>
      </c>
      <c r="B7509" s="61">
        <v>44245</v>
      </c>
      <c r="C7509" s="61" t="s">
        <v>871</v>
      </c>
      <c r="D7509" s="62">
        <f>VLOOKUP(Pag_Inicio_Corr_mas_casos[[#This Row],[Corregimiento]],Hoja3!$A$2:$D$676,4,0)</f>
        <v>80813</v>
      </c>
      <c r="E7509" s="61">
        <v>9</v>
      </c>
    </row>
    <row r="7510" spans="1:5" x14ac:dyDescent="0.2">
      <c r="A7510" s="60">
        <v>44245</v>
      </c>
      <c r="B7510" s="61">
        <v>44245</v>
      </c>
      <c r="C7510" s="61" t="s">
        <v>1070</v>
      </c>
      <c r="D7510" s="62">
        <f>VLOOKUP(Pag_Inicio_Corr_mas_casos[[#This Row],[Corregimiento]],Hoja3!$A$2:$D$676,4,0)</f>
        <v>10206</v>
      </c>
      <c r="E7510" s="61">
        <v>9</v>
      </c>
    </row>
    <row r="7511" spans="1:5" x14ac:dyDescent="0.2">
      <c r="A7511" s="60">
        <v>44245</v>
      </c>
      <c r="B7511" s="61">
        <v>44245</v>
      </c>
      <c r="C7511" s="61" t="s">
        <v>999</v>
      </c>
      <c r="D7511" s="62">
        <f>VLOOKUP(Pag_Inicio_Corr_mas_casos[[#This Row],[Corregimiento]],Hoja3!$A$2:$D$676,4,0)</f>
        <v>91101</v>
      </c>
      <c r="E7511" s="61">
        <v>9</v>
      </c>
    </row>
    <row r="7512" spans="1:5" x14ac:dyDescent="0.2">
      <c r="A7512" s="60">
        <v>44245</v>
      </c>
      <c r="B7512" s="61">
        <v>44245</v>
      </c>
      <c r="C7512" s="61" t="s">
        <v>1091</v>
      </c>
      <c r="D7512" s="62">
        <f>VLOOKUP(Pag_Inicio_Corr_mas_casos[[#This Row],[Corregimiento]],Hoja3!$A$2:$D$676,4,0)</f>
        <v>10215</v>
      </c>
      <c r="E7512" s="61">
        <v>9</v>
      </c>
    </row>
    <row r="7513" spans="1:5" x14ac:dyDescent="0.2">
      <c r="A7513" s="60">
        <v>44245</v>
      </c>
      <c r="B7513" s="61">
        <v>44245</v>
      </c>
      <c r="C7513" s="61" t="s">
        <v>990</v>
      </c>
      <c r="D7513" s="62">
        <f>VLOOKUP(Pag_Inicio_Corr_mas_casos[[#This Row],[Corregimiento]],Hoja3!$A$2:$D$676,4,0)</f>
        <v>91011</v>
      </c>
      <c r="E7513" s="61">
        <v>8</v>
      </c>
    </row>
    <row r="7514" spans="1:5" x14ac:dyDescent="0.2">
      <c r="A7514" s="60">
        <v>44245</v>
      </c>
      <c r="B7514" s="61">
        <v>44245</v>
      </c>
      <c r="C7514" s="61" t="s">
        <v>932</v>
      </c>
      <c r="D7514" s="62">
        <f>VLOOKUP(Pag_Inicio_Corr_mas_casos[[#This Row],[Corregimiento]],Hoja3!$A$2:$D$676,4,0)</f>
        <v>80819</v>
      </c>
      <c r="E7514" s="61">
        <v>8</v>
      </c>
    </row>
    <row r="7515" spans="1:5" x14ac:dyDescent="0.2">
      <c r="A7515" s="106">
        <v>44246</v>
      </c>
      <c r="B7515" s="107">
        <v>44246</v>
      </c>
      <c r="C7515" s="107" t="s">
        <v>871</v>
      </c>
      <c r="D7515" s="108">
        <f>VLOOKUP(Pag_Inicio_Corr_mas_casos[[#This Row],[Corregimiento]],Hoja3!$A$2:$D$676,4,0)</f>
        <v>80813</v>
      </c>
      <c r="E7515" s="107">
        <v>41</v>
      </c>
    </row>
    <row r="7516" spans="1:5" x14ac:dyDescent="0.2">
      <c r="A7516" s="106">
        <v>44246</v>
      </c>
      <c r="B7516" s="107">
        <v>44246</v>
      </c>
      <c r="C7516" s="107" t="s">
        <v>980</v>
      </c>
      <c r="D7516" s="108">
        <f>VLOOKUP(Pag_Inicio_Corr_mas_casos[[#This Row],[Corregimiento]],Hoja3!$A$2:$D$676,4,0)</f>
        <v>40601</v>
      </c>
      <c r="E7516" s="107">
        <v>32</v>
      </c>
    </row>
    <row r="7517" spans="1:5" x14ac:dyDescent="0.2">
      <c r="A7517" s="106">
        <v>44246</v>
      </c>
      <c r="B7517" s="107">
        <v>44246</v>
      </c>
      <c r="C7517" s="107" t="s">
        <v>942</v>
      </c>
      <c r="D7517" s="108">
        <f>VLOOKUP(Pag_Inicio_Corr_mas_casos[[#This Row],[Corregimiento]],Hoja3!$A$2:$D$676,4,0)</f>
        <v>91001</v>
      </c>
      <c r="E7517" s="107">
        <v>24</v>
      </c>
    </row>
    <row r="7518" spans="1:5" x14ac:dyDescent="0.2">
      <c r="A7518" s="106">
        <v>44246</v>
      </c>
      <c r="B7518" s="107">
        <v>44246</v>
      </c>
      <c r="C7518" s="107" t="s">
        <v>999</v>
      </c>
      <c r="D7518" s="108">
        <f>VLOOKUP(Pag_Inicio_Corr_mas_casos[[#This Row],[Corregimiento]],Hoja3!$A$2:$D$676,4,0)</f>
        <v>91101</v>
      </c>
      <c r="E7518" s="107">
        <v>20</v>
      </c>
    </row>
    <row r="7519" spans="1:5" x14ac:dyDescent="0.2">
      <c r="A7519" s="106">
        <v>44246</v>
      </c>
      <c r="B7519" s="107">
        <v>44246</v>
      </c>
      <c r="C7519" s="107" t="s">
        <v>923</v>
      </c>
      <c r="D7519" s="108">
        <f>VLOOKUP(Pag_Inicio_Corr_mas_casos[[#This Row],[Corregimiento]],Hoja3!$A$2:$D$676,4,0)</f>
        <v>40611</v>
      </c>
      <c r="E7519" s="107">
        <v>16</v>
      </c>
    </row>
    <row r="7520" spans="1:5" x14ac:dyDescent="0.2">
      <c r="A7520" s="106">
        <v>44246</v>
      </c>
      <c r="B7520" s="107">
        <v>44246</v>
      </c>
      <c r="C7520" s="107" t="s">
        <v>927</v>
      </c>
      <c r="D7520" s="108">
        <f>VLOOKUP(Pag_Inicio_Corr_mas_casos[[#This Row],[Corregimiento]],Hoja3!$A$2:$D$676,4,0)</f>
        <v>40612</v>
      </c>
      <c r="E7520" s="107">
        <v>15</v>
      </c>
    </row>
    <row r="7521" spans="1:5" x14ac:dyDescent="0.2">
      <c r="A7521" s="106">
        <v>44246</v>
      </c>
      <c r="B7521" s="107">
        <v>44246</v>
      </c>
      <c r="C7521" s="107" t="s">
        <v>956</v>
      </c>
      <c r="D7521" s="108">
        <f>VLOOKUP(Pag_Inicio_Corr_mas_casos[[#This Row],[Corregimiento]],Hoja3!$A$2:$D$676,4,0)</f>
        <v>130106</v>
      </c>
      <c r="E7521" s="107">
        <v>14</v>
      </c>
    </row>
    <row r="7522" spans="1:5" x14ac:dyDescent="0.2">
      <c r="A7522" s="106">
        <v>44246</v>
      </c>
      <c r="B7522" s="107">
        <v>44246</v>
      </c>
      <c r="C7522" s="107" t="s">
        <v>1070</v>
      </c>
      <c r="D7522" s="108">
        <f>VLOOKUP(Pag_Inicio_Corr_mas_casos[[#This Row],[Corregimiento]],Hoja3!$A$2:$D$676,4,0)</f>
        <v>10206</v>
      </c>
      <c r="E7522" s="107">
        <v>14</v>
      </c>
    </row>
    <row r="7523" spans="1:5" x14ac:dyDescent="0.2">
      <c r="A7523" s="106">
        <v>44246</v>
      </c>
      <c r="B7523" s="107">
        <v>44246</v>
      </c>
      <c r="C7523" s="107" t="s">
        <v>1092</v>
      </c>
      <c r="D7523" s="108">
        <f>VLOOKUP(Pag_Inicio_Corr_mas_casos[[#This Row],[Corregimiento]],Hoja3!$A$2:$D$676,4,0)</f>
        <v>41301</v>
      </c>
      <c r="E7523" s="107">
        <v>13</v>
      </c>
    </row>
    <row r="7524" spans="1:5" x14ac:dyDescent="0.2">
      <c r="A7524" s="106">
        <v>44246</v>
      </c>
      <c r="B7524" s="107">
        <v>44246</v>
      </c>
      <c r="C7524" s="107" t="s">
        <v>866</v>
      </c>
      <c r="D7524" s="108">
        <f>VLOOKUP(Pag_Inicio_Corr_mas_casos[[#This Row],[Corregimiento]],Hoja3!$A$2:$D$676,4,0)</f>
        <v>80814</v>
      </c>
      <c r="E7524" s="107">
        <v>13</v>
      </c>
    </row>
    <row r="7525" spans="1:5" x14ac:dyDescent="0.2">
      <c r="A7525" s="106">
        <v>44246</v>
      </c>
      <c r="B7525" s="107">
        <v>44246</v>
      </c>
      <c r="C7525" s="107" t="s">
        <v>974</v>
      </c>
      <c r="D7525" s="108">
        <f>VLOOKUP(Pag_Inicio_Corr_mas_casos[[#This Row],[Corregimiento]],Hoja3!$A$2:$D$676,4,0)</f>
        <v>130102</v>
      </c>
      <c r="E7525" s="107">
        <v>13</v>
      </c>
    </row>
    <row r="7526" spans="1:5" x14ac:dyDescent="0.2">
      <c r="A7526" s="106">
        <v>44246</v>
      </c>
      <c r="B7526" s="107">
        <v>44246</v>
      </c>
      <c r="C7526" s="107" t="s">
        <v>614</v>
      </c>
      <c r="D7526" s="108">
        <f>VLOOKUP(Pag_Inicio_Corr_mas_casos[[#This Row],[Corregimiento]],Hoja3!$A$2:$D$676,4,0)</f>
        <v>80812</v>
      </c>
      <c r="E7526" s="107">
        <v>13</v>
      </c>
    </row>
    <row r="7527" spans="1:5" x14ac:dyDescent="0.2">
      <c r="A7527" s="106">
        <v>44246</v>
      </c>
      <c r="B7527" s="107">
        <v>44246</v>
      </c>
      <c r="C7527" s="107" t="s">
        <v>873</v>
      </c>
      <c r="D7527" s="108">
        <f>VLOOKUP(Pag_Inicio_Corr_mas_casos[[#This Row],[Corregimiento]],Hoja3!$A$2:$D$676,4,0)</f>
        <v>80817</v>
      </c>
      <c r="E7527" s="107">
        <v>12</v>
      </c>
    </row>
    <row r="7528" spans="1:5" x14ac:dyDescent="0.2">
      <c r="A7528" s="106">
        <v>44246</v>
      </c>
      <c r="B7528" s="107">
        <v>44246</v>
      </c>
      <c r="C7528" s="107" t="s">
        <v>935</v>
      </c>
      <c r="D7528" s="108">
        <f>VLOOKUP(Pag_Inicio_Corr_mas_casos[[#This Row],[Corregimiento]],Hoja3!$A$2:$D$676,4,0)</f>
        <v>130702</v>
      </c>
      <c r="E7528" s="107">
        <v>12</v>
      </c>
    </row>
    <row r="7529" spans="1:5" x14ac:dyDescent="0.2">
      <c r="A7529" s="106">
        <v>44246</v>
      </c>
      <c r="B7529" s="107">
        <v>44246</v>
      </c>
      <c r="C7529" s="107" t="s">
        <v>1087</v>
      </c>
      <c r="D7529" s="108">
        <f>VLOOKUP(Pag_Inicio_Corr_mas_casos[[#This Row],[Corregimiento]],Hoja3!$A$2:$D$676,4,0)</f>
        <v>10201</v>
      </c>
      <c r="E7529" s="107">
        <v>11</v>
      </c>
    </row>
    <row r="7530" spans="1:5" x14ac:dyDescent="0.2">
      <c r="A7530" s="106">
        <v>44246</v>
      </c>
      <c r="B7530" s="107">
        <v>44246</v>
      </c>
      <c r="C7530" s="107" t="s">
        <v>864</v>
      </c>
      <c r="D7530" s="108">
        <f>VLOOKUP(Pag_Inicio_Corr_mas_casos[[#This Row],[Corregimiento]],Hoja3!$A$2:$D$676,4,0)</f>
        <v>130708</v>
      </c>
      <c r="E7530" s="107">
        <v>11</v>
      </c>
    </row>
    <row r="7531" spans="1:5" x14ac:dyDescent="0.2">
      <c r="A7531" s="106">
        <v>44246</v>
      </c>
      <c r="B7531" s="107">
        <v>44246</v>
      </c>
      <c r="C7531" s="107" t="s">
        <v>1088</v>
      </c>
      <c r="D7531" s="108">
        <f>VLOOKUP(Pag_Inicio_Corr_mas_casos[[#This Row],[Corregimiento]],Hoja3!$A$2:$D$676,4,0)</f>
        <v>70707</v>
      </c>
      <c r="E7531" s="107">
        <v>11</v>
      </c>
    </row>
    <row r="7532" spans="1:5" x14ac:dyDescent="0.2">
      <c r="A7532" s="106">
        <v>44246</v>
      </c>
      <c r="B7532" s="107">
        <v>44246</v>
      </c>
      <c r="C7532" s="107" t="s">
        <v>988</v>
      </c>
      <c r="D7532" s="108">
        <f>VLOOKUP(Pag_Inicio_Corr_mas_casos[[#This Row],[Corregimiento]],Hoja3!$A$2:$D$676,4,0)</f>
        <v>130101</v>
      </c>
      <c r="E7532" s="107">
        <v>10</v>
      </c>
    </row>
    <row r="7533" spans="1:5" x14ac:dyDescent="0.2">
      <c r="A7533" s="106">
        <v>44246</v>
      </c>
      <c r="B7533" s="107">
        <v>44246</v>
      </c>
      <c r="C7533" s="107" t="s">
        <v>1091</v>
      </c>
      <c r="D7533" s="108">
        <f>VLOOKUP(Pag_Inicio_Corr_mas_casos[[#This Row],[Corregimiento]],Hoja3!$A$2:$D$676,4,0)</f>
        <v>10215</v>
      </c>
      <c r="E7533" s="107">
        <v>10</v>
      </c>
    </row>
    <row r="7534" spans="1:5" x14ac:dyDescent="0.2">
      <c r="A7534" s="106">
        <v>44246</v>
      </c>
      <c r="B7534" s="107">
        <v>44246</v>
      </c>
      <c r="C7534" s="107" t="s">
        <v>887</v>
      </c>
      <c r="D7534" s="108">
        <f>VLOOKUP(Pag_Inicio_Corr_mas_casos[[#This Row],[Corregimiento]],Hoja3!$A$2:$D$676,4,0)</f>
        <v>30107</v>
      </c>
      <c r="E7534" s="107">
        <v>10</v>
      </c>
    </row>
    <row r="7535" spans="1:5" x14ac:dyDescent="0.2">
      <c r="A7535" s="57">
        <v>44247</v>
      </c>
      <c r="B7535" s="58">
        <v>44247</v>
      </c>
      <c r="C7535" s="58" t="s">
        <v>978</v>
      </c>
      <c r="D7535" s="59">
        <f>VLOOKUP(Pag_Inicio_Corr_mas_casos[[#This Row],[Corregimiento]],Hoja3!$A$2:$D$676,4,0)</f>
        <v>40501</v>
      </c>
      <c r="E7535" s="58">
        <v>17</v>
      </c>
    </row>
    <row r="7536" spans="1:5" x14ac:dyDescent="0.2">
      <c r="A7536" s="57">
        <v>44247</v>
      </c>
      <c r="B7536" s="58">
        <v>44247</v>
      </c>
      <c r="C7536" s="58" t="s">
        <v>942</v>
      </c>
      <c r="D7536" s="59">
        <f>VLOOKUP(Pag_Inicio_Corr_mas_casos[[#This Row],[Corregimiento]],Hoja3!$A$2:$D$676,4,0)</f>
        <v>91001</v>
      </c>
      <c r="E7536" s="58">
        <v>16</v>
      </c>
    </row>
    <row r="7537" spans="1:5" x14ac:dyDescent="0.2">
      <c r="A7537" s="57">
        <v>44247</v>
      </c>
      <c r="B7537" s="58">
        <v>44247</v>
      </c>
      <c r="C7537" s="58" t="s">
        <v>956</v>
      </c>
      <c r="D7537" s="59">
        <f>VLOOKUP(Pag_Inicio_Corr_mas_casos[[#This Row],[Corregimiento]],Hoja3!$A$2:$D$676,4,0)</f>
        <v>130106</v>
      </c>
      <c r="E7537" s="58">
        <v>16</v>
      </c>
    </row>
    <row r="7538" spans="1:5" x14ac:dyDescent="0.2">
      <c r="A7538" s="57">
        <v>44247</v>
      </c>
      <c r="B7538" s="58">
        <v>44247</v>
      </c>
      <c r="C7538" s="58" t="s">
        <v>980</v>
      </c>
      <c r="D7538" s="59">
        <f>VLOOKUP(Pag_Inicio_Corr_mas_casos[[#This Row],[Corregimiento]],Hoja3!$A$2:$D$676,4,0)</f>
        <v>40601</v>
      </c>
      <c r="E7538" s="58">
        <v>16</v>
      </c>
    </row>
    <row r="7539" spans="1:5" x14ac:dyDescent="0.2">
      <c r="A7539" s="57">
        <v>44247</v>
      </c>
      <c r="B7539" s="58">
        <v>44247</v>
      </c>
      <c r="C7539" s="58" t="s">
        <v>927</v>
      </c>
      <c r="D7539" s="59">
        <f>VLOOKUP(Pag_Inicio_Corr_mas_casos[[#This Row],[Corregimiento]],Hoja3!$A$2:$D$676,4,0)</f>
        <v>40612</v>
      </c>
      <c r="E7539" s="58">
        <v>15</v>
      </c>
    </row>
    <row r="7540" spans="1:5" x14ac:dyDescent="0.2">
      <c r="A7540" s="57">
        <v>44247</v>
      </c>
      <c r="B7540" s="58">
        <v>44247</v>
      </c>
      <c r="C7540" s="58" t="s">
        <v>975</v>
      </c>
      <c r="D7540" s="59">
        <f>VLOOKUP(Pag_Inicio_Corr_mas_casos[[#This Row],[Corregimiento]],Hoja3!$A$2:$D$676,4,0)</f>
        <v>90301</v>
      </c>
      <c r="E7540" s="58">
        <v>15</v>
      </c>
    </row>
    <row r="7541" spans="1:5" x14ac:dyDescent="0.2">
      <c r="A7541" s="57">
        <v>44247</v>
      </c>
      <c r="B7541" s="58">
        <v>44247</v>
      </c>
      <c r="C7541" s="58" t="s">
        <v>1070</v>
      </c>
      <c r="D7541" s="59">
        <f>VLOOKUP(Pag_Inicio_Corr_mas_casos[[#This Row],[Corregimiento]],Hoja3!$A$2:$D$676,4,0)</f>
        <v>10206</v>
      </c>
      <c r="E7541" s="58">
        <v>14</v>
      </c>
    </row>
    <row r="7542" spans="1:5" x14ac:dyDescent="0.2">
      <c r="A7542" s="57">
        <v>44247</v>
      </c>
      <c r="B7542" s="58">
        <v>44247</v>
      </c>
      <c r="C7542" s="58" t="s">
        <v>1043</v>
      </c>
      <c r="D7542" s="59">
        <f>VLOOKUP(Pag_Inicio_Corr_mas_casos[[#This Row],[Corregimiento]],Hoja3!$A$2:$D$676,4,0)</f>
        <v>20604</v>
      </c>
      <c r="E7542" s="58">
        <v>12</v>
      </c>
    </row>
    <row r="7543" spans="1:5" x14ac:dyDescent="0.2">
      <c r="A7543" s="57">
        <v>44247</v>
      </c>
      <c r="B7543" s="58">
        <v>44247</v>
      </c>
      <c r="C7543" s="58" t="s">
        <v>929</v>
      </c>
      <c r="D7543" s="59">
        <f>VLOOKUP(Pag_Inicio_Corr_mas_casos[[#This Row],[Corregimiento]],Hoja3!$A$2:$D$676,4,0)</f>
        <v>40608</v>
      </c>
      <c r="E7543" s="58">
        <v>11</v>
      </c>
    </row>
    <row r="7544" spans="1:5" x14ac:dyDescent="0.2">
      <c r="A7544" s="57">
        <v>44247</v>
      </c>
      <c r="B7544" s="58">
        <v>44247</v>
      </c>
      <c r="C7544" s="58" t="s">
        <v>859</v>
      </c>
      <c r="D7544" s="59">
        <f>VLOOKUP(Pag_Inicio_Corr_mas_casos[[#This Row],[Corregimiento]],Hoja3!$A$2:$D$676,4,0)</f>
        <v>81009</v>
      </c>
      <c r="E7544" s="58">
        <v>11</v>
      </c>
    </row>
    <row r="7545" spans="1:5" x14ac:dyDescent="0.2">
      <c r="A7545" s="57">
        <v>44247</v>
      </c>
      <c r="B7545" s="58">
        <v>44247</v>
      </c>
      <c r="C7545" s="58" t="s">
        <v>1087</v>
      </c>
      <c r="D7545" s="59">
        <f>VLOOKUP(Pag_Inicio_Corr_mas_casos[[#This Row],[Corregimiento]],Hoja3!$A$2:$D$676,4,0)</f>
        <v>10201</v>
      </c>
      <c r="E7545" s="58">
        <v>10</v>
      </c>
    </row>
    <row r="7546" spans="1:5" x14ac:dyDescent="0.2">
      <c r="A7546" s="57">
        <v>44247</v>
      </c>
      <c r="B7546" s="58">
        <v>44247</v>
      </c>
      <c r="C7546" s="58" t="s">
        <v>974</v>
      </c>
      <c r="D7546" s="59">
        <f>VLOOKUP(Pag_Inicio_Corr_mas_casos[[#This Row],[Corregimiento]],Hoja3!$A$2:$D$676,4,0)</f>
        <v>130102</v>
      </c>
      <c r="E7546" s="58">
        <v>10</v>
      </c>
    </row>
    <row r="7547" spans="1:5" x14ac:dyDescent="0.2">
      <c r="A7547" s="57">
        <v>44247</v>
      </c>
      <c r="B7547" s="58">
        <v>44247</v>
      </c>
      <c r="C7547" s="58" t="s">
        <v>692</v>
      </c>
      <c r="D7547" s="59">
        <f>VLOOKUP(Pag_Inicio_Corr_mas_casos[[#This Row],[Corregimiento]],Hoja3!$A$2:$D$676,4,0)</f>
        <v>80821</v>
      </c>
      <c r="E7547" s="58">
        <v>10</v>
      </c>
    </row>
    <row r="7548" spans="1:5" x14ac:dyDescent="0.2">
      <c r="A7548" s="57">
        <v>44247</v>
      </c>
      <c r="B7548" s="58">
        <v>44247</v>
      </c>
      <c r="C7548" s="58" t="s">
        <v>953</v>
      </c>
      <c r="D7548" s="59">
        <f>VLOOKUP(Pag_Inicio_Corr_mas_casos[[#This Row],[Corregimiento]],Hoja3!$A$2:$D$676,4,0)</f>
        <v>91008</v>
      </c>
      <c r="E7548" s="58">
        <v>9</v>
      </c>
    </row>
    <row r="7549" spans="1:5" x14ac:dyDescent="0.2">
      <c r="A7549" s="57">
        <v>44247</v>
      </c>
      <c r="B7549" s="58">
        <v>44247</v>
      </c>
      <c r="C7549" s="58" t="s">
        <v>873</v>
      </c>
      <c r="D7549" s="59">
        <f>VLOOKUP(Pag_Inicio_Corr_mas_casos[[#This Row],[Corregimiento]],Hoja3!$A$2:$D$676,4,0)</f>
        <v>80817</v>
      </c>
      <c r="E7549" s="58">
        <v>9</v>
      </c>
    </row>
    <row r="7550" spans="1:5" x14ac:dyDescent="0.2">
      <c r="A7550" s="57">
        <v>44247</v>
      </c>
      <c r="B7550" s="58">
        <v>44247</v>
      </c>
      <c r="C7550" s="58" t="s">
        <v>881</v>
      </c>
      <c r="D7550" s="59">
        <f>VLOOKUP(Pag_Inicio_Corr_mas_casos[[#This Row],[Corregimiento]],Hoja3!$A$2:$D$676,4,0)</f>
        <v>20601</v>
      </c>
      <c r="E7550" s="58">
        <v>9</v>
      </c>
    </row>
    <row r="7551" spans="1:5" x14ac:dyDescent="0.2">
      <c r="A7551" s="57">
        <v>44247</v>
      </c>
      <c r="B7551" s="58">
        <v>44247</v>
      </c>
      <c r="C7551" s="58" t="s">
        <v>939</v>
      </c>
      <c r="D7551" s="59">
        <f>VLOOKUP(Pag_Inicio_Corr_mas_casos[[#This Row],[Corregimiento]],Hoja3!$A$2:$D$676,4,0)</f>
        <v>81001</v>
      </c>
      <c r="E7551" s="58">
        <v>9</v>
      </c>
    </row>
    <row r="7552" spans="1:5" x14ac:dyDescent="0.2">
      <c r="A7552" s="57">
        <v>44247</v>
      </c>
      <c r="B7552" s="58">
        <v>44247</v>
      </c>
      <c r="C7552" s="58" t="s">
        <v>914</v>
      </c>
      <c r="D7552" s="59">
        <f>VLOOKUP(Pag_Inicio_Corr_mas_casos[[#This Row],[Corregimiento]],Hoja3!$A$2:$D$676,4,0)</f>
        <v>130105</v>
      </c>
      <c r="E7552" s="58">
        <v>9</v>
      </c>
    </row>
    <row r="7553" spans="1:5" x14ac:dyDescent="0.2">
      <c r="A7553" s="57">
        <v>44247</v>
      </c>
      <c r="B7553" s="58">
        <v>44247</v>
      </c>
      <c r="C7553" s="58" t="s">
        <v>1029</v>
      </c>
      <c r="D7553" s="59">
        <f>VLOOKUP(Pag_Inicio_Corr_mas_casos[[#This Row],[Corregimiento]],Hoja3!$A$2:$D$676,4,0)</f>
        <v>40301</v>
      </c>
      <c r="E7553" s="58">
        <v>8</v>
      </c>
    </row>
    <row r="7554" spans="1:5" x14ac:dyDescent="0.2">
      <c r="A7554" s="57">
        <v>44247</v>
      </c>
      <c r="B7554" s="58">
        <v>44247</v>
      </c>
      <c r="C7554" s="58" t="s">
        <v>923</v>
      </c>
      <c r="D7554" s="59">
        <f>VLOOKUP(Pag_Inicio_Corr_mas_casos[[#This Row],[Corregimiento]],Hoja3!$A$2:$D$676,4,0)</f>
        <v>40611</v>
      </c>
      <c r="E7554" s="58">
        <v>8</v>
      </c>
    </row>
    <row r="7555" spans="1:5" x14ac:dyDescent="0.2">
      <c r="A7555" s="54">
        <v>44248</v>
      </c>
      <c r="B7555" s="55">
        <v>44248</v>
      </c>
      <c r="C7555" s="55" t="s">
        <v>1093</v>
      </c>
      <c r="D7555" s="56">
        <f>VLOOKUP(Pag_Inicio_Corr_mas_casos[[#This Row],[Corregimiento]],Hoja3!$A$2:$D$676,4,0)</f>
        <v>100101</v>
      </c>
      <c r="E7555" s="55">
        <v>49</v>
      </c>
    </row>
    <row r="7556" spans="1:5" x14ac:dyDescent="0.2">
      <c r="A7556" s="54">
        <v>44248</v>
      </c>
      <c r="B7556" s="55">
        <v>44248</v>
      </c>
      <c r="C7556" s="55" t="s">
        <v>980</v>
      </c>
      <c r="D7556" s="56">
        <f>VLOOKUP(Pag_Inicio_Corr_mas_casos[[#This Row],[Corregimiento]],Hoja3!$A$2:$D$676,4,0)</f>
        <v>40601</v>
      </c>
      <c r="E7556" s="55">
        <v>27</v>
      </c>
    </row>
    <row r="7557" spans="1:5" x14ac:dyDescent="0.2">
      <c r="A7557" s="54">
        <v>44248</v>
      </c>
      <c r="B7557" s="55">
        <v>44248</v>
      </c>
      <c r="C7557" s="55" t="s">
        <v>923</v>
      </c>
      <c r="D7557" s="56">
        <f>VLOOKUP(Pag_Inicio_Corr_mas_casos[[#This Row],[Corregimiento]],Hoja3!$A$2:$D$676,4,0)</f>
        <v>40611</v>
      </c>
      <c r="E7557" s="55">
        <v>14</v>
      </c>
    </row>
    <row r="7558" spans="1:5" x14ac:dyDescent="0.2">
      <c r="A7558" s="54">
        <v>44248</v>
      </c>
      <c r="B7558" s="55">
        <v>44248</v>
      </c>
      <c r="C7558" s="55" t="s">
        <v>927</v>
      </c>
      <c r="D7558" s="56">
        <f>VLOOKUP(Pag_Inicio_Corr_mas_casos[[#This Row],[Corregimiento]],Hoja3!$A$2:$D$676,4,0)</f>
        <v>40612</v>
      </c>
      <c r="E7558" s="55">
        <v>13</v>
      </c>
    </row>
    <row r="7559" spans="1:5" x14ac:dyDescent="0.2">
      <c r="A7559" s="54">
        <v>44248</v>
      </c>
      <c r="B7559" s="55">
        <v>44248</v>
      </c>
      <c r="C7559" s="55" t="s">
        <v>974</v>
      </c>
      <c r="D7559" s="56">
        <f>VLOOKUP(Pag_Inicio_Corr_mas_casos[[#This Row],[Corregimiento]],Hoja3!$A$2:$D$676,4,0)</f>
        <v>130102</v>
      </c>
      <c r="E7559" s="55">
        <v>9</v>
      </c>
    </row>
    <row r="7560" spans="1:5" x14ac:dyDescent="0.2">
      <c r="A7560" s="54">
        <v>44248</v>
      </c>
      <c r="B7560" s="55">
        <v>44248</v>
      </c>
      <c r="C7560" s="55" t="s">
        <v>858</v>
      </c>
      <c r="D7560" s="56">
        <f>VLOOKUP(Pag_Inicio_Corr_mas_casos[[#This Row],[Corregimiento]],Hoja3!$A$2:$D$676,4,0)</f>
        <v>130717</v>
      </c>
      <c r="E7560" s="55">
        <v>8</v>
      </c>
    </row>
    <row r="7561" spans="1:5" x14ac:dyDescent="0.2">
      <c r="A7561" s="54">
        <v>44248</v>
      </c>
      <c r="B7561" s="55">
        <v>44248</v>
      </c>
      <c r="C7561" s="55" t="s">
        <v>873</v>
      </c>
      <c r="D7561" s="56">
        <f>VLOOKUP(Pag_Inicio_Corr_mas_casos[[#This Row],[Corregimiento]],Hoja3!$A$2:$D$676,4,0)</f>
        <v>80817</v>
      </c>
      <c r="E7561" s="55">
        <v>8</v>
      </c>
    </row>
    <row r="7562" spans="1:5" x14ac:dyDescent="0.2">
      <c r="A7562" s="54">
        <v>44248</v>
      </c>
      <c r="B7562" s="55">
        <v>44248</v>
      </c>
      <c r="C7562" s="55" t="s">
        <v>924</v>
      </c>
      <c r="D7562" s="56">
        <f>VLOOKUP(Pag_Inicio_Corr_mas_casos[[#This Row],[Corregimiento]],Hoja3!$A$2:$D$676,4,0)</f>
        <v>130310</v>
      </c>
      <c r="E7562" s="55">
        <v>8</v>
      </c>
    </row>
    <row r="7563" spans="1:5" x14ac:dyDescent="0.2">
      <c r="A7563" s="54">
        <v>44248</v>
      </c>
      <c r="B7563" s="55">
        <v>44248</v>
      </c>
      <c r="C7563" s="55" t="s">
        <v>999</v>
      </c>
      <c r="D7563" s="56">
        <f>VLOOKUP(Pag_Inicio_Corr_mas_casos[[#This Row],[Corregimiento]],Hoja3!$A$2:$D$676,4,0)</f>
        <v>91101</v>
      </c>
      <c r="E7563" s="55">
        <v>8</v>
      </c>
    </row>
    <row r="7564" spans="1:5" x14ac:dyDescent="0.2">
      <c r="A7564" s="54">
        <v>44248</v>
      </c>
      <c r="B7564" s="55">
        <v>44248</v>
      </c>
      <c r="C7564" s="55" t="s">
        <v>692</v>
      </c>
      <c r="D7564" s="56">
        <f>VLOOKUP(Pag_Inicio_Corr_mas_casos[[#This Row],[Corregimiento]],Hoja3!$A$2:$D$676,4,0)</f>
        <v>80821</v>
      </c>
      <c r="E7564" s="55">
        <v>8</v>
      </c>
    </row>
    <row r="7565" spans="1:5" x14ac:dyDescent="0.2">
      <c r="A7565" s="54">
        <v>44248</v>
      </c>
      <c r="B7565" s="55">
        <v>44248</v>
      </c>
      <c r="C7565" s="55" t="s">
        <v>895</v>
      </c>
      <c r="D7565" s="56">
        <f>VLOOKUP(Pag_Inicio_Corr_mas_casos[[#This Row],[Corregimiento]],Hoja3!$A$2:$D$676,4,0)</f>
        <v>20207</v>
      </c>
      <c r="E7565" s="55">
        <v>7</v>
      </c>
    </row>
    <row r="7566" spans="1:5" x14ac:dyDescent="0.2">
      <c r="A7566" s="54">
        <v>44248</v>
      </c>
      <c r="B7566" s="55">
        <v>44248</v>
      </c>
      <c r="C7566" s="55" t="s">
        <v>932</v>
      </c>
      <c r="D7566" s="56">
        <f>VLOOKUP(Pag_Inicio_Corr_mas_casos[[#This Row],[Corregimiento]],Hoja3!$A$2:$D$676,4,0)</f>
        <v>80819</v>
      </c>
      <c r="E7566" s="55">
        <v>7</v>
      </c>
    </row>
    <row r="7567" spans="1:5" x14ac:dyDescent="0.2">
      <c r="A7567" s="54">
        <v>44248</v>
      </c>
      <c r="B7567" s="55">
        <v>44248</v>
      </c>
      <c r="C7567" s="55" t="s">
        <v>1088</v>
      </c>
      <c r="D7567" s="56">
        <f>VLOOKUP(Pag_Inicio_Corr_mas_casos[[#This Row],[Corregimiento]],Hoja3!$A$2:$D$676,4,0)</f>
        <v>70707</v>
      </c>
      <c r="E7567" s="55">
        <v>7</v>
      </c>
    </row>
    <row r="7568" spans="1:5" x14ac:dyDescent="0.2">
      <c r="A7568" s="54">
        <v>44248</v>
      </c>
      <c r="B7568" s="55">
        <v>44248</v>
      </c>
      <c r="C7568" s="55" t="s">
        <v>1094</v>
      </c>
      <c r="D7568" s="56">
        <f>VLOOKUP(Pag_Inicio_Corr_mas_casos[[#This Row],[Corregimiento]],Hoja3!$A$2:$D$676,4,0)</f>
        <v>90608</v>
      </c>
      <c r="E7568" s="55">
        <v>7</v>
      </c>
    </row>
    <row r="7569" spans="1:5" x14ac:dyDescent="0.2">
      <c r="A7569" s="54">
        <v>44248</v>
      </c>
      <c r="B7569" s="55">
        <v>44248</v>
      </c>
      <c r="C7569" s="55" t="s">
        <v>1087</v>
      </c>
      <c r="D7569" s="56">
        <f>VLOOKUP(Pag_Inicio_Corr_mas_casos[[#This Row],[Corregimiento]],Hoja3!$A$2:$D$676,4,0)</f>
        <v>10201</v>
      </c>
      <c r="E7569" s="55">
        <v>6</v>
      </c>
    </row>
    <row r="7570" spans="1:5" x14ac:dyDescent="0.2">
      <c r="A7570" s="54">
        <v>44248</v>
      </c>
      <c r="B7570" s="55">
        <v>44248</v>
      </c>
      <c r="C7570" s="55" t="s">
        <v>995</v>
      </c>
      <c r="D7570" s="56">
        <f>VLOOKUP(Pag_Inicio_Corr_mas_casos[[#This Row],[Corregimiento]],Hoja3!$A$2:$D$676,4,0)</f>
        <v>20205</v>
      </c>
      <c r="E7570" s="55">
        <v>6</v>
      </c>
    </row>
    <row r="7571" spans="1:5" x14ac:dyDescent="0.2">
      <c r="A7571" s="54">
        <v>44248</v>
      </c>
      <c r="B7571" s="55">
        <v>44248</v>
      </c>
      <c r="C7571" s="55" t="s">
        <v>1095</v>
      </c>
      <c r="D7571" s="56">
        <f>VLOOKUP(Pag_Inicio_Corr_mas_casos[[#This Row],[Corregimiento]],Hoja3!$A$2:$D$676,4,0)</f>
        <v>40701</v>
      </c>
      <c r="E7571" s="55">
        <v>6</v>
      </c>
    </row>
    <row r="7572" spans="1:5" x14ac:dyDescent="0.2">
      <c r="A7572" s="54">
        <v>44248</v>
      </c>
      <c r="B7572" s="55">
        <v>44248</v>
      </c>
      <c r="C7572" s="55" t="s">
        <v>1096</v>
      </c>
      <c r="D7572" s="56">
        <f>VLOOKUP(Pag_Inicio_Corr_mas_casos[[#This Row],[Corregimiento]],Hoja3!$A$2:$D$676,4,0)</f>
        <v>10203</v>
      </c>
      <c r="E7572" s="55">
        <v>5</v>
      </c>
    </row>
    <row r="7573" spans="1:5" x14ac:dyDescent="0.2">
      <c r="A7573" s="54">
        <v>44248</v>
      </c>
      <c r="B7573" s="55">
        <v>44248</v>
      </c>
      <c r="C7573" s="55" t="s">
        <v>1018</v>
      </c>
      <c r="D7573" s="56">
        <f>VLOOKUP(Pag_Inicio_Corr_mas_casos[[#This Row],[Corregimiento]],Hoja3!$A$2:$D$676,4,0)</f>
        <v>40205</v>
      </c>
      <c r="E7573" s="55">
        <v>5</v>
      </c>
    </row>
    <row r="7574" spans="1:5" x14ac:dyDescent="0.2">
      <c r="A7574" s="54">
        <v>44248</v>
      </c>
      <c r="B7574" s="55">
        <v>44248</v>
      </c>
      <c r="C7574" s="55" t="s">
        <v>884</v>
      </c>
      <c r="D7574" s="56">
        <f>VLOOKUP(Pag_Inicio_Corr_mas_casos[[#This Row],[Corregimiento]],Hoja3!$A$2:$D$676,4,0)</f>
        <v>30113</v>
      </c>
      <c r="E7574" s="55">
        <v>5</v>
      </c>
    </row>
    <row r="7575" spans="1:5" x14ac:dyDescent="0.2">
      <c r="A7575" s="36">
        <v>44249</v>
      </c>
      <c r="B7575" s="37">
        <v>44249</v>
      </c>
      <c r="C7575" s="37" t="s">
        <v>658</v>
      </c>
      <c r="D7575" s="38">
        <f>VLOOKUP(Pag_Inicio_Corr_mas_casos[[#This Row],[Corregimiento]],Hoja3!$A$2:$D$676,4,0)</f>
        <v>100101</v>
      </c>
      <c r="E7575" s="37">
        <v>59</v>
      </c>
    </row>
    <row r="7576" spans="1:5" x14ac:dyDescent="0.2">
      <c r="A7576" s="36">
        <v>44249</v>
      </c>
      <c r="B7576" s="37">
        <v>44249</v>
      </c>
      <c r="C7576" s="37" t="s">
        <v>1082</v>
      </c>
      <c r="D7576" s="38">
        <f>VLOOKUP(Pag_Inicio_Corr_mas_casos[[#This Row],[Corregimiento]],Hoja3!$A$2:$D$676,4,0)</f>
        <v>40601</v>
      </c>
      <c r="E7576" s="37">
        <v>23</v>
      </c>
    </row>
    <row r="7577" spans="1:5" x14ac:dyDescent="0.2">
      <c r="A7577" s="36">
        <v>44249</v>
      </c>
      <c r="B7577" s="37">
        <v>44249</v>
      </c>
      <c r="C7577" s="37" t="s">
        <v>717</v>
      </c>
      <c r="D7577" s="38">
        <f>VLOOKUP(Pag_Inicio_Corr_mas_casos[[#This Row],[Corregimiento]],Hoja3!$A$2:$D$676,4,0)</f>
        <v>40612</v>
      </c>
      <c r="E7577" s="37">
        <v>14</v>
      </c>
    </row>
    <row r="7578" spans="1:5" x14ac:dyDescent="0.2">
      <c r="A7578" s="36">
        <v>44249</v>
      </c>
      <c r="B7578" s="37">
        <v>44249</v>
      </c>
      <c r="C7578" s="37" t="s">
        <v>640</v>
      </c>
      <c r="D7578" s="38">
        <f>VLOOKUP(Pag_Inicio_Corr_mas_casos[[#This Row],[Corregimiento]],Hoja3!$A$2:$D$676,4,0)</f>
        <v>40201</v>
      </c>
      <c r="E7578" s="37">
        <v>13</v>
      </c>
    </row>
    <row r="7579" spans="1:5" x14ac:dyDescent="0.2">
      <c r="A7579" s="36">
        <v>44249</v>
      </c>
      <c r="B7579" s="37">
        <v>44249</v>
      </c>
      <c r="C7579" s="37" t="s">
        <v>708</v>
      </c>
      <c r="D7579" s="38">
        <f>VLOOKUP(Pag_Inicio_Corr_mas_casos[[#This Row],[Corregimiento]],Hoja3!$A$2:$D$676,4,0)</f>
        <v>91008</v>
      </c>
      <c r="E7579" s="37">
        <v>12</v>
      </c>
    </row>
    <row r="7580" spans="1:5" x14ac:dyDescent="0.2">
      <c r="A7580" s="36">
        <v>44249</v>
      </c>
      <c r="B7580" s="37">
        <v>44249</v>
      </c>
      <c r="C7580" s="37" t="s">
        <v>1097</v>
      </c>
      <c r="D7580" s="38">
        <f>VLOOKUP(Pag_Inicio_Corr_mas_casos[[#This Row],[Corregimiento]],Hoja3!$A$2:$D$676,4,0)</f>
        <v>40501</v>
      </c>
      <c r="E7580" s="37">
        <v>11</v>
      </c>
    </row>
    <row r="7581" spans="1:5" x14ac:dyDescent="0.2">
      <c r="A7581" s="36">
        <v>44249</v>
      </c>
      <c r="B7581" s="37">
        <v>44249</v>
      </c>
      <c r="C7581" s="37" t="s">
        <v>629</v>
      </c>
      <c r="D7581" s="38">
        <f>VLOOKUP(Pag_Inicio_Corr_mas_casos[[#This Row],[Corregimiento]],Hoja3!$A$2:$D$676,4,0)</f>
        <v>80815</v>
      </c>
      <c r="E7581" s="37">
        <v>10</v>
      </c>
    </row>
    <row r="7582" spans="1:5" x14ac:dyDescent="0.2">
      <c r="A7582" s="36">
        <v>44249</v>
      </c>
      <c r="B7582" s="37">
        <v>44249</v>
      </c>
      <c r="C7582" s="37" t="s">
        <v>677</v>
      </c>
      <c r="D7582" s="38">
        <f>VLOOKUP(Pag_Inicio_Corr_mas_casos[[#This Row],[Corregimiento]],Hoja3!$A$2:$D$676,4,0)</f>
        <v>40611</v>
      </c>
      <c r="E7582" s="37">
        <v>10</v>
      </c>
    </row>
    <row r="7583" spans="1:5" x14ac:dyDescent="0.2">
      <c r="A7583" s="36">
        <v>44249</v>
      </c>
      <c r="B7583" s="37">
        <v>44249</v>
      </c>
      <c r="C7583" s="37" t="s">
        <v>1016</v>
      </c>
      <c r="D7583" s="38">
        <f>VLOOKUP(Pag_Inicio_Corr_mas_casos[[#This Row],[Corregimiento]],Hoja3!$A$2:$D$676,4,0)</f>
        <v>130106</v>
      </c>
      <c r="E7583" s="37">
        <v>10</v>
      </c>
    </row>
    <row r="7584" spans="1:5" x14ac:dyDescent="0.2">
      <c r="A7584" s="36">
        <v>44249</v>
      </c>
      <c r="B7584" s="37">
        <v>44249</v>
      </c>
      <c r="C7584" s="37" t="s">
        <v>1073</v>
      </c>
      <c r="D7584" s="38">
        <f>VLOOKUP(Pag_Inicio_Corr_mas_casos[[#This Row],[Corregimiento]],Hoja3!$A$2:$D$676,4,0)</f>
        <v>20601</v>
      </c>
      <c r="E7584" s="37">
        <v>9</v>
      </c>
    </row>
    <row r="7585" spans="1:5" x14ac:dyDescent="0.2">
      <c r="A7585" s="36">
        <v>44249</v>
      </c>
      <c r="B7585" s="37">
        <v>44249</v>
      </c>
      <c r="C7585" s="37" t="s">
        <v>691</v>
      </c>
      <c r="D7585" s="38">
        <f>VLOOKUP(Pag_Inicio_Corr_mas_casos[[#This Row],[Corregimiento]],Hoja3!$A$2:$D$676,4,0)</f>
        <v>40801</v>
      </c>
      <c r="E7585" s="37">
        <v>8</v>
      </c>
    </row>
    <row r="7586" spans="1:5" x14ac:dyDescent="0.2">
      <c r="A7586" s="36">
        <v>44249</v>
      </c>
      <c r="B7586" s="37">
        <v>44249</v>
      </c>
      <c r="C7586" s="37" t="s">
        <v>810</v>
      </c>
      <c r="D7586" s="38">
        <f>VLOOKUP(Pag_Inicio_Corr_mas_casos[[#This Row],[Corregimiento]],Hoja3!$A$2:$D$676,4,0)</f>
        <v>130402</v>
      </c>
      <c r="E7586" s="37">
        <v>8</v>
      </c>
    </row>
    <row r="7587" spans="1:5" x14ac:dyDescent="0.2">
      <c r="A7587" s="36">
        <v>44249</v>
      </c>
      <c r="B7587" s="37">
        <v>44249</v>
      </c>
      <c r="C7587" s="37" t="s">
        <v>668</v>
      </c>
      <c r="D7587" s="38">
        <f>VLOOKUP(Pag_Inicio_Corr_mas_casos[[#This Row],[Corregimiento]],Hoja3!$A$2:$D$676,4,0)</f>
        <v>40503</v>
      </c>
      <c r="E7587" s="37">
        <v>8</v>
      </c>
    </row>
    <row r="7588" spans="1:5" x14ac:dyDescent="0.2">
      <c r="A7588" s="36">
        <v>44249</v>
      </c>
      <c r="B7588" s="37">
        <v>44249</v>
      </c>
      <c r="C7588" s="37" t="s">
        <v>813</v>
      </c>
      <c r="D7588" s="38">
        <f>VLOOKUP(Pag_Inicio_Corr_mas_casos[[#This Row],[Corregimiento]],Hoja3!$A$2:$D$676,4,0)</f>
        <v>91001</v>
      </c>
      <c r="E7588" s="37">
        <v>8</v>
      </c>
    </row>
    <row r="7589" spans="1:5" x14ac:dyDescent="0.2">
      <c r="A7589" s="36">
        <v>44249</v>
      </c>
      <c r="B7589" s="37">
        <v>44249</v>
      </c>
      <c r="C7589" s="37" t="s">
        <v>1098</v>
      </c>
      <c r="D7589" s="38">
        <f>VLOOKUP(Pag_Inicio_Corr_mas_casos[[#This Row],[Corregimiento]],Hoja3!$A$2:$D$676,4,0)</f>
        <v>130102</v>
      </c>
      <c r="E7589" s="37">
        <v>8</v>
      </c>
    </row>
    <row r="7590" spans="1:5" x14ac:dyDescent="0.2">
      <c r="A7590" s="36">
        <v>44249</v>
      </c>
      <c r="B7590" s="37">
        <v>44249</v>
      </c>
      <c r="C7590" s="37" t="s">
        <v>701</v>
      </c>
      <c r="D7590" s="38">
        <f>VLOOKUP(Pag_Inicio_Corr_mas_casos[[#This Row],[Corregimiento]],Hoja3!$A$2:$D$676,4,0)</f>
        <v>40606</v>
      </c>
      <c r="E7590" s="37">
        <v>7</v>
      </c>
    </row>
    <row r="7591" spans="1:5" x14ac:dyDescent="0.2">
      <c r="A7591" s="36">
        <v>44249</v>
      </c>
      <c r="B7591" s="37">
        <v>44249</v>
      </c>
      <c r="C7591" s="37" t="s">
        <v>1099</v>
      </c>
      <c r="D7591" s="38">
        <f>VLOOKUP(Pag_Inicio_Corr_mas_casos[[#This Row],[Corregimiento]],Hoja3!$A$2:$D$676,4,0)</f>
        <v>91013</v>
      </c>
      <c r="E7591" s="37">
        <v>6</v>
      </c>
    </row>
    <row r="7592" spans="1:5" x14ac:dyDescent="0.2">
      <c r="A7592" s="36">
        <v>44249</v>
      </c>
      <c r="B7592" s="37">
        <v>44249</v>
      </c>
      <c r="C7592" s="37" t="s">
        <v>1086</v>
      </c>
      <c r="D7592" s="38">
        <f>VLOOKUP(Pag_Inicio_Corr_mas_casos[[#This Row],[Corregimiento]],Hoja3!$A$2:$D$676,4,0)</f>
        <v>40205</v>
      </c>
      <c r="E7592" s="37">
        <v>6</v>
      </c>
    </row>
    <row r="7593" spans="1:5" x14ac:dyDescent="0.2">
      <c r="A7593" s="36">
        <v>44249</v>
      </c>
      <c r="B7593" s="37">
        <v>44249</v>
      </c>
      <c r="C7593" s="37" t="s">
        <v>1100</v>
      </c>
      <c r="D7593" s="38">
        <f>VLOOKUP(Pag_Inicio_Corr_mas_casos[[#This Row],[Corregimiento]],Hoja3!$A$2:$D$676,4,0)</f>
        <v>41401</v>
      </c>
      <c r="E7593" s="37">
        <v>6</v>
      </c>
    </row>
    <row r="7594" spans="1:5" x14ac:dyDescent="0.2">
      <c r="A7594" s="36">
        <v>44249</v>
      </c>
      <c r="B7594" s="37">
        <v>44249</v>
      </c>
      <c r="C7594" s="37" t="s">
        <v>594</v>
      </c>
      <c r="D7594" s="38">
        <f>VLOOKUP(Pag_Inicio_Corr_mas_casos[[#This Row],[Corregimiento]],Hoja3!$A$2:$D$676,4,0)</f>
        <v>40604</v>
      </c>
      <c r="E7594" s="37">
        <v>6</v>
      </c>
    </row>
    <row r="7595" spans="1:5" x14ac:dyDescent="0.2">
      <c r="A7595" s="60">
        <v>44250</v>
      </c>
      <c r="B7595" s="61">
        <v>44250</v>
      </c>
      <c r="C7595" s="61" t="s">
        <v>1082</v>
      </c>
      <c r="D7595" s="62">
        <f>VLOOKUP(Pag_Inicio_Corr_mas_casos[[#This Row],[Corregimiento]],Hoja3!$A$2:$D$676,4,0)</f>
        <v>40601</v>
      </c>
      <c r="E7595" s="61">
        <v>31</v>
      </c>
    </row>
    <row r="7596" spans="1:5" x14ac:dyDescent="0.2">
      <c r="A7596" s="60">
        <v>44250</v>
      </c>
      <c r="B7596" s="61">
        <v>44250</v>
      </c>
      <c r="C7596" s="61" t="s">
        <v>600</v>
      </c>
      <c r="D7596" s="62">
        <f>VLOOKUP(Pag_Inicio_Corr_mas_casos[[#This Row],[Corregimiento]],Hoja3!$A$2:$D$676,4,0)</f>
        <v>130106</v>
      </c>
      <c r="E7596" s="61">
        <v>27</v>
      </c>
    </row>
    <row r="7597" spans="1:5" x14ac:dyDescent="0.2">
      <c r="A7597" s="60">
        <v>44250</v>
      </c>
      <c r="B7597" s="61">
        <v>44250</v>
      </c>
      <c r="C7597" s="61" t="s">
        <v>1074</v>
      </c>
      <c r="D7597" s="62">
        <f>VLOOKUP(Pag_Inicio_Corr_mas_casos[[#This Row],[Corregimiento]],Hoja3!$A$2:$D$676,4,0)</f>
        <v>40612</v>
      </c>
      <c r="E7597" s="61">
        <v>21</v>
      </c>
    </row>
    <row r="7598" spans="1:5" x14ac:dyDescent="0.2">
      <c r="A7598" s="60">
        <v>44250</v>
      </c>
      <c r="B7598" s="61">
        <v>44250</v>
      </c>
      <c r="C7598" s="61" t="s">
        <v>594</v>
      </c>
      <c r="D7598" s="62">
        <f>VLOOKUP(Pag_Inicio_Corr_mas_casos[[#This Row],[Corregimiento]],Hoja3!$A$2:$D$676,4,0)</f>
        <v>40604</v>
      </c>
      <c r="E7598" s="61">
        <v>18</v>
      </c>
    </row>
    <row r="7599" spans="1:5" x14ac:dyDescent="0.2">
      <c r="A7599" s="60">
        <v>44250</v>
      </c>
      <c r="B7599" s="61">
        <v>44250</v>
      </c>
      <c r="C7599" s="61" t="s">
        <v>641</v>
      </c>
      <c r="D7599" s="62">
        <f>VLOOKUP(Pag_Inicio_Corr_mas_casos[[#This Row],[Corregimiento]],Hoja3!$A$2:$D$676,4,0)</f>
        <v>80805</v>
      </c>
      <c r="E7599" s="61">
        <v>15</v>
      </c>
    </row>
    <row r="7600" spans="1:5" x14ac:dyDescent="0.2">
      <c r="A7600" s="60">
        <v>44250</v>
      </c>
      <c r="B7600" s="61">
        <v>44250</v>
      </c>
      <c r="C7600" s="61" t="s">
        <v>1101</v>
      </c>
      <c r="D7600" s="62">
        <f>VLOOKUP(Pag_Inicio_Corr_mas_casos[[#This Row],[Corregimiento]],Hoja3!$A$2:$D$676,4,0)</f>
        <v>20207</v>
      </c>
      <c r="E7600" s="61">
        <v>14</v>
      </c>
    </row>
    <row r="7601" spans="1:5" x14ac:dyDescent="0.2">
      <c r="A7601" s="60">
        <v>44250</v>
      </c>
      <c r="B7601" s="61">
        <v>44250</v>
      </c>
      <c r="C7601" s="61" t="s">
        <v>1102</v>
      </c>
      <c r="D7601" s="62">
        <f>VLOOKUP(Pag_Inicio_Corr_mas_casos[[#This Row],[Corregimiento]],Hoja3!$A$2:$D$676,4,0)</f>
        <v>70301</v>
      </c>
      <c r="E7601" s="61">
        <v>14</v>
      </c>
    </row>
    <row r="7602" spans="1:5" x14ac:dyDescent="0.2">
      <c r="A7602" s="60">
        <v>44250</v>
      </c>
      <c r="B7602" s="61">
        <v>44250</v>
      </c>
      <c r="C7602" s="61" t="s">
        <v>611</v>
      </c>
      <c r="D7602" s="62">
        <f>VLOOKUP(Pag_Inicio_Corr_mas_casos[[#This Row],[Corregimiento]],Hoja3!$A$2:$D$676,4,0)</f>
        <v>80819</v>
      </c>
      <c r="E7602" s="61">
        <v>13</v>
      </c>
    </row>
    <row r="7603" spans="1:5" x14ac:dyDescent="0.2">
      <c r="A7603" s="60">
        <v>44250</v>
      </c>
      <c r="B7603" s="61">
        <v>44250</v>
      </c>
      <c r="C7603" s="61" t="s">
        <v>646</v>
      </c>
      <c r="D7603" s="62">
        <f>VLOOKUP(Pag_Inicio_Corr_mas_casos[[#This Row],[Corregimiento]],Hoja3!$A$2:$D$676,4,0)</f>
        <v>130701</v>
      </c>
      <c r="E7603" s="61">
        <v>12</v>
      </c>
    </row>
    <row r="7604" spans="1:5" x14ac:dyDescent="0.2">
      <c r="A7604" s="60">
        <v>44250</v>
      </c>
      <c r="B7604" s="61">
        <v>44250</v>
      </c>
      <c r="C7604" s="61" t="s">
        <v>1055</v>
      </c>
      <c r="D7604" s="62">
        <f>VLOOKUP(Pag_Inicio_Corr_mas_casos[[#This Row],[Corregimiento]],Hoja3!$A$2:$D$676,4,0)</f>
        <v>130101</v>
      </c>
      <c r="E7604" s="61">
        <v>12</v>
      </c>
    </row>
    <row r="7605" spans="1:5" x14ac:dyDescent="0.2">
      <c r="A7605" s="60">
        <v>44250</v>
      </c>
      <c r="B7605" s="61">
        <v>44250</v>
      </c>
      <c r="C7605" s="61" t="s">
        <v>653</v>
      </c>
      <c r="D7605" s="62">
        <f>VLOOKUP(Pag_Inicio_Corr_mas_casos[[#This Row],[Corregimiento]],Hoja3!$A$2:$D$676,4,0)</f>
        <v>130706</v>
      </c>
      <c r="E7605" s="61">
        <v>11</v>
      </c>
    </row>
    <row r="7606" spans="1:5" x14ac:dyDescent="0.2">
      <c r="A7606" s="60">
        <v>44250</v>
      </c>
      <c r="B7606" s="61">
        <v>44250</v>
      </c>
      <c r="C7606" s="61" t="s">
        <v>1073</v>
      </c>
      <c r="D7606" s="62">
        <f>VLOOKUP(Pag_Inicio_Corr_mas_casos[[#This Row],[Corregimiento]],Hoja3!$A$2:$D$676,4,0)</f>
        <v>20601</v>
      </c>
      <c r="E7606" s="61">
        <v>10</v>
      </c>
    </row>
    <row r="7607" spans="1:5" x14ac:dyDescent="0.2">
      <c r="A7607" s="60">
        <v>44250</v>
      </c>
      <c r="B7607" s="61">
        <v>44250</v>
      </c>
      <c r="C7607" s="61" t="s">
        <v>624</v>
      </c>
      <c r="D7607" s="62">
        <f>VLOOKUP(Pag_Inicio_Corr_mas_casos[[#This Row],[Corregimiento]],Hoja3!$A$2:$D$676,4,0)</f>
        <v>80813</v>
      </c>
      <c r="E7607" s="61">
        <v>10</v>
      </c>
    </row>
    <row r="7608" spans="1:5" x14ac:dyDescent="0.2">
      <c r="A7608" s="60">
        <v>44250</v>
      </c>
      <c r="B7608" s="61">
        <v>44250</v>
      </c>
      <c r="C7608" s="61" t="s">
        <v>813</v>
      </c>
      <c r="D7608" s="62">
        <f>VLOOKUP(Pag_Inicio_Corr_mas_casos[[#This Row],[Corregimiento]],Hoja3!$A$2:$D$676,4,0)</f>
        <v>91001</v>
      </c>
      <c r="E7608" s="61">
        <v>9</v>
      </c>
    </row>
    <row r="7609" spans="1:5" x14ac:dyDescent="0.2">
      <c r="A7609" s="60">
        <v>44250</v>
      </c>
      <c r="B7609" s="61">
        <v>44250</v>
      </c>
      <c r="C7609" s="61" t="s">
        <v>639</v>
      </c>
      <c r="D7609" s="62">
        <f>VLOOKUP(Pag_Inicio_Corr_mas_casos[[#This Row],[Corregimiento]],Hoja3!$A$2:$D$676,4,0)</f>
        <v>80809</v>
      </c>
      <c r="E7609" s="61">
        <v>9</v>
      </c>
    </row>
    <row r="7610" spans="1:5" x14ac:dyDescent="0.2">
      <c r="A7610" s="60">
        <v>44250</v>
      </c>
      <c r="B7610" s="61">
        <v>44250</v>
      </c>
      <c r="C7610" s="61" t="s">
        <v>679</v>
      </c>
      <c r="D7610" s="62">
        <f>VLOOKUP(Pag_Inicio_Corr_mas_casos[[#This Row],[Corregimiento]],Hoja3!$A$2:$D$676,4,0)</f>
        <v>10206</v>
      </c>
      <c r="E7610" s="61">
        <v>9</v>
      </c>
    </row>
    <row r="7611" spans="1:5" x14ac:dyDescent="0.2">
      <c r="A7611" s="60">
        <v>44250</v>
      </c>
      <c r="B7611" s="61">
        <v>44250</v>
      </c>
      <c r="C7611" s="61" t="s">
        <v>615</v>
      </c>
      <c r="D7611" s="62">
        <f>VLOOKUP(Pag_Inicio_Corr_mas_casos[[#This Row],[Corregimiento]],Hoja3!$A$2:$D$676,4,0)</f>
        <v>130702</v>
      </c>
      <c r="E7611" s="61">
        <v>9</v>
      </c>
    </row>
    <row r="7612" spans="1:5" x14ac:dyDescent="0.2">
      <c r="A7612" s="60">
        <v>44250</v>
      </c>
      <c r="B7612" s="61">
        <v>44250</v>
      </c>
      <c r="C7612" s="61" t="s">
        <v>642</v>
      </c>
      <c r="D7612" s="62">
        <f>VLOOKUP(Pag_Inicio_Corr_mas_casos[[#This Row],[Corregimiento]],Hoja3!$A$2:$D$676,4,0)</f>
        <v>130717</v>
      </c>
      <c r="E7612" s="61">
        <v>8</v>
      </c>
    </row>
    <row r="7613" spans="1:5" x14ac:dyDescent="0.2">
      <c r="A7613" s="60">
        <v>44250</v>
      </c>
      <c r="B7613" s="61">
        <v>44250</v>
      </c>
      <c r="C7613" s="61" t="s">
        <v>619</v>
      </c>
      <c r="D7613" s="62">
        <f>VLOOKUP(Pag_Inicio_Corr_mas_casos[[#This Row],[Corregimiento]],Hoja3!$A$2:$D$676,4,0)</f>
        <v>80810</v>
      </c>
      <c r="E7613" s="61">
        <v>8</v>
      </c>
    </row>
    <row r="7614" spans="1:5" x14ac:dyDescent="0.2">
      <c r="A7614" s="60">
        <v>44250</v>
      </c>
      <c r="B7614" s="61">
        <v>44250</v>
      </c>
      <c r="C7614" s="61" t="s">
        <v>782</v>
      </c>
      <c r="D7614" s="62">
        <f>VLOOKUP(Pag_Inicio_Corr_mas_casos[[#This Row],[Corregimiento]],Hoja3!$A$2:$D$676,4,0)</f>
        <v>91007</v>
      </c>
      <c r="E7614" s="61">
        <v>8</v>
      </c>
    </row>
    <row r="7615" spans="1:5" x14ac:dyDescent="0.2">
      <c r="A7615" s="106">
        <v>44251</v>
      </c>
      <c r="B7615" s="107">
        <v>44251</v>
      </c>
      <c r="C7615" s="107" t="s">
        <v>1103</v>
      </c>
      <c r="D7615" s="108">
        <f>VLOOKUP(Pag_Inicio_Corr_mas_casos[[#This Row],[Corregimiento]],Hoja3!$A$2:$D$676,4,0)</f>
        <v>100101</v>
      </c>
      <c r="E7615" s="107">
        <v>115</v>
      </c>
    </row>
    <row r="7616" spans="1:5" x14ac:dyDescent="0.2">
      <c r="A7616" s="106">
        <v>44251</v>
      </c>
      <c r="B7616" s="107">
        <v>44251</v>
      </c>
      <c r="C7616" s="107" t="s">
        <v>616</v>
      </c>
      <c r="D7616" s="108">
        <f>VLOOKUP(Pag_Inicio_Corr_mas_casos[[#This Row],[Corregimiento]],Hoja3!$A$2:$D$676,4,0)</f>
        <v>40601</v>
      </c>
      <c r="E7616" s="107">
        <v>46</v>
      </c>
    </row>
    <row r="7617" spans="1:5" x14ac:dyDescent="0.2">
      <c r="A7617" s="106">
        <v>44251</v>
      </c>
      <c r="B7617" s="107">
        <v>44251</v>
      </c>
      <c r="C7617" s="107" t="s">
        <v>1104</v>
      </c>
      <c r="D7617" s="108">
        <f>VLOOKUP(Pag_Inicio_Corr_mas_casos[[#This Row],[Corregimiento]],Hoja3!$A$2:$D$676,4,0)</f>
        <v>90303</v>
      </c>
      <c r="E7617" s="107">
        <v>20</v>
      </c>
    </row>
    <row r="7618" spans="1:5" x14ac:dyDescent="0.2">
      <c r="A7618" s="106">
        <v>44251</v>
      </c>
      <c r="B7618" s="107">
        <v>44251</v>
      </c>
      <c r="C7618" s="107" t="s">
        <v>717</v>
      </c>
      <c r="D7618" s="108">
        <f>VLOOKUP(Pag_Inicio_Corr_mas_casos[[#This Row],[Corregimiento]],Hoja3!$A$2:$D$676,4,0)</f>
        <v>40612</v>
      </c>
      <c r="E7618" s="107">
        <v>18</v>
      </c>
    </row>
    <row r="7619" spans="1:5" x14ac:dyDescent="0.2">
      <c r="A7619" s="106">
        <v>44251</v>
      </c>
      <c r="B7619" s="107">
        <v>44251</v>
      </c>
      <c r="C7619" s="107" t="s">
        <v>696</v>
      </c>
      <c r="D7619" s="108">
        <f>VLOOKUP(Pag_Inicio_Corr_mas_casos[[#This Row],[Corregimiento]],Hoja3!$A$2:$D$676,4,0)</f>
        <v>10101</v>
      </c>
      <c r="E7619" s="107">
        <v>16</v>
      </c>
    </row>
    <row r="7620" spans="1:5" x14ac:dyDescent="0.2">
      <c r="A7620" s="106">
        <v>44251</v>
      </c>
      <c r="B7620" s="107">
        <v>44251</v>
      </c>
      <c r="C7620" s="107" t="s">
        <v>1101</v>
      </c>
      <c r="D7620" s="108">
        <f>VLOOKUP(Pag_Inicio_Corr_mas_casos[[#This Row],[Corregimiento]],Hoja3!$A$2:$D$676,4,0)</f>
        <v>20207</v>
      </c>
      <c r="E7620" s="107">
        <v>16</v>
      </c>
    </row>
    <row r="7621" spans="1:5" x14ac:dyDescent="0.2">
      <c r="A7621" s="106">
        <v>44251</v>
      </c>
      <c r="B7621" s="107">
        <v>44251</v>
      </c>
      <c r="C7621" s="107" t="s">
        <v>1105</v>
      </c>
      <c r="D7621" s="108">
        <f>VLOOKUP(Pag_Inicio_Corr_mas_casos[[#This Row],[Corregimiento]],Hoja3!$A$2:$D$676,4,0)</f>
        <v>91101</v>
      </c>
      <c r="E7621" s="107">
        <v>16</v>
      </c>
    </row>
    <row r="7622" spans="1:5" x14ac:dyDescent="0.2">
      <c r="A7622" s="106">
        <v>44251</v>
      </c>
      <c r="B7622" s="107">
        <v>44251</v>
      </c>
      <c r="C7622" s="107" t="s">
        <v>622</v>
      </c>
      <c r="D7622" s="108">
        <f>VLOOKUP(Pag_Inicio_Corr_mas_casos[[#This Row],[Corregimiento]],Hoja3!$A$2:$D$676,4,0)</f>
        <v>10201</v>
      </c>
      <c r="E7622" s="107">
        <v>15</v>
      </c>
    </row>
    <row r="7623" spans="1:5" x14ac:dyDescent="0.2">
      <c r="A7623" s="106">
        <v>44251</v>
      </c>
      <c r="B7623" s="107">
        <v>44251</v>
      </c>
      <c r="C7623" s="107" t="s">
        <v>679</v>
      </c>
      <c r="D7623" s="108">
        <f>VLOOKUP(Pag_Inicio_Corr_mas_casos[[#This Row],[Corregimiento]],Hoja3!$A$2:$D$676,4,0)</f>
        <v>10206</v>
      </c>
      <c r="E7623" s="107">
        <v>15</v>
      </c>
    </row>
    <row r="7624" spans="1:5" x14ac:dyDescent="0.2">
      <c r="A7624" s="106">
        <v>44251</v>
      </c>
      <c r="B7624" s="107">
        <v>44251</v>
      </c>
      <c r="C7624" s="107" t="s">
        <v>707</v>
      </c>
      <c r="D7624" s="108">
        <f>VLOOKUP(Pag_Inicio_Corr_mas_casos[[#This Row],[Corregimiento]],Hoja3!$A$2:$D$676,4,0)</f>
        <v>40501</v>
      </c>
      <c r="E7624" s="107">
        <v>14</v>
      </c>
    </row>
    <row r="7625" spans="1:5" x14ac:dyDescent="0.2">
      <c r="A7625" s="106">
        <v>44251</v>
      </c>
      <c r="B7625" s="107">
        <v>44251</v>
      </c>
      <c r="C7625" s="107" t="s">
        <v>600</v>
      </c>
      <c r="D7625" s="108">
        <f>VLOOKUP(Pag_Inicio_Corr_mas_casos[[#This Row],[Corregimiento]],Hoja3!$A$2:$D$676,4,0)</f>
        <v>130106</v>
      </c>
      <c r="E7625" s="107">
        <v>14</v>
      </c>
    </row>
    <row r="7626" spans="1:5" x14ac:dyDescent="0.2">
      <c r="A7626" s="106">
        <v>44251</v>
      </c>
      <c r="B7626" s="107">
        <v>44251</v>
      </c>
      <c r="C7626" s="107" t="s">
        <v>1106</v>
      </c>
      <c r="D7626" s="108">
        <f>VLOOKUP(Pag_Inicio_Corr_mas_casos[[#This Row],[Corregimiento]],Hoja3!$A$2:$D$676,4,0)</f>
        <v>40402</v>
      </c>
      <c r="E7626" s="107">
        <v>12</v>
      </c>
    </row>
    <row r="7627" spans="1:5" x14ac:dyDescent="0.2">
      <c r="A7627" s="106">
        <v>44251</v>
      </c>
      <c r="B7627" s="107">
        <v>44251</v>
      </c>
      <c r="C7627" s="107" t="s">
        <v>1073</v>
      </c>
      <c r="D7627" s="108">
        <f>VLOOKUP(Pag_Inicio_Corr_mas_casos[[#This Row],[Corregimiento]],Hoja3!$A$2:$D$676,4,0)</f>
        <v>20601</v>
      </c>
      <c r="E7627" s="107">
        <v>12</v>
      </c>
    </row>
    <row r="7628" spans="1:5" x14ac:dyDescent="0.2">
      <c r="A7628" s="106">
        <v>44251</v>
      </c>
      <c r="B7628" s="107">
        <v>44251</v>
      </c>
      <c r="C7628" s="107" t="s">
        <v>607</v>
      </c>
      <c r="D7628" s="108">
        <f>VLOOKUP(Pag_Inicio_Corr_mas_casos[[#This Row],[Corregimiento]],Hoja3!$A$2:$D$676,4,0)</f>
        <v>80817</v>
      </c>
      <c r="E7628" s="107">
        <v>12</v>
      </c>
    </row>
    <row r="7629" spans="1:5" x14ac:dyDescent="0.2">
      <c r="A7629" s="106">
        <v>44251</v>
      </c>
      <c r="B7629" s="107">
        <v>44251</v>
      </c>
      <c r="C7629" s="107" t="s">
        <v>1107</v>
      </c>
      <c r="D7629" s="108">
        <f>VLOOKUP(Pag_Inicio_Corr_mas_casos[[#This Row],[Corregimiento]],Hoja3!$A$2:$D$676,4,0)</f>
        <v>80823</v>
      </c>
      <c r="E7629" s="107">
        <v>11</v>
      </c>
    </row>
    <row r="7630" spans="1:5" x14ac:dyDescent="0.2">
      <c r="A7630" s="106">
        <v>44251</v>
      </c>
      <c r="B7630" s="107">
        <v>44251</v>
      </c>
      <c r="C7630" s="107" t="s">
        <v>1108</v>
      </c>
      <c r="D7630" s="108">
        <f>VLOOKUP(Pag_Inicio_Corr_mas_casos[[#This Row],[Corregimiento]],Hoja3!$A$2:$D$676,4,0)</f>
        <v>20405</v>
      </c>
      <c r="E7630" s="107">
        <v>10</v>
      </c>
    </row>
    <row r="7631" spans="1:5" x14ac:dyDescent="0.2">
      <c r="A7631" s="106">
        <v>44251</v>
      </c>
      <c r="B7631" s="107">
        <v>44251</v>
      </c>
      <c r="C7631" s="107" t="s">
        <v>620</v>
      </c>
      <c r="D7631" s="108">
        <f>VLOOKUP(Pag_Inicio_Corr_mas_casos[[#This Row],[Corregimiento]],Hoja3!$A$2:$D$676,4,0)</f>
        <v>30107</v>
      </c>
      <c r="E7631" s="107">
        <v>10</v>
      </c>
    </row>
    <row r="7632" spans="1:5" x14ac:dyDescent="0.2">
      <c r="A7632" s="106">
        <v>44251</v>
      </c>
      <c r="B7632" s="107">
        <v>44251</v>
      </c>
      <c r="C7632" s="107" t="s">
        <v>1109</v>
      </c>
      <c r="D7632" s="108">
        <f>VLOOKUP(Pag_Inicio_Corr_mas_casos[[#This Row],[Corregimiento]],Hoja3!$A$2:$D$676,4,0)</f>
        <v>10215</v>
      </c>
      <c r="E7632" s="107">
        <v>10</v>
      </c>
    </row>
    <row r="7633" spans="1:5" x14ac:dyDescent="0.2">
      <c r="A7633" s="106">
        <v>44251</v>
      </c>
      <c r="B7633" s="107">
        <v>44251</v>
      </c>
      <c r="C7633" s="107" t="s">
        <v>1086</v>
      </c>
      <c r="D7633" s="108">
        <f>VLOOKUP(Pag_Inicio_Corr_mas_casos[[#This Row],[Corregimiento]],Hoja3!$A$2:$D$676,4,0)</f>
        <v>40205</v>
      </c>
      <c r="E7633" s="107">
        <v>9</v>
      </c>
    </row>
    <row r="7634" spans="1:5" x14ac:dyDescent="0.2">
      <c r="A7634" s="106">
        <v>44251</v>
      </c>
      <c r="B7634" s="107">
        <v>44251</v>
      </c>
      <c r="C7634" s="107" t="s">
        <v>606</v>
      </c>
      <c r="D7634" s="108">
        <f>VLOOKUP(Pag_Inicio_Corr_mas_casos[[#This Row],[Corregimiento]],Hoja3!$A$2:$D$676,4,0)</f>
        <v>80816</v>
      </c>
      <c r="E7634" s="107">
        <v>9</v>
      </c>
    </row>
    <row r="7635" spans="1:5" x14ac:dyDescent="0.2">
      <c r="A7635" s="57">
        <v>44252</v>
      </c>
      <c r="B7635" s="58">
        <v>44252</v>
      </c>
      <c r="C7635" s="58" t="s">
        <v>1103</v>
      </c>
      <c r="D7635" s="59">
        <f>VLOOKUP(Pag_Inicio_Corr_mas_casos[[#This Row],[Corregimiento]],Hoja3!$A$2:$D$676,4,0)</f>
        <v>100101</v>
      </c>
      <c r="E7635" s="58">
        <v>67</v>
      </c>
    </row>
    <row r="7636" spans="1:5" x14ac:dyDescent="0.2">
      <c r="A7636" s="57">
        <v>44252</v>
      </c>
      <c r="B7636" s="58">
        <v>44252</v>
      </c>
      <c r="C7636" s="58" t="s">
        <v>1082</v>
      </c>
      <c r="D7636" s="59">
        <f>VLOOKUP(Pag_Inicio_Corr_mas_casos[[#This Row],[Corregimiento]],Hoja3!$A$2:$D$676,4,0)</f>
        <v>40601</v>
      </c>
      <c r="E7636" s="58">
        <v>19</v>
      </c>
    </row>
    <row r="7637" spans="1:5" x14ac:dyDescent="0.2">
      <c r="A7637" s="57">
        <v>44252</v>
      </c>
      <c r="B7637" s="58">
        <v>44252</v>
      </c>
      <c r="C7637" s="58" t="s">
        <v>813</v>
      </c>
      <c r="D7637" s="59">
        <f>VLOOKUP(Pag_Inicio_Corr_mas_casos[[#This Row],[Corregimiento]],Hoja3!$A$2:$D$676,4,0)</f>
        <v>91001</v>
      </c>
      <c r="E7637" s="58">
        <v>15</v>
      </c>
    </row>
    <row r="7638" spans="1:5" x14ac:dyDescent="0.2">
      <c r="A7638" s="57">
        <v>44252</v>
      </c>
      <c r="B7638" s="58">
        <v>44252</v>
      </c>
      <c r="C7638" s="58" t="s">
        <v>1105</v>
      </c>
      <c r="D7638" s="59">
        <f>VLOOKUP(Pag_Inicio_Corr_mas_casos[[#This Row],[Corregimiento]],Hoja3!$A$2:$D$676,4,0)</f>
        <v>91101</v>
      </c>
      <c r="E7638" s="58">
        <v>14</v>
      </c>
    </row>
    <row r="7639" spans="1:5" x14ac:dyDescent="0.2">
      <c r="A7639" s="57">
        <v>44252</v>
      </c>
      <c r="B7639" s="58">
        <v>44252</v>
      </c>
      <c r="C7639" s="58" t="s">
        <v>708</v>
      </c>
      <c r="D7639" s="59">
        <f>VLOOKUP(Pag_Inicio_Corr_mas_casos[[#This Row],[Corregimiento]],Hoja3!$A$2:$D$676,4,0)</f>
        <v>91008</v>
      </c>
      <c r="E7639" s="58">
        <v>13</v>
      </c>
    </row>
    <row r="7640" spans="1:5" x14ac:dyDescent="0.2">
      <c r="A7640" s="57">
        <v>44252</v>
      </c>
      <c r="B7640" s="58">
        <v>44252</v>
      </c>
      <c r="C7640" s="58" t="s">
        <v>679</v>
      </c>
      <c r="D7640" s="59">
        <f>VLOOKUP(Pag_Inicio_Corr_mas_casos[[#This Row],[Corregimiento]],Hoja3!$A$2:$D$676,4,0)</f>
        <v>10206</v>
      </c>
      <c r="E7640" s="58">
        <v>12</v>
      </c>
    </row>
    <row r="7641" spans="1:5" x14ac:dyDescent="0.2">
      <c r="A7641" s="57">
        <v>44252</v>
      </c>
      <c r="B7641" s="58">
        <v>44252</v>
      </c>
      <c r="C7641" s="58" t="s">
        <v>771</v>
      </c>
      <c r="D7641" s="59">
        <f>VLOOKUP(Pag_Inicio_Corr_mas_casos[[#This Row],[Corregimiento]],Hoja3!$A$2:$D$676,4,0)</f>
        <v>91011</v>
      </c>
      <c r="E7641" s="58">
        <v>12</v>
      </c>
    </row>
    <row r="7642" spans="1:5" x14ac:dyDescent="0.2">
      <c r="A7642" s="57">
        <v>44252</v>
      </c>
      <c r="B7642" s="58">
        <v>44252</v>
      </c>
      <c r="C7642" s="58" t="s">
        <v>615</v>
      </c>
      <c r="D7642" s="59">
        <f>VLOOKUP(Pag_Inicio_Corr_mas_casos[[#This Row],[Corregimiento]],Hoja3!$A$2:$D$676,4,0)</f>
        <v>130702</v>
      </c>
      <c r="E7642" s="58">
        <v>11</v>
      </c>
    </row>
    <row r="7643" spans="1:5" x14ac:dyDescent="0.2">
      <c r="A7643" s="57">
        <v>44252</v>
      </c>
      <c r="B7643" s="58">
        <v>44252</v>
      </c>
      <c r="C7643" s="58" t="s">
        <v>1073</v>
      </c>
      <c r="D7643" s="59">
        <f>VLOOKUP(Pag_Inicio_Corr_mas_casos[[#This Row],[Corregimiento]],Hoja3!$A$2:$D$676,4,0)</f>
        <v>20601</v>
      </c>
      <c r="E7643" s="58">
        <v>11</v>
      </c>
    </row>
    <row r="7644" spans="1:5" x14ac:dyDescent="0.2">
      <c r="A7644" s="57">
        <v>44252</v>
      </c>
      <c r="B7644" s="58">
        <v>44252</v>
      </c>
      <c r="C7644" s="58" t="s">
        <v>717</v>
      </c>
      <c r="D7644" s="59">
        <f>VLOOKUP(Pag_Inicio_Corr_mas_casos[[#This Row],[Corregimiento]],Hoja3!$A$2:$D$676,4,0)</f>
        <v>40612</v>
      </c>
      <c r="E7644" s="58">
        <v>11</v>
      </c>
    </row>
    <row r="7645" spans="1:5" x14ac:dyDescent="0.2">
      <c r="A7645" s="57">
        <v>44252</v>
      </c>
      <c r="B7645" s="58">
        <v>44252</v>
      </c>
      <c r="C7645" s="58" t="s">
        <v>600</v>
      </c>
      <c r="D7645" s="59">
        <f>VLOOKUP(Pag_Inicio_Corr_mas_casos[[#This Row],[Corregimiento]],Hoja3!$A$2:$D$676,4,0)</f>
        <v>130106</v>
      </c>
      <c r="E7645" s="58">
        <v>11</v>
      </c>
    </row>
    <row r="7646" spans="1:5" x14ac:dyDescent="0.2">
      <c r="A7646" s="57">
        <v>44252</v>
      </c>
      <c r="B7646" s="58">
        <v>44252</v>
      </c>
      <c r="C7646" s="58" t="s">
        <v>1109</v>
      </c>
      <c r="D7646" s="59">
        <f>VLOOKUP(Pag_Inicio_Corr_mas_casos[[#This Row],[Corregimiento]],Hoja3!$A$2:$D$676,4,0)</f>
        <v>10215</v>
      </c>
      <c r="E7646" s="58">
        <v>11</v>
      </c>
    </row>
    <row r="7647" spans="1:5" x14ac:dyDescent="0.2">
      <c r="A7647" s="57">
        <v>44252</v>
      </c>
      <c r="B7647" s="58">
        <v>44252</v>
      </c>
      <c r="C7647" s="58" t="s">
        <v>611</v>
      </c>
      <c r="D7647" s="59">
        <f>VLOOKUP(Pag_Inicio_Corr_mas_casos[[#This Row],[Corregimiento]],Hoja3!$A$2:$D$676,4,0)</f>
        <v>80819</v>
      </c>
      <c r="E7647" s="58">
        <v>11</v>
      </c>
    </row>
    <row r="7648" spans="1:5" x14ac:dyDescent="0.2">
      <c r="A7648" s="57">
        <v>44252</v>
      </c>
      <c r="B7648" s="58">
        <v>44252</v>
      </c>
      <c r="C7648" s="58" t="s">
        <v>736</v>
      </c>
      <c r="D7648" s="59">
        <f>VLOOKUP(Pag_Inicio_Corr_mas_casos[[#This Row],[Corregimiento]],Hoja3!$A$2:$D$676,4,0)</f>
        <v>40502</v>
      </c>
      <c r="E7648" s="58">
        <v>10</v>
      </c>
    </row>
    <row r="7649" spans="1:5" x14ac:dyDescent="0.2">
      <c r="A7649" s="57">
        <v>44252</v>
      </c>
      <c r="B7649" s="58">
        <v>44252</v>
      </c>
      <c r="C7649" s="58" t="s">
        <v>622</v>
      </c>
      <c r="D7649" s="59">
        <f>VLOOKUP(Pag_Inicio_Corr_mas_casos[[#This Row],[Corregimiento]],Hoja3!$A$2:$D$676,4,0)</f>
        <v>10201</v>
      </c>
      <c r="E7649" s="58">
        <v>10</v>
      </c>
    </row>
    <row r="7650" spans="1:5" x14ac:dyDescent="0.2">
      <c r="A7650" s="57">
        <v>44252</v>
      </c>
      <c r="B7650" s="58">
        <v>44252</v>
      </c>
      <c r="C7650" s="58" t="s">
        <v>603</v>
      </c>
      <c r="D7650" s="59">
        <f>VLOOKUP(Pag_Inicio_Corr_mas_casos[[#This Row],[Corregimiento]],Hoja3!$A$2:$D$676,4,0)</f>
        <v>80821</v>
      </c>
      <c r="E7650" s="58">
        <v>9</v>
      </c>
    </row>
    <row r="7651" spans="1:5" x14ac:dyDescent="0.2">
      <c r="A7651" s="57">
        <v>44252</v>
      </c>
      <c r="B7651" s="58">
        <v>44252</v>
      </c>
      <c r="C7651" s="58" t="s">
        <v>707</v>
      </c>
      <c r="D7651" s="59">
        <f>VLOOKUP(Pag_Inicio_Corr_mas_casos[[#This Row],[Corregimiento]],Hoja3!$A$2:$D$676,4,0)</f>
        <v>40501</v>
      </c>
      <c r="E7651" s="58">
        <v>9</v>
      </c>
    </row>
    <row r="7652" spans="1:5" x14ac:dyDescent="0.2">
      <c r="A7652" s="57">
        <v>44252</v>
      </c>
      <c r="B7652" s="58">
        <v>44252</v>
      </c>
      <c r="C7652" s="58" t="s">
        <v>684</v>
      </c>
      <c r="D7652" s="59">
        <f>VLOOKUP(Pag_Inicio_Corr_mas_casos[[#This Row],[Corregimiento]],Hoja3!$A$2:$D$676,4,0)</f>
        <v>40203</v>
      </c>
      <c r="E7652" s="58">
        <v>9</v>
      </c>
    </row>
    <row r="7653" spans="1:5" x14ac:dyDescent="0.2">
      <c r="A7653" s="57">
        <v>44252</v>
      </c>
      <c r="B7653" s="58">
        <v>44252</v>
      </c>
      <c r="C7653" s="58" t="s">
        <v>829</v>
      </c>
      <c r="D7653" s="59">
        <f>VLOOKUP(Pag_Inicio_Corr_mas_casos[[#This Row],[Corregimiento]],Hoja3!$A$2:$D$676,4,0)</f>
        <v>20103</v>
      </c>
      <c r="E7653" s="58">
        <v>9</v>
      </c>
    </row>
    <row r="7654" spans="1:5" x14ac:dyDescent="0.2">
      <c r="A7654" s="57">
        <v>44252</v>
      </c>
      <c r="B7654" s="58">
        <v>44252</v>
      </c>
      <c r="C7654" s="58" t="s">
        <v>734</v>
      </c>
      <c r="D7654" s="59">
        <f>VLOOKUP(Pag_Inicio_Corr_mas_casos[[#This Row],[Corregimiento]],Hoja3!$A$2:$D$676,4,0)</f>
        <v>10203</v>
      </c>
      <c r="E7654" s="58">
        <v>9</v>
      </c>
    </row>
    <row r="7655" spans="1:5" x14ac:dyDescent="0.2">
      <c r="A7655" s="54">
        <v>44253</v>
      </c>
      <c r="B7655" s="55">
        <v>44253</v>
      </c>
      <c r="C7655" s="55" t="s">
        <v>1105</v>
      </c>
      <c r="D7655" s="56">
        <f>VLOOKUP(Pag_Inicio_Corr_mas_casos[[#This Row],[Corregimiento]],Hoja3!$A$2:$D$676,4,0)</f>
        <v>91101</v>
      </c>
      <c r="E7655" s="55">
        <v>18</v>
      </c>
    </row>
    <row r="7656" spans="1:5" x14ac:dyDescent="0.2">
      <c r="A7656" s="54">
        <v>44253</v>
      </c>
      <c r="B7656" s="55">
        <v>44253</v>
      </c>
      <c r="C7656" s="55" t="s">
        <v>1082</v>
      </c>
      <c r="D7656" s="56">
        <f>VLOOKUP(Pag_Inicio_Corr_mas_casos[[#This Row],[Corregimiento]],Hoja3!$A$2:$D$676,4,0)</f>
        <v>40601</v>
      </c>
      <c r="E7656" s="55">
        <v>14</v>
      </c>
    </row>
    <row r="7657" spans="1:5" x14ac:dyDescent="0.2">
      <c r="A7657" s="54">
        <v>44253</v>
      </c>
      <c r="B7657" s="55">
        <v>44253</v>
      </c>
      <c r="C7657" s="55" t="s">
        <v>600</v>
      </c>
      <c r="D7657" s="56">
        <f>VLOOKUP(Pag_Inicio_Corr_mas_casos[[#This Row],[Corregimiento]],Hoja3!$A$2:$D$676,4,0)</f>
        <v>130106</v>
      </c>
      <c r="E7657" s="55">
        <v>13</v>
      </c>
    </row>
    <row r="7658" spans="1:5" x14ac:dyDescent="0.2">
      <c r="A7658" s="54">
        <v>44253</v>
      </c>
      <c r="B7658" s="55">
        <v>44253</v>
      </c>
      <c r="C7658" s="55" t="s">
        <v>677</v>
      </c>
      <c r="D7658" s="56">
        <f>VLOOKUP(Pag_Inicio_Corr_mas_casos[[#This Row],[Corregimiento]],Hoja3!$A$2:$D$676,4,0)</f>
        <v>40611</v>
      </c>
      <c r="E7658" s="55">
        <v>11</v>
      </c>
    </row>
    <row r="7659" spans="1:5" x14ac:dyDescent="0.2">
      <c r="A7659" s="54">
        <v>44253</v>
      </c>
      <c r="B7659" s="55">
        <v>44253</v>
      </c>
      <c r="C7659" s="55" t="s">
        <v>717</v>
      </c>
      <c r="D7659" s="56">
        <f>VLOOKUP(Pag_Inicio_Corr_mas_casos[[#This Row],[Corregimiento]],Hoja3!$A$2:$D$676,4,0)</f>
        <v>40612</v>
      </c>
      <c r="E7659" s="55">
        <v>11</v>
      </c>
    </row>
    <row r="7660" spans="1:5" x14ac:dyDescent="0.2">
      <c r="A7660" s="54">
        <v>44253</v>
      </c>
      <c r="B7660" s="55">
        <v>44253</v>
      </c>
      <c r="C7660" s="55" t="s">
        <v>633</v>
      </c>
      <c r="D7660" s="56">
        <f>VLOOKUP(Pag_Inicio_Corr_mas_casos[[#This Row],[Corregimiento]],Hoja3!$A$2:$D$676,4,0)</f>
        <v>130708</v>
      </c>
      <c r="E7660" s="55">
        <v>10</v>
      </c>
    </row>
    <row r="7661" spans="1:5" x14ac:dyDescent="0.2">
      <c r="A7661" s="54">
        <v>44253</v>
      </c>
      <c r="B7661" s="55">
        <v>44253</v>
      </c>
      <c r="C7661" s="55" t="s">
        <v>679</v>
      </c>
      <c r="D7661" s="56">
        <f>VLOOKUP(Pag_Inicio_Corr_mas_casos[[#This Row],[Corregimiento]],Hoja3!$A$2:$D$676,4,0)</f>
        <v>10206</v>
      </c>
      <c r="E7661" s="55">
        <v>9</v>
      </c>
    </row>
    <row r="7662" spans="1:5" x14ac:dyDescent="0.2">
      <c r="A7662" s="54">
        <v>44253</v>
      </c>
      <c r="B7662" s="55">
        <v>44253</v>
      </c>
      <c r="C7662" s="55" t="s">
        <v>605</v>
      </c>
      <c r="D7662" s="56">
        <f>VLOOKUP(Pag_Inicio_Corr_mas_casos[[#This Row],[Corregimiento]],Hoja3!$A$2:$D$676,4,0)</f>
        <v>81008</v>
      </c>
      <c r="E7662" s="55">
        <v>8</v>
      </c>
    </row>
    <row r="7663" spans="1:5" x14ac:dyDescent="0.2">
      <c r="A7663" s="54">
        <v>44253</v>
      </c>
      <c r="B7663" s="55">
        <v>44253</v>
      </c>
      <c r="C7663" s="55" t="s">
        <v>1073</v>
      </c>
      <c r="D7663" s="56">
        <f>VLOOKUP(Pag_Inicio_Corr_mas_casos[[#This Row],[Corregimiento]],Hoja3!$A$2:$D$676,4,0)</f>
        <v>20601</v>
      </c>
      <c r="E7663" s="55">
        <v>8</v>
      </c>
    </row>
    <row r="7664" spans="1:5" x14ac:dyDescent="0.2">
      <c r="A7664" s="54">
        <v>44253</v>
      </c>
      <c r="B7664" s="55">
        <v>44253</v>
      </c>
      <c r="C7664" s="55" t="s">
        <v>696</v>
      </c>
      <c r="D7664" s="56">
        <f>VLOOKUP(Pag_Inicio_Corr_mas_casos[[#This Row],[Corregimiento]],Hoja3!$A$2:$D$676,4,0)</f>
        <v>10101</v>
      </c>
      <c r="E7664" s="55">
        <v>8</v>
      </c>
    </row>
    <row r="7665" spans="1:5" x14ac:dyDescent="0.2">
      <c r="A7665" s="54">
        <v>44253</v>
      </c>
      <c r="B7665" s="55">
        <v>44253</v>
      </c>
      <c r="C7665" s="55" t="s">
        <v>643</v>
      </c>
      <c r="D7665" s="56">
        <f>VLOOKUP(Pag_Inicio_Corr_mas_casos[[#This Row],[Corregimiento]],Hoja3!$A$2:$D$676,4,0)</f>
        <v>81003</v>
      </c>
      <c r="E7665" s="55">
        <v>8</v>
      </c>
    </row>
    <row r="7666" spans="1:5" x14ac:dyDescent="0.2">
      <c r="A7666" s="54">
        <v>44253</v>
      </c>
      <c r="B7666" s="55">
        <v>44253</v>
      </c>
      <c r="C7666" s="55" t="s">
        <v>712</v>
      </c>
      <c r="D7666" s="56">
        <f>VLOOKUP(Pag_Inicio_Corr_mas_casos[[#This Row],[Corregimiento]],Hoja3!$A$2:$D$676,4,0)</f>
        <v>40610</v>
      </c>
      <c r="E7666" s="55">
        <v>7</v>
      </c>
    </row>
    <row r="7667" spans="1:5" x14ac:dyDescent="0.2">
      <c r="A7667" s="54">
        <v>44253</v>
      </c>
      <c r="B7667" s="55">
        <v>44253</v>
      </c>
      <c r="C7667" s="55" t="s">
        <v>624</v>
      </c>
      <c r="D7667" s="56">
        <f>VLOOKUP(Pag_Inicio_Corr_mas_casos[[#This Row],[Corregimiento]],Hoja3!$A$2:$D$676,4,0)</f>
        <v>80813</v>
      </c>
      <c r="E7667" s="55">
        <v>6</v>
      </c>
    </row>
    <row r="7668" spans="1:5" x14ac:dyDescent="0.2">
      <c r="A7668" s="54">
        <v>44253</v>
      </c>
      <c r="B7668" s="55">
        <v>44253</v>
      </c>
      <c r="C7668" s="55" t="s">
        <v>642</v>
      </c>
      <c r="D7668" s="56">
        <f>VLOOKUP(Pag_Inicio_Corr_mas_casos[[#This Row],[Corregimiento]],Hoja3!$A$2:$D$676,4,0)</f>
        <v>130717</v>
      </c>
      <c r="E7668" s="55">
        <v>6</v>
      </c>
    </row>
    <row r="7669" spans="1:5" x14ac:dyDescent="0.2">
      <c r="A7669" s="54">
        <v>44253</v>
      </c>
      <c r="B7669" s="55">
        <v>44253</v>
      </c>
      <c r="C7669" s="55" t="s">
        <v>1085</v>
      </c>
      <c r="D7669" s="56">
        <f>VLOOKUP(Pag_Inicio_Corr_mas_casos[[#This Row],[Corregimiento]],Hoja3!$A$2:$D$676,4,0)</f>
        <v>40201</v>
      </c>
      <c r="E7669" s="55">
        <v>6</v>
      </c>
    </row>
    <row r="7670" spans="1:5" x14ac:dyDescent="0.2">
      <c r="A7670" s="54">
        <v>44253</v>
      </c>
      <c r="B7670" s="55">
        <v>44253</v>
      </c>
      <c r="C7670" s="55" t="s">
        <v>1110</v>
      </c>
      <c r="D7670" s="56">
        <f>VLOOKUP(Pag_Inicio_Corr_mas_casos[[#This Row],[Corregimiento]],Hoja3!$A$2:$D$676,4,0)</f>
        <v>30102</v>
      </c>
      <c r="E7670" s="55">
        <v>5</v>
      </c>
    </row>
    <row r="7671" spans="1:5" x14ac:dyDescent="0.2">
      <c r="A7671" s="54">
        <v>44253</v>
      </c>
      <c r="B7671" s="55">
        <v>44253</v>
      </c>
      <c r="C7671" s="55" t="s">
        <v>1111</v>
      </c>
      <c r="D7671" s="56">
        <f>VLOOKUP(Pag_Inicio_Corr_mas_casos[[#This Row],[Corregimiento]],Hoja3!$A$2:$D$676,4,0)</f>
        <v>60401</v>
      </c>
      <c r="E7671" s="55">
        <v>5</v>
      </c>
    </row>
    <row r="7672" spans="1:5" x14ac:dyDescent="0.2">
      <c r="A7672" s="54">
        <v>44253</v>
      </c>
      <c r="B7672" s="55">
        <v>44253</v>
      </c>
      <c r="C7672" s="55" t="s">
        <v>1109</v>
      </c>
      <c r="D7672" s="56">
        <f>VLOOKUP(Pag_Inicio_Corr_mas_casos[[#This Row],[Corregimiento]],Hoja3!$A$2:$D$676,4,0)</f>
        <v>10215</v>
      </c>
      <c r="E7672" s="55">
        <v>5</v>
      </c>
    </row>
    <row r="7673" spans="1:5" x14ac:dyDescent="0.2">
      <c r="A7673" s="54">
        <v>44253</v>
      </c>
      <c r="B7673" s="55">
        <v>44253</v>
      </c>
      <c r="C7673" s="55" t="s">
        <v>668</v>
      </c>
      <c r="D7673" s="56">
        <f>VLOOKUP(Pag_Inicio_Corr_mas_casos[[#This Row],[Corregimiento]],Hoja3!$A$2:$D$676,4,0)</f>
        <v>40503</v>
      </c>
      <c r="E7673" s="55">
        <v>5</v>
      </c>
    </row>
    <row r="7674" spans="1:5" x14ac:dyDescent="0.2">
      <c r="A7674" s="54">
        <v>44253</v>
      </c>
      <c r="B7674" s="55">
        <v>44253</v>
      </c>
      <c r="C7674" s="55" t="s">
        <v>614</v>
      </c>
      <c r="D7674" s="56">
        <f>VLOOKUP(Pag_Inicio_Corr_mas_casos[[#This Row],[Corregimiento]],Hoja3!$A$2:$D$676,4,0)</f>
        <v>80812</v>
      </c>
      <c r="E7674" s="55">
        <v>5</v>
      </c>
    </row>
    <row r="7675" spans="1:5" x14ac:dyDescent="0.2">
      <c r="A7675" s="63">
        <v>44254</v>
      </c>
      <c r="B7675" s="64">
        <v>44254</v>
      </c>
      <c r="C7675" s="64" t="s">
        <v>1103</v>
      </c>
      <c r="D7675" s="65">
        <f>VLOOKUP(Pag_Inicio_Corr_mas_casos[[#This Row],[Corregimiento]],Hoja3!$A$2:$D$676,4,0)</f>
        <v>100101</v>
      </c>
      <c r="E7675" s="64">
        <v>18</v>
      </c>
    </row>
    <row r="7676" spans="1:5" x14ac:dyDescent="0.2">
      <c r="A7676" s="63">
        <v>44254</v>
      </c>
      <c r="B7676" s="64">
        <v>44254</v>
      </c>
      <c r="C7676" s="64" t="s">
        <v>644</v>
      </c>
      <c r="D7676" s="65">
        <f>VLOOKUP(Pag_Inicio_Corr_mas_casos[[#This Row],[Corregimiento]],Hoja3!$A$2:$D$676,4,0)</f>
        <v>81009</v>
      </c>
      <c r="E7676" s="64">
        <v>16</v>
      </c>
    </row>
    <row r="7677" spans="1:5" x14ac:dyDescent="0.2">
      <c r="A7677" s="63">
        <v>44254</v>
      </c>
      <c r="B7677" s="64">
        <v>44254</v>
      </c>
      <c r="C7677" s="64" t="s">
        <v>1082</v>
      </c>
      <c r="D7677" s="65">
        <f>VLOOKUP(Pag_Inicio_Corr_mas_casos[[#This Row],[Corregimiento]],Hoja3!$A$2:$D$676,4,0)</f>
        <v>40601</v>
      </c>
      <c r="E7677" s="64">
        <v>16</v>
      </c>
    </row>
    <row r="7678" spans="1:5" x14ac:dyDescent="0.2">
      <c r="A7678" s="63">
        <v>44254</v>
      </c>
      <c r="B7678" s="64">
        <v>44254</v>
      </c>
      <c r="C7678" s="64" t="s">
        <v>622</v>
      </c>
      <c r="D7678" s="65">
        <f>VLOOKUP(Pag_Inicio_Corr_mas_casos[[#This Row],[Corregimiento]],Hoja3!$A$2:$D$676,4,0)</f>
        <v>10201</v>
      </c>
      <c r="E7678" s="64">
        <v>15</v>
      </c>
    </row>
    <row r="7679" spans="1:5" x14ac:dyDescent="0.2">
      <c r="A7679" s="63">
        <v>44254</v>
      </c>
      <c r="B7679" s="64">
        <v>44254</v>
      </c>
      <c r="C7679" s="64" t="s">
        <v>677</v>
      </c>
      <c r="D7679" s="65">
        <f>VLOOKUP(Pag_Inicio_Corr_mas_casos[[#This Row],[Corregimiento]],Hoja3!$A$2:$D$676,4,0)</f>
        <v>40611</v>
      </c>
      <c r="E7679" s="64">
        <v>14</v>
      </c>
    </row>
    <row r="7680" spans="1:5" x14ac:dyDescent="0.2">
      <c r="A7680" s="63">
        <v>44254</v>
      </c>
      <c r="B7680" s="64">
        <v>44254</v>
      </c>
      <c r="C7680" s="64" t="s">
        <v>1105</v>
      </c>
      <c r="D7680" s="65">
        <f>VLOOKUP(Pag_Inicio_Corr_mas_casos[[#This Row],[Corregimiento]],Hoja3!$A$2:$D$676,4,0)</f>
        <v>91101</v>
      </c>
      <c r="E7680" s="64">
        <v>13</v>
      </c>
    </row>
    <row r="7681" spans="1:5" x14ac:dyDescent="0.2">
      <c r="A7681" s="63">
        <v>44254</v>
      </c>
      <c r="B7681" s="64">
        <v>44254</v>
      </c>
      <c r="C7681" s="64" t="s">
        <v>603</v>
      </c>
      <c r="D7681" s="65">
        <f>VLOOKUP(Pag_Inicio_Corr_mas_casos[[#This Row],[Corregimiento]],Hoja3!$A$2:$D$676,4,0)</f>
        <v>80821</v>
      </c>
      <c r="E7681" s="64">
        <v>13</v>
      </c>
    </row>
    <row r="7682" spans="1:5" x14ac:dyDescent="0.2">
      <c r="A7682" s="63">
        <v>44254</v>
      </c>
      <c r="B7682" s="64">
        <v>44254</v>
      </c>
      <c r="C7682" s="64" t="s">
        <v>620</v>
      </c>
      <c r="D7682" s="65">
        <f>VLOOKUP(Pag_Inicio_Corr_mas_casos[[#This Row],[Corregimiento]],Hoja3!$A$2:$D$676,4,0)</f>
        <v>30107</v>
      </c>
      <c r="E7682" s="64">
        <v>13</v>
      </c>
    </row>
    <row r="7683" spans="1:5" x14ac:dyDescent="0.2">
      <c r="A7683" s="63">
        <v>44254</v>
      </c>
      <c r="B7683" s="64">
        <v>44254</v>
      </c>
      <c r="C7683" s="64" t="s">
        <v>708</v>
      </c>
      <c r="D7683" s="65">
        <f>VLOOKUP(Pag_Inicio_Corr_mas_casos[[#This Row],[Corregimiento]],Hoja3!$A$2:$D$676,4,0)</f>
        <v>91008</v>
      </c>
      <c r="E7683" s="64">
        <v>12</v>
      </c>
    </row>
    <row r="7684" spans="1:5" x14ac:dyDescent="0.2">
      <c r="A7684" s="63">
        <v>44254</v>
      </c>
      <c r="B7684" s="64">
        <v>44254</v>
      </c>
      <c r="C7684" s="64" t="s">
        <v>1112</v>
      </c>
      <c r="D7684" s="65">
        <f>VLOOKUP(Pag_Inicio_Corr_mas_casos[[#This Row],[Corregimiento]],Hoja3!$A$2:$D$676,4,0)</f>
        <v>40401</v>
      </c>
      <c r="E7684" s="64">
        <v>12</v>
      </c>
    </row>
    <row r="7685" spans="1:5" x14ac:dyDescent="0.2">
      <c r="A7685" s="63">
        <v>44254</v>
      </c>
      <c r="B7685" s="64">
        <v>44254</v>
      </c>
      <c r="C7685" s="64" t="s">
        <v>717</v>
      </c>
      <c r="D7685" s="65">
        <f>VLOOKUP(Pag_Inicio_Corr_mas_casos[[#This Row],[Corregimiento]],Hoja3!$A$2:$D$676,4,0)</f>
        <v>40612</v>
      </c>
      <c r="E7685" s="64">
        <v>12</v>
      </c>
    </row>
    <row r="7686" spans="1:5" x14ac:dyDescent="0.2">
      <c r="A7686" s="63">
        <v>44254</v>
      </c>
      <c r="B7686" s="64">
        <v>44254</v>
      </c>
      <c r="C7686" s="64" t="s">
        <v>1113</v>
      </c>
      <c r="D7686" s="65">
        <f>VLOOKUP(Pag_Inicio_Corr_mas_casos[[#This Row],[Corregimiento]],Hoja3!$A$2:$D$676,4,0)</f>
        <v>120702</v>
      </c>
      <c r="E7686" s="64">
        <v>11</v>
      </c>
    </row>
    <row r="7687" spans="1:5" x14ac:dyDescent="0.2">
      <c r="A7687" s="63">
        <v>44254</v>
      </c>
      <c r="B7687" s="64">
        <v>44254</v>
      </c>
      <c r="C7687" s="64" t="s">
        <v>696</v>
      </c>
      <c r="D7687" s="65">
        <f>VLOOKUP(Pag_Inicio_Corr_mas_casos[[#This Row],[Corregimiento]],Hoja3!$A$2:$D$676,4,0)</f>
        <v>10101</v>
      </c>
      <c r="E7687" s="64">
        <v>9</v>
      </c>
    </row>
    <row r="7688" spans="1:5" x14ac:dyDescent="0.2">
      <c r="A7688" s="63">
        <v>44254</v>
      </c>
      <c r="B7688" s="64">
        <v>44254</v>
      </c>
      <c r="C7688" s="64" t="s">
        <v>611</v>
      </c>
      <c r="D7688" s="65">
        <f>VLOOKUP(Pag_Inicio_Corr_mas_casos[[#This Row],[Corregimiento]],Hoja3!$A$2:$D$676,4,0)</f>
        <v>80819</v>
      </c>
      <c r="E7688" s="64">
        <v>9</v>
      </c>
    </row>
    <row r="7689" spans="1:5" x14ac:dyDescent="0.2">
      <c r="A7689" s="63">
        <v>44254</v>
      </c>
      <c r="B7689" s="64">
        <v>44254</v>
      </c>
      <c r="C7689" s="64" t="s">
        <v>649</v>
      </c>
      <c r="D7689" s="65">
        <f>VLOOKUP(Pag_Inicio_Corr_mas_casos[[#This Row],[Corregimiento]],Hoja3!$A$2:$D$676,4,0)</f>
        <v>80807</v>
      </c>
      <c r="E7689" s="64">
        <v>8</v>
      </c>
    </row>
    <row r="7690" spans="1:5" x14ac:dyDescent="0.2">
      <c r="A7690" s="63">
        <v>44254</v>
      </c>
      <c r="B7690" s="64">
        <v>44254</v>
      </c>
      <c r="C7690" s="64" t="s">
        <v>653</v>
      </c>
      <c r="D7690" s="65">
        <f>VLOOKUP(Pag_Inicio_Corr_mas_casos[[#This Row],[Corregimiento]],Hoja3!$A$2:$D$676,4,0)</f>
        <v>130706</v>
      </c>
      <c r="E7690" s="64">
        <v>8</v>
      </c>
    </row>
    <row r="7691" spans="1:5" x14ac:dyDescent="0.2">
      <c r="A7691" s="63">
        <v>44254</v>
      </c>
      <c r="B7691" s="64">
        <v>44254</v>
      </c>
      <c r="C7691" s="64" t="s">
        <v>607</v>
      </c>
      <c r="D7691" s="65">
        <f>VLOOKUP(Pag_Inicio_Corr_mas_casos[[#This Row],[Corregimiento]],Hoja3!$A$2:$D$676,4,0)</f>
        <v>80817</v>
      </c>
      <c r="E7691" s="64">
        <v>8</v>
      </c>
    </row>
    <row r="7692" spans="1:5" x14ac:dyDescent="0.2">
      <c r="A7692" s="63">
        <v>44254</v>
      </c>
      <c r="B7692" s="64">
        <v>44254</v>
      </c>
      <c r="C7692" s="64" t="s">
        <v>679</v>
      </c>
      <c r="D7692" s="65">
        <f>VLOOKUP(Pag_Inicio_Corr_mas_casos[[#This Row],[Corregimiento]],Hoja3!$A$2:$D$676,4,0)</f>
        <v>10206</v>
      </c>
      <c r="E7692" s="64">
        <v>7</v>
      </c>
    </row>
    <row r="7693" spans="1:5" x14ac:dyDescent="0.2">
      <c r="A7693" s="63">
        <v>44254</v>
      </c>
      <c r="B7693" s="64">
        <v>44254</v>
      </c>
      <c r="C7693" s="64" t="s">
        <v>707</v>
      </c>
      <c r="D7693" s="65">
        <f>VLOOKUP(Pag_Inicio_Corr_mas_casos[[#This Row],[Corregimiento]],Hoja3!$A$2:$D$676,4,0)</f>
        <v>40501</v>
      </c>
      <c r="E7693" s="64">
        <v>7</v>
      </c>
    </row>
    <row r="7694" spans="1:5" x14ac:dyDescent="0.2">
      <c r="A7694" s="63">
        <v>44254</v>
      </c>
      <c r="B7694" s="64">
        <v>44254</v>
      </c>
      <c r="C7694" s="64" t="s">
        <v>600</v>
      </c>
      <c r="D7694" s="65">
        <f>VLOOKUP(Pag_Inicio_Corr_mas_casos[[#This Row],[Corregimiento]],Hoja3!$A$2:$D$676,4,0)</f>
        <v>130106</v>
      </c>
      <c r="E7694" s="64">
        <v>7</v>
      </c>
    </row>
    <row r="7695" spans="1:5" x14ac:dyDescent="0.2">
      <c r="A7695" s="44">
        <v>44255</v>
      </c>
      <c r="B7695" s="42">
        <v>44255</v>
      </c>
      <c r="C7695" s="42" t="s">
        <v>980</v>
      </c>
      <c r="D7695" s="43">
        <f>VLOOKUP(Pag_Inicio_Corr_mas_casos[[#This Row],[Corregimiento]],Hoja3!$A$2:$D$676,4,0)</f>
        <v>40601</v>
      </c>
      <c r="E7695" s="42">
        <v>17</v>
      </c>
    </row>
    <row r="7696" spans="1:5" x14ac:dyDescent="0.2">
      <c r="A7696" s="44">
        <v>44255</v>
      </c>
      <c r="B7696" s="42">
        <v>44255</v>
      </c>
      <c r="C7696" s="42" t="s">
        <v>1091</v>
      </c>
      <c r="D7696" s="43">
        <f>VLOOKUP(Pag_Inicio_Corr_mas_casos[[#This Row],[Corregimiento]],Hoja3!$A$2:$D$676,4,0)</f>
        <v>10215</v>
      </c>
      <c r="E7696" s="42">
        <v>11</v>
      </c>
    </row>
    <row r="7697" spans="1:5" x14ac:dyDescent="0.2">
      <c r="A7697" s="44">
        <v>44255</v>
      </c>
      <c r="B7697" s="42">
        <v>44255</v>
      </c>
      <c r="C7697" s="42" t="s">
        <v>999</v>
      </c>
      <c r="D7697" s="43">
        <f>VLOOKUP(Pag_Inicio_Corr_mas_casos[[#This Row],[Corregimiento]],Hoja3!$A$2:$D$676,4,0)</f>
        <v>91101</v>
      </c>
      <c r="E7697" s="42">
        <v>11</v>
      </c>
    </row>
    <row r="7698" spans="1:5" x14ac:dyDescent="0.2">
      <c r="A7698" s="44">
        <v>44255</v>
      </c>
      <c r="B7698" s="42">
        <v>44255</v>
      </c>
      <c r="C7698" s="42" t="s">
        <v>921</v>
      </c>
      <c r="D7698" s="43">
        <f>VLOOKUP(Pag_Inicio_Corr_mas_casos[[#This Row],[Corregimiento]],Hoja3!$A$2:$D$676,4,0)</f>
        <v>40501</v>
      </c>
      <c r="E7698" s="42">
        <v>10</v>
      </c>
    </row>
    <row r="7699" spans="1:5" x14ac:dyDescent="0.2">
      <c r="A7699" s="44">
        <v>44255</v>
      </c>
      <c r="B7699" s="42">
        <v>44255</v>
      </c>
      <c r="C7699" s="42" t="s">
        <v>923</v>
      </c>
      <c r="D7699" s="43">
        <f>VLOOKUP(Pag_Inicio_Corr_mas_casos[[#This Row],[Corregimiento]],Hoja3!$A$2:$D$676,4,0)</f>
        <v>40611</v>
      </c>
      <c r="E7699" s="42">
        <v>10</v>
      </c>
    </row>
    <row r="7700" spans="1:5" x14ac:dyDescent="0.2">
      <c r="A7700" s="44">
        <v>44255</v>
      </c>
      <c r="B7700" s="42">
        <v>44255</v>
      </c>
      <c r="C7700" s="42" t="s">
        <v>958</v>
      </c>
      <c r="D7700" s="43">
        <f>VLOOKUP(Pag_Inicio_Corr_mas_casos[[#This Row],[Corregimiento]],Hoja3!$A$2:$D$676,4,0)</f>
        <v>130108</v>
      </c>
      <c r="E7700" s="42">
        <v>9</v>
      </c>
    </row>
    <row r="7701" spans="1:5" x14ac:dyDescent="0.2">
      <c r="A7701" s="44">
        <v>44255</v>
      </c>
      <c r="B7701" s="42">
        <v>44255</v>
      </c>
      <c r="C7701" s="42" t="s">
        <v>953</v>
      </c>
      <c r="D7701" s="43">
        <f>VLOOKUP(Pag_Inicio_Corr_mas_casos[[#This Row],[Corregimiento]],Hoja3!$A$2:$D$676,4,0)</f>
        <v>91008</v>
      </c>
      <c r="E7701" s="42">
        <v>9</v>
      </c>
    </row>
    <row r="7702" spans="1:5" x14ac:dyDescent="0.2">
      <c r="A7702" s="44">
        <v>44255</v>
      </c>
      <c r="B7702" s="42">
        <v>44255</v>
      </c>
      <c r="C7702" s="42" t="s">
        <v>1114</v>
      </c>
      <c r="D7702" s="43">
        <f>VLOOKUP(Pag_Inicio_Corr_mas_casos[[#This Row],[Corregimiento]],Hoja3!$A$2:$D$676,4,0)</f>
        <v>40706</v>
      </c>
      <c r="E7702" s="42">
        <v>8</v>
      </c>
    </row>
    <row r="7703" spans="1:5" x14ac:dyDescent="0.2">
      <c r="A7703" s="44">
        <v>44255</v>
      </c>
      <c r="B7703" s="42">
        <v>44255</v>
      </c>
      <c r="C7703" s="42" t="s">
        <v>1115</v>
      </c>
      <c r="D7703" s="43">
        <f>VLOOKUP(Pag_Inicio_Corr_mas_casos[[#This Row],[Corregimiento]],Hoja3!$A$2:$D$676,4,0)</f>
        <v>40502</v>
      </c>
      <c r="E7703" s="42">
        <v>7</v>
      </c>
    </row>
    <row r="7704" spans="1:5" x14ac:dyDescent="0.2">
      <c r="A7704" s="44">
        <v>44255</v>
      </c>
      <c r="B7704" s="42">
        <v>44255</v>
      </c>
      <c r="C7704" s="42" t="s">
        <v>872</v>
      </c>
      <c r="D7704" s="43">
        <f>VLOOKUP(Pag_Inicio_Corr_mas_casos[[#This Row],[Corregimiento]],Hoja3!$A$2:$D$676,4,0)</f>
        <v>80820</v>
      </c>
      <c r="E7704" s="42">
        <v>7</v>
      </c>
    </row>
    <row r="7705" spans="1:5" x14ac:dyDescent="0.2">
      <c r="A7705" s="44">
        <v>44255</v>
      </c>
      <c r="B7705" s="42">
        <v>44255</v>
      </c>
      <c r="C7705" s="42" t="s">
        <v>932</v>
      </c>
      <c r="D7705" s="43">
        <f>VLOOKUP(Pag_Inicio_Corr_mas_casos[[#This Row],[Corregimiento]],Hoja3!$A$2:$D$676,4,0)</f>
        <v>80819</v>
      </c>
      <c r="E7705" s="42">
        <v>7</v>
      </c>
    </row>
    <row r="7706" spans="1:5" x14ac:dyDescent="0.2">
      <c r="A7706" s="44">
        <v>44255</v>
      </c>
      <c r="B7706" s="42">
        <v>44255</v>
      </c>
      <c r="C7706" s="42" t="s">
        <v>1095</v>
      </c>
      <c r="D7706" s="43">
        <f>VLOOKUP(Pag_Inicio_Corr_mas_casos[[#This Row],[Corregimiento]],Hoja3!$A$2:$D$676,4,0)</f>
        <v>40701</v>
      </c>
      <c r="E7706" s="42">
        <v>7</v>
      </c>
    </row>
    <row r="7707" spans="1:5" x14ac:dyDescent="0.2">
      <c r="A7707" s="44">
        <v>44255</v>
      </c>
      <c r="B7707" s="42">
        <v>44255</v>
      </c>
      <c r="C7707" s="42" t="s">
        <v>877</v>
      </c>
      <c r="D7707" s="43">
        <f>VLOOKUP(Pag_Inicio_Corr_mas_casos[[#This Row],[Corregimiento]],Hoja3!$A$2:$D$676,4,0)</f>
        <v>130716</v>
      </c>
      <c r="E7707" s="42">
        <v>6</v>
      </c>
    </row>
    <row r="7708" spans="1:5" x14ac:dyDescent="0.2">
      <c r="A7708" s="44">
        <v>44255</v>
      </c>
      <c r="B7708" s="42">
        <v>44255</v>
      </c>
      <c r="C7708" s="42" t="s">
        <v>927</v>
      </c>
      <c r="D7708" s="43">
        <f>VLOOKUP(Pag_Inicio_Corr_mas_casos[[#This Row],[Corregimiento]],Hoja3!$A$2:$D$676,4,0)</f>
        <v>40612</v>
      </c>
      <c r="E7708" s="42">
        <v>6</v>
      </c>
    </row>
    <row r="7709" spans="1:5" x14ac:dyDescent="0.2">
      <c r="A7709" s="44">
        <v>44255</v>
      </c>
      <c r="B7709" s="42">
        <v>44255</v>
      </c>
      <c r="C7709" s="42" t="s">
        <v>1062</v>
      </c>
      <c r="D7709" s="43">
        <f>VLOOKUP(Pag_Inicio_Corr_mas_casos[[#This Row],[Corregimiento]],Hoja3!$A$2:$D$676,4,0)</f>
        <v>40104</v>
      </c>
      <c r="E7709" s="42">
        <v>6</v>
      </c>
    </row>
    <row r="7710" spans="1:5" x14ac:dyDescent="0.2">
      <c r="A7710" s="44">
        <v>44255</v>
      </c>
      <c r="B7710" s="42">
        <v>44255</v>
      </c>
      <c r="C7710" s="42" t="s">
        <v>1116</v>
      </c>
      <c r="D7710" s="43">
        <f>VLOOKUP(Pag_Inicio_Corr_mas_casos[[#This Row],[Corregimiento]],Hoja3!$A$2:$D$676,4,0)</f>
        <v>10201</v>
      </c>
      <c r="E7710" s="42">
        <v>6</v>
      </c>
    </row>
    <row r="7711" spans="1:5" x14ac:dyDescent="0.2">
      <c r="A7711" s="44">
        <v>44255</v>
      </c>
      <c r="B7711" s="42">
        <v>44255</v>
      </c>
      <c r="C7711" s="42" t="s">
        <v>890</v>
      </c>
      <c r="D7711" s="43">
        <f>VLOOKUP(Pag_Inicio_Corr_mas_casos[[#This Row],[Corregimiento]],Hoja3!$A$2:$D$676,4,0)</f>
        <v>40606</v>
      </c>
      <c r="E7711" s="42">
        <v>6</v>
      </c>
    </row>
    <row r="7712" spans="1:5" x14ac:dyDescent="0.2">
      <c r="A7712" s="44">
        <v>44255</v>
      </c>
      <c r="B7712" s="42">
        <v>44255</v>
      </c>
      <c r="C7712" s="42" t="s">
        <v>1001</v>
      </c>
      <c r="D7712" s="43">
        <f>VLOOKUP(Pag_Inicio_Corr_mas_casos[[#This Row],[Corregimiento]],Hoja3!$A$2:$D$676,4,0)</f>
        <v>40604</v>
      </c>
      <c r="E7712" s="42">
        <v>6</v>
      </c>
    </row>
    <row r="7713" spans="1:5" x14ac:dyDescent="0.2">
      <c r="A7713" s="44">
        <v>44255</v>
      </c>
      <c r="B7713" s="42">
        <v>44255</v>
      </c>
      <c r="C7713" s="42" t="s">
        <v>1117</v>
      </c>
      <c r="D7713" s="43">
        <f>VLOOKUP(Pag_Inicio_Corr_mas_casos[[#This Row],[Corregimiento]],Hoja3!$A$2:$D$676,4,0)</f>
        <v>120404</v>
      </c>
      <c r="E7713" s="42">
        <v>6</v>
      </c>
    </row>
    <row r="7714" spans="1:5" x14ac:dyDescent="0.2">
      <c r="A7714" s="44">
        <v>44255</v>
      </c>
      <c r="B7714" s="42">
        <v>44255</v>
      </c>
      <c r="C7714" s="42" t="s">
        <v>1071</v>
      </c>
      <c r="D7714" s="43">
        <f>VLOOKUP(Pag_Inicio_Corr_mas_casos[[#This Row],[Corregimiento]],Hoja3!$A$2:$D$676,4,0)</f>
        <v>41001</v>
      </c>
      <c r="E7714" s="42">
        <v>5</v>
      </c>
    </row>
    <row r="7715" spans="1:5" x14ac:dyDescent="0.2">
      <c r="A7715" s="106">
        <v>44256</v>
      </c>
      <c r="B7715" s="107">
        <v>44256</v>
      </c>
      <c r="C7715" s="107" t="s">
        <v>980</v>
      </c>
      <c r="D7715" s="108">
        <f>VLOOKUP(Pag_Inicio_Corr_mas_casos[[#This Row],[Corregimiento]],Hoja3!$A$2:$D$676,4,0)</f>
        <v>40601</v>
      </c>
      <c r="E7715" s="107">
        <v>22</v>
      </c>
    </row>
    <row r="7716" spans="1:5" x14ac:dyDescent="0.2">
      <c r="A7716" s="106">
        <v>44256</v>
      </c>
      <c r="B7716" s="107">
        <v>44256</v>
      </c>
      <c r="C7716" s="107" t="s">
        <v>1118</v>
      </c>
      <c r="D7716" s="108">
        <f>VLOOKUP(Pag_Inicio_Corr_mas_casos[[#This Row],[Corregimiento]],Hoja3!$A$2:$D$676,4,0)</f>
        <v>70408</v>
      </c>
      <c r="E7716" s="107">
        <v>21</v>
      </c>
    </row>
    <row r="7717" spans="1:5" x14ac:dyDescent="0.2">
      <c r="A7717" s="106">
        <v>44256</v>
      </c>
      <c r="B7717" s="107">
        <v>44256</v>
      </c>
      <c r="C7717" s="107" t="s">
        <v>871</v>
      </c>
      <c r="D7717" s="108">
        <f>VLOOKUP(Pag_Inicio_Corr_mas_casos[[#This Row],[Corregimiento]],Hoja3!$A$2:$D$676,4,0)</f>
        <v>80813</v>
      </c>
      <c r="E7717" s="107">
        <v>20</v>
      </c>
    </row>
    <row r="7718" spans="1:5" x14ac:dyDescent="0.2">
      <c r="A7718" s="106">
        <v>44256</v>
      </c>
      <c r="B7718" s="107">
        <v>44256</v>
      </c>
      <c r="C7718" s="107" t="s">
        <v>953</v>
      </c>
      <c r="D7718" s="108">
        <f>VLOOKUP(Pag_Inicio_Corr_mas_casos[[#This Row],[Corregimiento]],Hoja3!$A$2:$D$676,4,0)</f>
        <v>91008</v>
      </c>
      <c r="E7718" s="107">
        <v>18</v>
      </c>
    </row>
    <row r="7719" spans="1:5" x14ac:dyDescent="0.2">
      <c r="A7719" s="106">
        <v>44256</v>
      </c>
      <c r="B7719" s="107">
        <v>44256</v>
      </c>
      <c r="C7719" s="107" t="s">
        <v>998</v>
      </c>
      <c r="D7719" s="108">
        <f>VLOOKUP(Pag_Inicio_Corr_mas_casos[[#This Row],[Corregimiento]],Hoja3!$A$2:$D$676,4,0)</f>
        <v>40503</v>
      </c>
      <c r="E7719" s="107">
        <v>13</v>
      </c>
    </row>
    <row r="7720" spans="1:5" x14ac:dyDescent="0.2">
      <c r="A7720" s="106">
        <v>44256</v>
      </c>
      <c r="B7720" s="107">
        <v>44256</v>
      </c>
      <c r="C7720" s="107" t="s">
        <v>1062</v>
      </c>
      <c r="D7720" s="108">
        <f>VLOOKUP(Pag_Inicio_Corr_mas_casos[[#This Row],[Corregimiento]],Hoja3!$A$2:$D$676,4,0)</f>
        <v>40104</v>
      </c>
      <c r="E7720" s="107">
        <v>13</v>
      </c>
    </row>
    <row r="7721" spans="1:5" x14ac:dyDescent="0.2">
      <c r="A7721" s="106">
        <v>44256</v>
      </c>
      <c r="B7721" s="107">
        <v>44256</v>
      </c>
      <c r="C7721" s="107" t="s">
        <v>1070</v>
      </c>
      <c r="D7721" s="108">
        <f>VLOOKUP(Pag_Inicio_Corr_mas_casos[[#This Row],[Corregimiento]],Hoja3!$A$2:$D$676,4,0)</f>
        <v>10206</v>
      </c>
      <c r="E7721" s="107">
        <v>13</v>
      </c>
    </row>
    <row r="7722" spans="1:5" x14ac:dyDescent="0.2">
      <c r="A7722" s="106">
        <v>44256</v>
      </c>
      <c r="B7722" s="107">
        <v>44256</v>
      </c>
      <c r="C7722" s="107" t="s">
        <v>1004</v>
      </c>
      <c r="D7722" s="108">
        <f>VLOOKUP(Pag_Inicio_Corr_mas_casos[[#This Row],[Corregimiento]],Hoja3!$A$2:$D$676,4,0)</f>
        <v>130104</v>
      </c>
      <c r="E7722" s="107">
        <v>13</v>
      </c>
    </row>
    <row r="7723" spans="1:5" x14ac:dyDescent="0.2">
      <c r="A7723" s="106">
        <v>44256</v>
      </c>
      <c r="B7723" s="107">
        <v>44256</v>
      </c>
      <c r="C7723" s="107" t="s">
        <v>1119</v>
      </c>
      <c r="D7723" s="108">
        <f>VLOOKUP(Pag_Inicio_Corr_mas_casos[[#This Row],[Corregimiento]],Hoja3!$A$2:$D$676,4,0)</f>
        <v>20102</v>
      </c>
      <c r="E7723" s="107">
        <v>11</v>
      </c>
    </row>
    <row r="7724" spans="1:5" x14ac:dyDescent="0.2">
      <c r="A7724" s="106">
        <v>44256</v>
      </c>
      <c r="B7724" s="107">
        <v>44256</v>
      </c>
      <c r="C7724" s="107" t="s">
        <v>1071</v>
      </c>
      <c r="D7724" s="108">
        <f>VLOOKUP(Pag_Inicio_Corr_mas_casos[[#This Row],[Corregimiento]],Hoja3!$A$2:$D$676,4,0)</f>
        <v>41001</v>
      </c>
      <c r="E7724" s="107">
        <v>11</v>
      </c>
    </row>
    <row r="7725" spans="1:5" x14ac:dyDescent="0.2">
      <c r="A7725" s="106">
        <v>44256</v>
      </c>
      <c r="B7725" s="107">
        <v>44256</v>
      </c>
      <c r="C7725" s="107" t="s">
        <v>1116</v>
      </c>
      <c r="D7725" s="108">
        <f>VLOOKUP(Pag_Inicio_Corr_mas_casos[[#This Row],[Corregimiento]],Hoja3!$A$2:$D$676,4,0)</f>
        <v>10201</v>
      </c>
      <c r="E7725" s="107">
        <v>10</v>
      </c>
    </row>
    <row r="7726" spans="1:5" x14ac:dyDescent="0.2">
      <c r="A7726" s="106">
        <v>44256</v>
      </c>
      <c r="B7726" s="107">
        <v>44256</v>
      </c>
      <c r="C7726" s="107" t="s">
        <v>1120</v>
      </c>
      <c r="D7726" s="108">
        <f>VLOOKUP(Pag_Inicio_Corr_mas_casos[[#This Row],[Corregimiento]],Hoja3!$A$2:$D$676,4,0)</f>
        <v>40611</v>
      </c>
      <c r="E7726" s="107">
        <v>10</v>
      </c>
    </row>
    <row r="7727" spans="1:5" x14ac:dyDescent="0.2">
      <c r="A7727" s="106">
        <v>44256</v>
      </c>
      <c r="B7727" s="107">
        <v>44256</v>
      </c>
      <c r="C7727" s="107" t="s">
        <v>927</v>
      </c>
      <c r="D7727" s="108">
        <f>VLOOKUP(Pag_Inicio_Corr_mas_casos[[#This Row],[Corregimiento]],Hoja3!$A$2:$D$676,4,0)</f>
        <v>40612</v>
      </c>
      <c r="E7727" s="107">
        <v>10</v>
      </c>
    </row>
    <row r="7728" spans="1:5" x14ac:dyDescent="0.2">
      <c r="A7728" s="106">
        <v>44256</v>
      </c>
      <c r="B7728" s="107">
        <v>44256</v>
      </c>
      <c r="C7728" s="107" t="s">
        <v>979</v>
      </c>
      <c r="D7728" s="108">
        <f>VLOOKUP(Pag_Inicio_Corr_mas_casos[[#This Row],[Corregimiento]],Hoja3!$A$2:$D$676,4,0)</f>
        <v>91007</v>
      </c>
      <c r="E7728" s="107">
        <v>9</v>
      </c>
    </row>
    <row r="7729" spans="1:5" x14ac:dyDescent="0.2">
      <c r="A7729" s="106">
        <v>44256</v>
      </c>
      <c r="B7729" s="107">
        <v>44256</v>
      </c>
      <c r="C7729" s="107" t="s">
        <v>1001</v>
      </c>
      <c r="D7729" s="108">
        <f>VLOOKUP(Pag_Inicio_Corr_mas_casos[[#This Row],[Corregimiento]],Hoja3!$A$2:$D$676,4,0)</f>
        <v>40604</v>
      </c>
      <c r="E7729" s="107">
        <v>8</v>
      </c>
    </row>
    <row r="7730" spans="1:5" x14ac:dyDescent="0.2">
      <c r="A7730" s="106">
        <v>44256</v>
      </c>
      <c r="B7730" s="107">
        <v>44256</v>
      </c>
      <c r="C7730" s="107" t="s">
        <v>1029</v>
      </c>
      <c r="D7730" s="108">
        <f>VLOOKUP(Pag_Inicio_Corr_mas_casos[[#This Row],[Corregimiento]],Hoja3!$A$2:$D$676,4,0)</f>
        <v>40301</v>
      </c>
      <c r="E7730" s="107">
        <v>7</v>
      </c>
    </row>
    <row r="7731" spans="1:5" x14ac:dyDescent="0.2">
      <c r="A7731" s="106">
        <v>44256</v>
      </c>
      <c r="B7731" s="107">
        <v>44256</v>
      </c>
      <c r="C7731" s="107" t="s">
        <v>890</v>
      </c>
      <c r="D7731" s="108">
        <f>VLOOKUP(Pag_Inicio_Corr_mas_casos[[#This Row],[Corregimiento]],Hoja3!$A$2:$D$676,4,0)</f>
        <v>40606</v>
      </c>
      <c r="E7731" s="107">
        <v>7</v>
      </c>
    </row>
    <row r="7732" spans="1:5" x14ac:dyDescent="0.2">
      <c r="A7732" s="106">
        <v>44256</v>
      </c>
      <c r="B7732" s="107">
        <v>44256</v>
      </c>
      <c r="C7732" s="107" t="s">
        <v>990</v>
      </c>
      <c r="D7732" s="108">
        <f>VLOOKUP(Pag_Inicio_Corr_mas_casos[[#This Row],[Corregimiento]],Hoja3!$A$2:$D$676,4,0)</f>
        <v>91011</v>
      </c>
      <c r="E7732" s="107">
        <v>7</v>
      </c>
    </row>
    <row r="7733" spans="1:5" x14ac:dyDescent="0.2">
      <c r="A7733" s="106">
        <v>44256</v>
      </c>
      <c r="B7733" s="107">
        <v>44256</v>
      </c>
      <c r="C7733" s="107" t="s">
        <v>1033</v>
      </c>
      <c r="D7733" s="108">
        <f>VLOOKUP(Pag_Inicio_Corr_mas_casos[[#This Row],[Corregimiento]],Hoja3!$A$2:$D$676,4,0)</f>
        <v>20307</v>
      </c>
      <c r="E7733" s="107">
        <v>7</v>
      </c>
    </row>
    <row r="7734" spans="1:5" x14ac:dyDescent="0.2">
      <c r="A7734" s="106">
        <v>44256</v>
      </c>
      <c r="B7734" s="107">
        <v>44256</v>
      </c>
      <c r="C7734" s="107" t="s">
        <v>1121</v>
      </c>
      <c r="D7734" s="108">
        <f>VLOOKUP(Pag_Inicio_Corr_mas_casos[[#This Row],[Corregimiento]],Hoja3!$A$2:$D$676,4,0)</f>
        <v>10301</v>
      </c>
      <c r="E7734" s="107">
        <v>7</v>
      </c>
    </row>
    <row r="7735" spans="1:5" x14ac:dyDescent="0.2">
      <c r="A7735" s="81">
        <v>44257</v>
      </c>
      <c r="B7735" s="82">
        <v>44257</v>
      </c>
      <c r="C7735" s="82" t="s">
        <v>980</v>
      </c>
      <c r="D7735" s="83">
        <f>VLOOKUP(Pag_Inicio_Corr_mas_casos[[#This Row],[Corregimiento]],Hoja3!$A$2:$D$676,4,0)</f>
        <v>40601</v>
      </c>
      <c r="E7735" s="82">
        <v>22</v>
      </c>
    </row>
    <row r="7736" spans="1:5" x14ac:dyDescent="0.2">
      <c r="A7736" s="81">
        <v>44257</v>
      </c>
      <c r="B7736" s="82">
        <v>44257</v>
      </c>
      <c r="C7736" s="82" t="s">
        <v>1119</v>
      </c>
      <c r="D7736" s="83">
        <f>VLOOKUP(Pag_Inicio_Corr_mas_casos[[#This Row],[Corregimiento]],Hoja3!$A$2:$D$676,4,0)</f>
        <v>20102</v>
      </c>
      <c r="E7736" s="82">
        <v>19</v>
      </c>
    </row>
    <row r="7737" spans="1:5" x14ac:dyDescent="0.2">
      <c r="A7737" s="81">
        <v>44257</v>
      </c>
      <c r="B7737" s="82">
        <v>44257</v>
      </c>
      <c r="C7737" s="82" t="s">
        <v>1122</v>
      </c>
      <c r="D7737" s="83">
        <f>VLOOKUP(Pag_Inicio_Corr_mas_casos[[#This Row],[Corregimiento]],Hoja3!$A$2:$D$676,4,0)</f>
        <v>90504</v>
      </c>
      <c r="E7737" s="82">
        <v>17</v>
      </c>
    </row>
    <row r="7738" spans="1:5" x14ac:dyDescent="0.2">
      <c r="A7738" s="81">
        <v>44257</v>
      </c>
      <c r="B7738" s="82">
        <v>44257</v>
      </c>
      <c r="C7738" s="82" t="s">
        <v>942</v>
      </c>
      <c r="D7738" s="83">
        <f>VLOOKUP(Pag_Inicio_Corr_mas_casos[[#This Row],[Corregimiento]],Hoja3!$A$2:$D$676,4,0)</f>
        <v>91001</v>
      </c>
      <c r="E7738" s="82">
        <v>14</v>
      </c>
    </row>
    <row r="7739" spans="1:5" x14ac:dyDescent="0.2">
      <c r="A7739" s="81">
        <v>44257</v>
      </c>
      <c r="B7739" s="82">
        <v>44257</v>
      </c>
      <c r="C7739" s="82" t="s">
        <v>879</v>
      </c>
      <c r="D7739" s="83">
        <f>VLOOKUP(Pag_Inicio_Corr_mas_casos[[#This Row],[Corregimiento]],Hoja3!$A$2:$D$676,4,0)</f>
        <v>130701</v>
      </c>
      <c r="E7739" s="82">
        <v>13</v>
      </c>
    </row>
    <row r="7740" spans="1:5" x14ac:dyDescent="0.2">
      <c r="A7740" s="81">
        <v>44257</v>
      </c>
      <c r="B7740" s="82">
        <v>44257</v>
      </c>
      <c r="C7740" s="82" t="s">
        <v>1053</v>
      </c>
      <c r="D7740" s="83">
        <f>VLOOKUP(Pag_Inicio_Corr_mas_casos[[#This Row],[Corregimiento]],Hoja3!$A$2:$D$676,4,0)</f>
        <v>60502</v>
      </c>
      <c r="E7740" s="82">
        <v>12</v>
      </c>
    </row>
    <row r="7741" spans="1:5" x14ac:dyDescent="0.2">
      <c r="A7741" s="81">
        <v>44257</v>
      </c>
      <c r="B7741" s="82">
        <v>44257</v>
      </c>
      <c r="C7741" s="82" t="s">
        <v>978</v>
      </c>
      <c r="D7741" s="83">
        <f>VLOOKUP(Pag_Inicio_Corr_mas_casos[[#This Row],[Corregimiento]],Hoja3!$A$2:$D$676,4,0)</f>
        <v>40501</v>
      </c>
      <c r="E7741" s="82">
        <v>12</v>
      </c>
    </row>
    <row r="7742" spans="1:5" x14ac:dyDescent="0.2">
      <c r="A7742" s="81">
        <v>44257</v>
      </c>
      <c r="B7742" s="82">
        <v>44257</v>
      </c>
      <c r="C7742" s="82" t="s">
        <v>956</v>
      </c>
      <c r="D7742" s="83">
        <f>VLOOKUP(Pag_Inicio_Corr_mas_casos[[#This Row],[Corregimiento]],Hoja3!$A$2:$D$676,4,0)</f>
        <v>130106</v>
      </c>
      <c r="E7742" s="82">
        <v>11</v>
      </c>
    </row>
    <row r="7743" spans="1:5" x14ac:dyDescent="0.2">
      <c r="A7743" s="81">
        <v>44257</v>
      </c>
      <c r="B7743" s="82">
        <v>44257</v>
      </c>
      <c r="C7743" s="82" t="s">
        <v>1118</v>
      </c>
      <c r="D7743" s="83">
        <f>VLOOKUP(Pag_Inicio_Corr_mas_casos[[#This Row],[Corregimiento]],Hoja3!$A$2:$D$676,4,0)</f>
        <v>70408</v>
      </c>
      <c r="E7743" s="82">
        <v>10</v>
      </c>
    </row>
    <row r="7744" spans="1:5" x14ac:dyDescent="0.2">
      <c r="A7744" s="81">
        <v>44257</v>
      </c>
      <c r="B7744" s="82">
        <v>44257</v>
      </c>
      <c r="C7744" s="82" t="s">
        <v>972</v>
      </c>
      <c r="D7744" s="83">
        <f>VLOOKUP(Pag_Inicio_Corr_mas_casos[[#This Row],[Corregimiento]],Hoja3!$A$2:$D$676,4,0)</f>
        <v>40201</v>
      </c>
      <c r="E7744" s="82">
        <v>10</v>
      </c>
    </row>
    <row r="7745" spans="1:5" x14ac:dyDescent="0.2">
      <c r="A7745" s="81">
        <v>44257</v>
      </c>
      <c r="B7745" s="82">
        <v>44257</v>
      </c>
      <c r="C7745" s="82" t="s">
        <v>1116</v>
      </c>
      <c r="D7745" s="83">
        <f>VLOOKUP(Pag_Inicio_Corr_mas_casos[[#This Row],[Corregimiento]],Hoja3!$A$2:$D$676,4,0)</f>
        <v>10201</v>
      </c>
      <c r="E7745" s="82">
        <v>10</v>
      </c>
    </row>
    <row r="7746" spans="1:5" x14ac:dyDescent="0.2">
      <c r="A7746" s="81">
        <v>44257</v>
      </c>
      <c r="B7746" s="82">
        <v>44257</v>
      </c>
      <c r="C7746" s="82" t="s">
        <v>923</v>
      </c>
      <c r="D7746" s="83">
        <f>VLOOKUP(Pag_Inicio_Corr_mas_casos[[#This Row],[Corregimiento]],Hoja3!$A$2:$D$676,4,0)</f>
        <v>40611</v>
      </c>
      <c r="E7746" s="82">
        <v>9</v>
      </c>
    </row>
    <row r="7747" spans="1:5" x14ac:dyDescent="0.2">
      <c r="A7747" s="81">
        <v>44257</v>
      </c>
      <c r="B7747" s="82">
        <v>44257</v>
      </c>
      <c r="C7747" s="82" t="s">
        <v>974</v>
      </c>
      <c r="D7747" s="83">
        <f>VLOOKUP(Pag_Inicio_Corr_mas_casos[[#This Row],[Corregimiento]],Hoja3!$A$2:$D$676,4,0)</f>
        <v>130102</v>
      </c>
      <c r="E7747" s="82">
        <v>9</v>
      </c>
    </row>
    <row r="7748" spans="1:5" x14ac:dyDescent="0.2">
      <c r="A7748" s="81">
        <v>44257</v>
      </c>
      <c r="B7748" s="82">
        <v>44257</v>
      </c>
      <c r="C7748" s="82" t="s">
        <v>941</v>
      </c>
      <c r="D7748" s="83">
        <f>VLOOKUP(Pag_Inicio_Corr_mas_casos[[#This Row],[Corregimiento]],Hoja3!$A$2:$D$676,4,0)</f>
        <v>81003</v>
      </c>
      <c r="E7748" s="82">
        <v>9</v>
      </c>
    </row>
    <row r="7749" spans="1:5" x14ac:dyDescent="0.2">
      <c r="A7749" s="81">
        <v>44257</v>
      </c>
      <c r="B7749" s="82">
        <v>44257</v>
      </c>
      <c r="C7749" s="82" t="s">
        <v>859</v>
      </c>
      <c r="D7749" s="83">
        <f>VLOOKUP(Pag_Inicio_Corr_mas_casos[[#This Row],[Corregimiento]],Hoja3!$A$2:$D$676,4,0)</f>
        <v>81009</v>
      </c>
      <c r="E7749" s="82">
        <v>8</v>
      </c>
    </row>
    <row r="7750" spans="1:5" x14ac:dyDescent="0.2">
      <c r="A7750" s="81">
        <v>44257</v>
      </c>
      <c r="B7750" s="82">
        <v>44257</v>
      </c>
      <c r="C7750" s="82" t="s">
        <v>938</v>
      </c>
      <c r="D7750" s="83">
        <f>VLOOKUP(Pag_Inicio_Corr_mas_casos[[#This Row],[Corregimiento]],Hoja3!$A$2:$D$676,4,0)</f>
        <v>81008</v>
      </c>
      <c r="E7750" s="82">
        <v>8</v>
      </c>
    </row>
    <row r="7751" spans="1:5" x14ac:dyDescent="0.2">
      <c r="A7751" s="81">
        <v>44257</v>
      </c>
      <c r="B7751" s="82">
        <v>44257</v>
      </c>
      <c r="C7751" s="82" t="s">
        <v>872</v>
      </c>
      <c r="D7751" s="83">
        <f>VLOOKUP(Pag_Inicio_Corr_mas_casos[[#This Row],[Corregimiento]],Hoja3!$A$2:$D$676,4,0)</f>
        <v>80820</v>
      </c>
      <c r="E7751" s="82">
        <v>8</v>
      </c>
    </row>
    <row r="7752" spans="1:5" x14ac:dyDescent="0.2">
      <c r="A7752" s="81">
        <v>44257</v>
      </c>
      <c r="B7752" s="82">
        <v>44257</v>
      </c>
      <c r="C7752" s="82" t="s">
        <v>935</v>
      </c>
      <c r="D7752" s="83">
        <f>VLOOKUP(Pag_Inicio_Corr_mas_casos[[#This Row],[Corregimiento]],Hoja3!$A$2:$D$676,4,0)</f>
        <v>130702</v>
      </c>
      <c r="E7752" s="82">
        <v>8</v>
      </c>
    </row>
    <row r="7753" spans="1:5" x14ac:dyDescent="0.2">
      <c r="A7753" s="81">
        <v>44257</v>
      </c>
      <c r="B7753" s="82">
        <v>44257</v>
      </c>
      <c r="C7753" s="82" t="s">
        <v>861</v>
      </c>
      <c r="D7753" s="83">
        <f>VLOOKUP(Pag_Inicio_Corr_mas_casos[[#This Row],[Corregimiento]],Hoja3!$A$2:$D$676,4,0)</f>
        <v>80823</v>
      </c>
      <c r="E7753" s="82">
        <v>8</v>
      </c>
    </row>
    <row r="7754" spans="1:5" x14ac:dyDescent="0.2">
      <c r="A7754" s="81">
        <v>44257</v>
      </c>
      <c r="B7754" s="82">
        <v>44257</v>
      </c>
      <c r="C7754" s="82" t="s">
        <v>1029</v>
      </c>
      <c r="D7754" s="83">
        <f>VLOOKUP(Pag_Inicio_Corr_mas_casos[[#This Row],[Corregimiento]],Hoja3!$A$2:$D$676,4,0)</f>
        <v>40301</v>
      </c>
      <c r="E7754" s="82">
        <v>8</v>
      </c>
    </row>
    <row r="7755" spans="1:5" x14ac:dyDescent="0.2">
      <c r="A7755" s="54">
        <v>44258</v>
      </c>
      <c r="B7755" s="55">
        <v>44258</v>
      </c>
      <c r="C7755" s="55" t="s">
        <v>975</v>
      </c>
      <c r="D7755" s="56">
        <f>VLOOKUP(Pag_Inicio_Corr_mas_casos[[#This Row],[Corregimiento]],Hoja3!$A$2:$D$676,4,0)</f>
        <v>90301</v>
      </c>
      <c r="E7755" s="55">
        <v>40</v>
      </c>
    </row>
    <row r="7756" spans="1:5" x14ac:dyDescent="0.2">
      <c r="A7756" s="54">
        <v>44258</v>
      </c>
      <c r="B7756" s="55">
        <v>44258</v>
      </c>
      <c r="C7756" s="55" t="s">
        <v>1123</v>
      </c>
      <c r="D7756" s="56">
        <f>VLOOKUP(Pag_Inicio_Corr_mas_casos[[#This Row],[Corregimiento]],Hoja3!$A$2:$D$676,4,0)</f>
        <v>90303</v>
      </c>
      <c r="E7756" s="55">
        <v>34</v>
      </c>
    </row>
    <row r="7757" spans="1:5" x14ac:dyDescent="0.2">
      <c r="A7757" s="54">
        <v>44258</v>
      </c>
      <c r="B7757" s="55">
        <v>44258</v>
      </c>
      <c r="C7757" s="55" t="s">
        <v>1089</v>
      </c>
      <c r="D7757" s="56">
        <f>VLOOKUP(Pag_Inicio_Corr_mas_casos[[#This Row],[Corregimiento]],Hoja3!$A$2:$D$676,4,0)</f>
        <v>100101</v>
      </c>
      <c r="E7757" s="55">
        <v>29</v>
      </c>
    </row>
    <row r="7758" spans="1:5" x14ac:dyDescent="0.2">
      <c r="A7758" s="54">
        <v>44258</v>
      </c>
      <c r="B7758" s="55">
        <v>44258</v>
      </c>
      <c r="C7758" s="55" t="s">
        <v>980</v>
      </c>
      <c r="D7758" s="56">
        <f>VLOOKUP(Pag_Inicio_Corr_mas_casos[[#This Row],[Corregimiento]],Hoja3!$A$2:$D$676,4,0)</f>
        <v>40601</v>
      </c>
      <c r="E7758" s="55">
        <v>25</v>
      </c>
    </row>
    <row r="7759" spans="1:5" x14ac:dyDescent="0.2">
      <c r="A7759" s="54">
        <v>44258</v>
      </c>
      <c r="B7759" s="55">
        <v>44258</v>
      </c>
      <c r="C7759" s="55" t="s">
        <v>942</v>
      </c>
      <c r="D7759" s="56">
        <f>VLOOKUP(Pag_Inicio_Corr_mas_casos[[#This Row],[Corregimiento]],Hoja3!$A$2:$D$676,4,0)</f>
        <v>91001</v>
      </c>
      <c r="E7759" s="55">
        <v>23</v>
      </c>
    </row>
    <row r="7760" spans="1:5" x14ac:dyDescent="0.2">
      <c r="A7760" s="54">
        <v>44258</v>
      </c>
      <c r="B7760" s="55">
        <v>44258</v>
      </c>
      <c r="C7760" s="55" t="s">
        <v>923</v>
      </c>
      <c r="D7760" s="56">
        <f>VLOOKUP(Pag_Inicio_Corr_mas_casos[[#This Row],[Corregimiento]],Hoja3!$A$2:$D$676,4,0)</f>
        <v>40611</v>
      </c>
      <c r="E7760" s="55">
        <v>18</v>
      </c>
    </row>
    <row r="7761" spans="1:5" x14ac:dyDescent="0.2">
      <c r="A7761" s="54">
        <v>44258</v>
      </c>
      <c r="B7761" s="55">
        <v>44258</v>
      </c>
      <c r="C7761" s="55" t="s">
        <v>999</v>
      </c>
      <c r="D7761" s="56">
        <f>VLOOKUP(Pag_Inicio_Corr_mas_casos[[#This Row],[Corregimiento]],Hoja3!$A$2:$D$676,4,0)</f>
        <v>91101</v>
      </c>
      <c r="E7761" s="55">
        <v>16</v>
      </c>
    </row>
    <row r="7762" spans="1:5" x14ac:dyDescent="0.2">
      <c r="A7762" s="54">
        <v>44258</v>
      </c>
      <c r="B7762" s="55">
        <v>44258</v>
      </c>
      <c r="C7762" s="55" t="s">
        <v>887</v>
      </c>
      <c r="D7762" s="56">
        <f>VLOOKUP(Pag_Inicio_Corr_mas_casos[[#This Row],[Corregimiento]],Hoja3!$A$2:$D$676,4,0)</f>
        <v>30107</v>
      </c>
      <c r="E7762" s="55">
        <v>15</v>
      </c>
    </row>
    <row r="7763" spans="1:5" x14ac:dyDescent="0.2">
      <c r="A7763" s="54">
        <v>44258</v>
      </c>
      <c r="B7763" s="55">
        <v>44258</v>
      </c>
      <c r="C7763" s="55" t="s">
        <v>1116</v>
      </c>
      <c r="D7763" s="56">
        <f>VLOOKUP(Pag_Inicio_Corr_mas_casos[[#This Row],[Corregimiento]],Hoja3!$A$2:$D$676,4,0)</f>
        <v>10201</v>
      </c>
      <c r="E7763" s="55">
        <v>15</v>
      </c>
    </row>
    <row r="7764" spans="1:5" x14ac:dyDescent="0.2">
      <c r="A7764" s="54">
        <v>44258</v>
      </c>
      <c r="B7764" s="55">
        <v>44258</v>
      </c>
      <c r="C7764" s="55" t="s">
        <v>932</v>
      </c>
      <c r="D7764" s="56">
        <f>VLOOKUP(Pag_Inicio_Corr_mas_casos[[#This Row],[Corregimiento]],Hoja3!$A$2:$D$676,4,0)</f>
        <v>80819</v>
      </c>
      <c r="E7764" s="55">
        <v>15</v>
      </c>
    </row>
    <row r="7765" spans="1:5" x14ac:dyDescent="0.2">
      <c r="A7765" s="54">
        <v>44258</v>
      </c>
      <c r="B7765" s="55">
        <v>44258</v>
      </c>
      <c r="C7765" s="55" t="s">
        <v>1124</v>
      </c>
      <c r="D7765" s="56">
        <f>VLOOKUP(Pag_Inicio_Corr_mas_casos[[#This Row],[Corregimiento]],Hoja3!$A$2:$D$676,4,0)</f>
        <v>120507</v>
      </c>
      <c r="E7765" s="55">
        <v>13</v>
      </c>
    </row>
    <row r="7766" spans="1:5" x14ac:dyDescent="0.2">
      <c r="A7766" s="54">
        <v>44258</v>
      </c>
      <c r="B7766" s="55">
        <v>44258</v>
      </c>
      <c r="C7766" s="55" t="s">
        <v>990</v>
      </c>
      <c r="D7766" s="56">
        <f>VLOOKUP(Pag_Inicio_Corr_mas_casos[[#This Row],[Corregimiento]],Hoja3!$A$2:$D$676,4,0)</f>
        <v>91011</v>
      </c>
      <c r="E7766" s="55">
        <v>12</v>
      </c>
    </row>
    <row r="7767" spans="1:5" x14ac:dyDescent="0.2">
      <c r="A7767" s="54">
        <v>44258</v>
      </c>
      <c r="B7767" s="55">
        <v>44258</v>
      </c>
      <c r="C7767" s="55" t="s">
        <v>857</v>
      </c>
      <c r="D7767" s="56">
        <f>VLOOKUP(Pag_Inicio_Corr_mas_casos[[#This Row],[Corregimiento]],Hoja3!$A$2:$D$676,4,0)</f>
        <v>80810</v>
      </c>
      <c r="E7767" s="55">
        <v>11</v>
      </c>
    </row>
    <row r="7768" spans="1:5" x14ac:dyDescent="0.2">
      <c r="A7768" s="54">
        <v>44258</v>
      </c>
      <c r="B7768" s="55">
        <v>44258</v>
      </c>
      <c r="C7768" s="55" t="s">
        <v>927</v>
      </c>
      <c r="D7768" s="56">
        <f>VLOOKUP(Pag_Inicio_Corr_mas_casos[[#This Row],[Corregimiento]],Hoja3!$A$2:$D$676,4,0)</f>
        <v>40612</v>
      </c>
      <c r="E7768" s="55">
        <v>11</v>
      </c>
    </row>
    <row r="7769" spans="1:5" x14ac:dyDescent="0.2">
      <c r="A7769" s="54">
        <v>44258</v>
      </c>
      <c r="B7769" s="55">
        <v>44258</v>
      </c>
      <c r="C7769" s="55" t="s">
        <v>978</v>
      </c>
      <c r="D7769" s="56">
        <f>VLOOKUP(Pag_Inicio_Corr_mas_casos[[#This Row],[Corregimiento]],Hoja3!$A$2:$D$676,4,0)</f>
        <v>40501</v>
      </c>
      <c r="E7769" s="55">
        <v>11</v>
      </c>
    </row>
    <row r="7770" spans="1:5" x14ac:dyDescent="0.2">
      <c r="A7770" s="54">
        <v>44258</v>
      </c>
      <c r="B7770" s="55">
        <v>44258</v>
      </c>
      <c r="C7770" s="55" t="s">
        <v>1005</v>
      </c>
      <c r="D7770" s="56">
        <f>VLOOKUP(Pag_Inicio_Corr_mas_casos[[#This Row],[Corregimiento]],Hoja3!$A$2:$D$676,4,0)</f>
        <v>130407</v>
      </c>
      <c r="E7770" s="55">
        <v>10</v>
      </c>
    </row>
    <row r="7771" spans="1:5" x14ac:dyDescent="0.2">
      <c r="A7771" s="54">
        <v>44258</v>
      </c>
      <c r="B7771" s="55">
        <v>44258</v>
      </c>
      <c r="C7771" s="55" t="s">
        <v>1121</v>
      </c>
      <c r="D7771" s="56">
        <f>VLOOKUP(Pag_Inicio_Corr_mas_casos[[#This Row],[Corregimiento]],Hoja3!$A$2:$D$676,4,0)</f>
        <v>10301</v>
      </c>
      <c r="E7771" s="55">
        <v>9</v>
      </c>
    </row>
    <row r="7772" spans="1:5" x14ac:dyDescent="0.2">
      <c r="A7772" s="54">
        <v>44258</v>
      </c>
      <c r="B7772" s="55">
        <v>44258</v>
      </c>
      <c r="C7772" s="55" t="s">
        <v>890</v>
      </c>
      <c r="D7772" s="56">
        <f>VLOOKUP(Pag_Inicio_Corr_mas_casos[[#This Row],[Corregimiento]],Hoja3!$A$2:$D$676,4,0)</f>
        <v>40606</v>
      </c>
      <c r="E7772" s="55">
        <v>9</v>
      </c>
    </row>
    <row r="7773" spans="1:5" x14ac:dyDescent="0.2">
      <c r="A7773" s="54">
        <v>44258</v>
      </c>
      <c r="B7773" s="55">
        <v>44258</v>
      </c>
      <c r="C7773" s="55" t="s">
        <v>873</v>
      </c>
      <c r="D7773" s="56">
        <f>VLOOKUP(Pag_Inicio_Corr_mas_casos[[#This Row],[Corregimiento]],Hoja3!$A$2:$D$676,4,0)</f>
        <v>80817</v>
      </c>
      <c r="E7773" s="55">
        <v>8</v>
      </c>
    </row>
    <row r="7774" spans="1:5" x14ac:dyDescent="0.2">
      <c r="A7774" s="54">
        <v>44258</v>
      </c>
      <c r="B7774" s="55">
        <v>44258</v>
      </c>
      <c r="C7774" s="55" t="s">
        <v>986</v>
      </c>
      <c r="D7774" s="56">
        <f>VLOOKUP(Pag_Inicio_Corr_mas_casos[[#This Row],[Corregimiento]],Hoja3!$A$2:$D$676,4,0)</f>
        <v>40610</v>
      </c>
      <c r="E7774" s="55">
        <v>8</v>
      </c>
    </row>
    <row r="7775" spans="1:5" x14ac:dyDescent="0.2">
      <c r="A7775" s="63">
        <v>44259</v>
      </c>
      <c r="B7775" s="64">
        <v>44259</v>
      </c>
      <c r="C7775" s="64" t="s">
        <v>1119</v>
      </c>
      <c r="D7775" s="65">
        <f>VLOOKUP(Pag_Inicio_Corr_mas_casos[[#This Row],[Corregimiento]],Hoja3!$A$2:$D$676,4,0)</f>
        <v>20102</v>
      </c>
      <c r="E7775" s="64">
        <v>31</v>
      </c>
    </row>
    <row r="7776" spans="1:5" x14ac:dyDescent="0.2">
      <c r="A7776" s="63">
        <v>44259</v>
      </c>
      <c r="B7776" s="64">
        <v>44259</v>
      </c>
      <c r="C7776" s="64" t="s">
        <v>980</v>
      </c>
      <c r="D7776" s="65">
        <f>VLOOKUP(Pag_Inicio_Corr_mas_casos[[#This Row],[Corregimiento]],Hoja3!$A$2:$D$676,4,0)</f>
        <v>40601</v>
      </c>
      <c r="E7776" s="64">
        <v>20</v>
      </c>
    </row>
    <row r="7777" spans="1:5" x14ac:dyDescent="0.2">
      <c r="A7777" s="63">
        <v>44259</v>
      </c>
      <c r="B7777" s="64">
        <v>44259</v>
      </c>
      <c r="C7777" s="64" t="s">
        <v>942</v>
      </c>
      <c r="D7777" s="65">
        <f>VLOOKUP(Pag_Inicio_Corr_mas_casos[[#This Row],[Corregimiento]],Hoja3!$A$2:$D$676,4,0)</f>
        <v>91001</v>
      </c>
      <c r="E7777" s="64">
        <v>18</v>
      </c>
    </row>
    <row r="7778" spans="1:5" x14ac:dyDescent="0.2">
      <c r="A7778" s="63">
        <v>44259</v>
      </c>
      <c r="B7778" s="64">
        <v>44259</v>
      </c>
      <c r="C7778" s="64" t="s">
        <v>1116</v>
      </c>
      <c r="D7778" s="65">
        <f>VLOOKUP(Pag_Inicio_Corr_mas_casos[[#This Row],[Corregimiento]],Hoja3!$A$2:$D$676,4,0)</f>
        <v>10201</v>
      </c>
      <c r="E7778" s="64">
        <v>15</v>
      </c>
    </row>
    <row r="7779" spans="1:5" x14ac:dyDescent="0.2">
      <c r="A7779" s="63">
        <v>44259</v>
      </c>
      <c r="B7779" s="64">
        <v>44259</v>
      </c>
      <c r="C7779" s="64" t="s">
        <v>931</v>
      </c>
      <c r="D7779" s="65">
        <f>VLOOKUP(Pag_Inicio_Corr_mas_casos[[#This Row],[Corregimiento]],Hoja3!$A$2:$D$676,4,0)</f>
        <v>80809</v>
      </c>
      <c r="E7779" s="64">
        <v>13</v>
      </c>
    </row>
    <row r="7780" spans="1:5" x14ac:dyDescent="0.2">
      <c r="A7780" s="63">
        <v>44259</v>
      </c>
      <c r="B7780" s="64">
        <v>44259</v>
      </c>
      <c r="C7780" s="64" t="s">
        <v>972</v>
      </c>
      <c r="D7780" s="65">
        <f>VLOOKUP(Pag_Inicio_Corr_mas_casos[[#This Row],[Corregimiento]],Hoja3!$A$2:$D$676,4,0)</f>
        <v>40201</v>
      </c>
      <c r="E7780" s="64">
        <v>12</v>
      </c>
    </row>
    <row r="7781" spans="1:5" x14ac:dyDescent="0.2">
      <c r="A7781" s="63">
        <v>44259</v>
      </c>
      <c r="B7781" s="64">
        <v>44259</v>
      </c>
      <c r="C7781" s="64" t="s">
        <v>927</v>
      </c>
      <c r="D7781" s="65">
        <f>VLOOKUP(Pag_Inicio_Corr_mas_casos[[#This Row],[Corregimiento]],Hoja3!$A$2:$D$676,4,0)</f>
        <v>40612</v>
      </c>
      <c r="E7781" s="64">
        <v>12</v>
      </c>
    </row>
    <row r="7782" spans="1:5" x14ac:dyDescent="0.2">
      <c r="A7782" s="63">
        <v>44259</v>
      </c>
      <c r="B7782" s="64">
        <v>44259</v>
      </c>
      <c r="C7782" s="64" t="s">
        <v>923</v>
      </c>
      <c r="D7782" s="65">
        <f>VLOOKUP(Pag_Inicio_Corr_mas_casos[[#This Row],[Corregimiento]],Hoja3!$A$2:$D$676,4,0)</f>
        <v>40611</v>
      </c>
      <c r="E7782" s="64">
        <v>11</v>
      </c>
    </row>
    <row r="7783" spans="1:5" x14ac:dyDescent="0.2">
      <c r="A7783" s="63">
        <v>44259</v>
      </c>
      <c r="B7783" s="64">
        <v>44259</v>
      </c>
      <c r="C7783" s="64" t="s">
        <v>975</v>
      </c>
      <c r="D7783" s="65">
        <f>VLOOKUP(Pag_Inicio_Corr_mas_casos[[#This Row],[Corregimiento]],Hoja3!$A$2:$D$676,4,0)</f>
        <v>90301</v>
      </c>
      <c r="E7783" s="64">
        <v>11</v>
      </c>
    </row>
    <row r="7784" spans="1:5" x14ac:dyDescent="0.2">
      <c r="A7784" s="63">
        <v>44259</v>
      </c>
      <c r="B7784" s="64">
        <v>44259</v>
      </c>
      <c r="C7784" s="64" t="s">
        <v>953</v>
      </c>
      <c r="D7784" s="65">
        <f>VLOOKUP(Pag_Inicio_Corr_mas_casos[[#This Row],[Corregimiento]],Hoja3!$A$2:$D$676,4,0)</f>
        <v>91008</v>
      </c>
      <c r="E7784" s="64">
        <v>10</v>
      </c>
    </row>
    <row r="7785" spans="1:5" x14ac:dyDescent="0.2">
      <c r="A7785" s="63">
        <v>44259</v>
      </c>
      <c r="B7785" s="64">
        <v>44259</v>
      </c>
      <c r="C7785" s="64" t="s">
        <v>935</v>
      </c>
      <c r="D7785" s="65">
        <f>VLOOKUP(Pag_Inicio_Corr_mas_casos[[#This Row],[Corregimiento]],Hoja3!$A$2:$D$676,4,0)</f>
        <v>130702</v>
      </c>
      <c r="E7785" s="64">
        <v>10</v>
      </c>
    </row>
    <row r="7786" spans="1:5" x14ac:dyDescent="0.2">
      <c r="A7786" s="63">
        <v>44259</v>
      </c>
      <c r="B7786" s="64">
        <v>44259</v>
      </c>
      <c r="C7786" s="64" t="s">
        <v>998</v>
      </c>
      <c r="D7786" s="65">
        <f>VLOOKUP(Pag_Inicio_Corr_mas_casos[[#This Row],[Corregimiento]],Hoja3!$A$2:$D$676,4,0)</f>
        <v>40503</v>
      </c>
      <c r="E7786" s="64">
        <v>10</v>
      </c>
    </row>
    <row r="7787" spans="1:5" x14ac:dyDescent="0.2">
      <c r="A7787" s="63">
        <v>44259</v>
      </c>
      <c r="B7787" s="64">
        <v>44259</v>
      </c>
      <c r="C7787" s="64" t="s">
        <v>966</v>
      </c>
      <c r="D7787" s="65">
        <f>VLOOKUP(Pag_Inicio_Corr_mas_casos[[#This Row],[Corregimiento]],Hoja3!$A$2:$D$676,4,0)</f>
        <v>80812</v>
      </c>
      <c r="E7787" s="64">
        <v>8</v>
      </c>
    </row>
    <row r="7788" spans="1:5" x14ac:dyDescent="0.2">
      <c r="A7788" s="63">
        <v>44259</v>
      </c>
      <c r="B7788" s="64">
        <v>44259</v>
      </c>
      <c r="C7788" s="64" t="s">
        <v>1125</v>
      </c>
      <c r="D7788" s="65">
        <f>VLOOKUP(Pag_Inicio_Corr_mas_casos[[#This Row],[Corregimiento]],Hoja3!$A$2:$D$676,4,0)</f>
        <v>10207</v>
      </c>
      <c r="E7788" s="64">
        <v>8</v>
      </c>
    </row>
    <row r="7789" spans="1:5" x14ac:dyDescent="0.2">
      <c r="A7789" s="63">
        <v>44259</v>
      </c>
      <c r="B7789" s="64">
        <v>44259</v>
      </c>
      <c r="C7789" s="64" t="s">
        <v>1096</v>
      </c>
      <c r="D7789" s="65">
        <f>VLOOKUP(Pag_Inicio_Corr_mas_casos[[#This Row],[Corregimiento]],Hoja3!$A$2:$D$676,4,0)</f>
        <v>10203</v>
      </c>
      <c r="E7789" s="64">
        <v>8</v>
      </c>
    </row>
    <row r="7790" spans="1:5" x14ac:dyDescent="0.2">
      <c r="A7790" s="63">
        <v>44259</v>
      </c>
      <c r="B7790" s="64">
        <v>44259</v>
      </c>
      <c r="C7790" s="64" t="s">
        <v>978</v>
      </c>
      <c r="D7790" s="65">
        <f>VLOOKUP(Pag_Inicio_Corr_mas_casos[[#This Row],[Corregimiento]],Hoja3!$A$2:$D$676,4,0)</f>
        <v>40501</v>
      </c>
      <c r="E7790" s="64">
        <v>7</v>
      </c>
    </row>
    <row r="7791" spans="1:5" x14ac:dyDescent="0.2">
      <c r="A7791" s="63">
        <v>44259</v>
      </c>
      <c r="B7791" s="64">
        <v>44259</v>
      </c>
      <c r="C7791" s="64" t="s">
        <v>943</v>
      </c>
      <c r="D7791" s="65">
        <f>VLOOKUP(Pag_Inicio_Corr_mas_casos[[#This Row],[Corregimiento]],Hoja3!$A$2:$D$676,4,0)</f>
        <v>30111</v>
      </c>
      <c r="E7791" s="64">
        <v>7</v>
      </c>
    </row>
    <row r="7792" spans="1:5" x14ac:dyDescent="0.2">
      <c r="A7792" s="63">
        <v>44259</v>
      </c>
      <c r="B7792" s="64">
        <v>44259</v>
      </c>
      <c r="C7792" s="64" t="s">
        <v>974</v>
      </c>
      <c r="D7792" s="65">
        <f>VLOOKUP(Pag_Inicio_Corr_mas_casos[[#This Row],[Corregimiento]],Hoja3!$A$2:$D$676,4,0)</f>
        <v>130102</v>
      </c>
      <c r="E7792" s="64">
        <v>7</v>
      </c>
    </row>
    <row r="7793" spans="1:5" x14ac:dyDescent="0.2">
      <c r="A7793" s="63">
        <v>44259</v>
      </c>
      <c r="B7793" s="64">
        <v>44259</v>
      </c>
      <c r="C7793" s="64" t="s">
        <v>879</v>
      </c>
      <c r="D7793" s="65">
        <f>VLOOKUP(Pag_Inicio_Corr_mas_casos[[#This Row],[Corregimiento]],Hoja3!$A$2:$D$676,4,0)</f>
        <v>130701</v>
      </c>
      <c r="E7793" s="64">
        <v>7</v>
      </c>
    </row>
    <row r="7794" spans="1:5" x14ac:dyDescent="0.2">
      <c r="A7794" s="63">
        <v>44259</v>
      </c>
      <c r="B7794" s="64">
        <v>44259</v>
      </c>
      <c r="C7794" s="64" t="s">
        <v>1070</v>
      </c>
      <c r="D7794" s="65">
        <f>VLOOKUP(Pag_Inicio_Corr_mas_casos[[#This Row],[Corregimiento]],Hoja3!$A$2:$D$676,4,0)</f>
        <v>10206</v>
      </c>
      <c r="E7794" s="64">
        <v>7</v>
      </c>
    </row>
    <row r="7795" spans="1:5" x14ac:dyDescent="0.2">
      <c r="A7795" s="60">
        <v>44260</v>
      </c>
      <c r="B7795" s="61">
        <v>44260</v>
      </c>
      <c r="C7795" s="61" t="s">
        <v>980</v>
      </c>
      <c r="D7795" s="62">
        <f>VLOOKUP(Pag_Inicio_Corr_mas_casos[[#This Row],[Corregimiento]],Hoja3!$A$2:$D$676,4,0)</f>
        <v>40601</v>
      </c>
      <c r="E7795" s="61">
        <v>15</v>
      </c>
    </row>
    <row r="7796" spans="1:5" x14ac:dyDescent="0.2">
      <c r="A7796" s="60">
        <v>44260</v>
      </c>
      <c r="B7796" s="61">
        <v>44260</v>
      </c>
      <c r="C7796" s="61" t="s">
        <v>958</v>
      </c>
      <c r="D7796" s="62">
        <f>VLOOKUP(Pag_Inicio_Corr_mas_casos[[#This Row],[Corregimiento]],Hoja3!$A$2:$D$676,4,0)</f>
        <v>130108</v>
      </c>
      <c r="E7796" s="61">
        <v>10</v>
      </c>
    </row>
    <row r="7797" spans="1:5" x14ac:dyDescent="0.2">
      <c r="A7797" s="60">
        <v>44260</v>
      </c>
      <c r="B7797" s="61">
        <v>44260</v>
      </c>
      <c r="C7797" s="61" t="s">
        <v>890</v>
      </c>
      <c r="D7797" s="62">
        <f>VLOOKUP(Pag_Inicio_Corr_mas_casos[[#This Row],[Corregimiento]],Hoja3!$A$2:$D$676,4,0)</f>
        <v>40606</v>
      </c>
      <c r="E7797" s="61">
        <v>10</v>
      </c>
    </row>
    <row r="7798" spans="1:5" x14ac:dyDescent="0.2">
      <c r="A7798" s="60">
        <v>44260</v>
      </c>
      <c r="B7798" s="61">
        <v>44260</v>
      </c>
      <c r="C7798" s="61" t="s">
        <v>999</v>
      </c>
      <c r="D7798" s="62">
        <f>VLOOKUP(Pag_Inicio_Corr_mas_casos[[#This Row],[Corregimiento]],Hoja3!$A$2:$D$676,4,0)</f>
        <v>91101</v>
      </c>
      <c r="E7798" s="61">
        <v>10</v>
      </c>
    </row>
    <row r="7799" spans="1:5" x14ac:dyDescent="0.2">
      <c r="A7799" s="60">
        <v>44260</v>
      </c>
      <c r="B7799" s="61">
        <v>44260</v>
      </c>
      <c r="C7799" s="61" t="s">
        <v>942</v>
      </c>
      <c r="D7799" s="62">
        <f>VLOOKUP(Pag_Inicio_Corr_mas_casos[[#This Row],[Corregimiento]],Hoja3!$A$2:$D$676,4,0)</f>
        <v>91001</v>
      </c>
      <c r="E7799" s="61">
        <v>9</v>
      </c>
    </row>
    <row r="7800" spans="1:5" x14ac:dyDescent="0.2">
      <c r="A7800" s="60">
        <v>44260</v>
      </c>
      <c r="B7800" s="61">
        <v>44260</v>
      </c>
      <c r="C7800" s="61" t="s">
        <v>956</v>
      </c>
      <c r="D7800" s="62">
        <f>VLOOKUP(Pag_Inicio_Corr_mas_casos[[#This Row],[Corregimiento]],Hoja3!$A$2:$D$676,4,0)</f>
        <v>130106</v>
      </c>
      <c r="E7800" s="61">
        <v>9</v>
      </c>
    </row>
    <row r="7801" spans="1:5" x14ac:dyDescent="0.2">
      <c r="A7801" s="60">
        <v>44260</v>
      </c>
      <c r="B7801" s="61">
        <v>44260</v>
      </c>
      <c r="C7801" s="61" t="s">
        <v>871</v>
      </c>
      <c r="D7801" s="62">
        <f>VLOOKUP(Pag_Inicio_Corr_mas_casos[[#This Row],[Corregimiento]],Hoja3!$A$2:$D$676,4,0)</f>
        <v>80813</v>
      </c>
      <c r="E7801" s="61">
        <v>8</v>
      </c>
    </row>
    <row r="7802" spans="1:5" x14ac:dyDescent="0.2">
      <c r="A7802" s="60">
        <v>44260</v>
      </c>
      <c r="B7802" s="61">
        <v>44260</v>
      </c>
      <c r="C7802" s="61" t="s">
        <v>1070</v>
      </c>
      <c r="D7802" s="62">
        <f>VLOOKUP(Pag_Inicio_Corr_mas_casos[[#This Row],[Corregimiento]],Hoja3!$A$2:$D$676,4,0)</f>
        <v>10206</v>
      </c>
      <c r="E7802" s="61">
        <v>8</v>
      </c>
    </row>
    <row r="7803" spans="1:5" x14ac:dyDescent="0.2">
      <c r="A7803" s="60">
        <v>44260</v>
      </c>
      <c r="B7803" s="61">
        <v>44260</v>
      </c>
      <c r="C7803" s="61" t="s">
        <v>860</v>
      </c>
      <c r="D7803" s="62">
        <f>VLOOKUP(Pag_Inicio_Corr_mas_casos[[#This Row],[Corregimiento]],Hoja3!$A$2:$D$676,4,0)</f>
        <v>80806</v>
      </c>
      <c r="E7803" s="61">
        <v>8</v>
      </c>
    </row>
    <row r="7804" spans="1:5" x14ac:dyDescent="0.2">
      <c r="A7804" s="60">
        <v>44260</v>
      </c>
      <c r="B7804" s="61">
        <v>44260</v>
      </c>
      <c r="C7804" s="61" t="s">
        <v>1116</v>
      </c>
      <c r="D7804" s="62">
        <f>VLOOKUP(Pag_Inicio_Corr_mas_casos[[#This Row],[Corregimiento]],Hoja3!$A$2:$D$676,4,0)</f>
        <v>10201</v>
      </c>
      <c r="E7804" s="61">
        <v>8</v>
      </c>
    </row>
    <row r="7805" spans="1:5" x14ac:dyDescent="0.2">
      <c r="A7805" s="60">
        <v>44260</v>
      </c>
      <c r="B7805" s="61">
        <v>44260</v>
      </c>
      <c r="C7805" s="61" t="s">
        <v>1126</v>
      </c>
      <c r="D7805" s="62">
        <f>VLOOKUP(Pag_Inicio_Corr_mas_casos[[#This Row],[Corregimiento]],Hoja3!$A$2:$D$676,4,0)</f>
        <v>10101</v>
      </c>
      <c r="E7805" s="61">
        <v>8</v>
      </c>
    </row>
    <row r="7806" spans="1:5" x14ac:dyDescent="0.2">
      <c r="A7806" s="60">
        <v>44260</v>
      </c>
      <c r="B7806" s="61">
        <v>44260</v>
      </c>
      <c r="C7806" s="61" t="s">
        <v>1091</v>
      </c>
      <c r="D7806" s="62">
        <f>VLOOKUP(Pag_Inicio_Corr_mas_casos[[#This Row],[Corregimiento]],Hoja3!$A$2:$D$676,4,0)</f>
        <v>10215</v>
      </c>
      <c r="E7806" s="61">
        <v>8</v>
      </c>
    </row>
    <row r="7807" spans="1:5" x14ac:dyDescent="0.2">
      <c r="A7807" s="60">
        <v>44260</v>
      </c>
      <c r="B7807" s="61">
        <v>44260</v>
      </c>
      <c r="C7807" s="61" t="s">
        <v>990</v>
      </c>
      <c r="D7807" s="62">
        <f>VLOOKUP(Pag_Inicio_Corr_mas_casos[[#This Row],[Corregimiento]],Hoja3!$A$2:$D$676,4,0)</f>
        <v>91011</v>
      </c>
      <c r="E7807" s="61">
        <v>7</v>
      </c>
    </row>
    <row r="7808" spans="1:5" x14ac:dyDescent="0.2">
      <c r="A7808" s="60">
        <v>44260</v>
      </c>
      <c r="B7808" s="61">
        <v>44260</v>
      </c>
      <c r="C7808" s="61" t="s">
        <v>1127</v>
      </c>
      <c r="D7808" s="62">
        <f>VLOOKUP(Pag_Inicio_Corr_mas_casos[[#This Row],[Corregimiento]],Hoja3!$A$2:$D$676,4,0)</f>
        <v>41001</v>
      </c>
      <c r="E7808" s="61">
        <v>7</v>
      </c>
    </row>
    <row r="7809" spans="1:13" x14ac:dyDescent="0.2">
      <c r="A7809" s="60">
        <v>44260</v>
      </c>
      <c r="B7809" s="61">
        <v>44260</v>
      </c>
      <c r="C7809" s="61" t="s">
        <v>912</v>
      </c>
      <c r="D7809" s="62">
        <f>VLOOKUP(Pag_Inicio_Corr_mas_casos[[#This Row],[Corregimiento]],Hoja3!$A$2:$D$676,4,0)</f>
        <v>80808</v>
      </c>
      <c r="E7809" s="61">
        <v>7</v>
      </c>
    </row>
    <row r="7810" spans="1:13" x14ac:dyDescent="0.2">
      <c r="A7810" s="60">
        <v>44260</v>
      </c>
      <c r="B7810" s="61">
        <v>44260</v>
      </c>
      <c r="C7810" s="61" t="s">
        <v>927</v>
      </c>
      <c r="D7810" s="62">
        <f>VLOOKUP(Pag_Inicio_Corr_mas_casos[[#This Row],[Corregimiento]],Hoja3!$A$2:$D$676,4,0)</f>
        <v>40612</v>
      </c>
      <c r="E7810" s="61">
        <v>7</v>
      </c>
    </row>
    <row r="7811" spans="1:13" x14ac:dyDescent="0.2">
      <c r="A7811" s="60">
        <v>44260</v>
      </c>
      <c r="B7811" s="61">
        <v>44260</v>
      </c>
      <c r="C7811" s="61" t="s">
        <v>931</v>
      </c>
      <c r="D7811" s="62">
        <f>VLOOKUP(Pag_Inicio_Corr_mas_casos[[#This Row],[Corregimiento]],Hoja3!$A$2:$D$676,4,0)</f>
        <v>80809</v>
      </c>
      <c r="E7811" s="61">
        <v>7</v>
      </c>
    </row>
    <row r="7812" spans="1:13" x14ac:dyDescent="0.2">
      <c r="A7812" s="60">
        <v>44260</v>
      </c>
      <c r="B7812" s="61">
        <v>44260</v>
      </c>
      <c r="C7812" s="61" t="s">
        <v>972</v>
      </c>
      <c r="D7812" s="62">
        <f>VLOOKUP(Pag_Inicio_Corr_mas_casos[[#This Row],[Corregimiento]],Hoja3!$A$2:$D$676,4,0)</f>
        <v>40201</v>
      </c>
      <c r="E7812" s="61">
        <v>6</v>
      </c>
    </row>
    <row r="7813" spans="1:13" x14ac:dyDescent="0.2">
      <c r="A7813" s="60">
        <v>44260</v>
      </c>
      <c r="B7813" s="61">
        <v>44260</v>
      </c>
      <c r="C7813" s="61" t="s">
        <v>1119</v>
      </c>
      <c r="D7813" s="62">
        <f>VLOOKUP(Pag_Inicio_Corr_mas_casos[[#This Row],[Corregimiento]],Hoja3!$A$2:$D$676,4,0)</f>
        <v>20102</v>
      </c>
      <c r="E7813" s="61">
        <v>6</v>
      </c>
    </row>
    <row r="7814" spans="1:13" x14ac:dyDescent="0.2">
      <c r="A7814" s="60">
        <v>44260</v>
      </c>
      <c r="B7814" s="61">
        <v>44260</v>
      </c>
      <c r="C7814" s="61" t="s">
        <v>935</v>
      </c>
      <c r="D7814" s="62">
        <f>VLOOKUP(Pag_Inicio_Corr_mas_casos[[#This Row],[Corregimiento]],Hoja3!$A$2:$D$676,4,0)</f>
        <v>130702</v>
      </c>
      <c r="E7814" s="61">
        <v>6</v>
      </c>
    </row>
    <row r="7815" spans="1:13" x14ac:dyDescent="0.2">
      <c r="A7815" s="106">
        <v>44261</v>
      </c>
      <c r="B7815" s="107">
        <v>44261</v>
      </c>
      <c r="C7815" s="107" t="s">
        <v>980</v>
      </c>
      <c r="D7815" s="108">
        <f>VLOOKUP(Pag_Inicio_Corr_mas_casos[[#This Row],[Corregimiento]],Hoja3!$A$2:$D$676,4,0)</f>
        <v>40601</v>
      </c>
      <c r="E7815" s="107">
        <v>34</v>
      </c>
    </row>
    <row r="7816" spans="1:13" x14ac:dyDescent="0.2">
      <c r="A7816" s="106">
        <v>44261</v>
      </c>
      <c r="B7816" s="107">
        <v>44261</v>
      </c>
      <c r="C7816" s="107" t="s">
        <v>975</v>
      </c>
      <c r="D7816" s="108">
        <f>VLOOKUP(Pag_Inicio_Corr_mas_casos[[#This Row],[Corregimiento]],Hoja3!$A$2:$D$676,4,0)</f>
        <v>90301</v>
      </c>
      <c r="E7816" s="107">
        <v>32</v>
      </c>
    </row>
    <row r="7817" spans="1:13" x14ac:dyDescent="0.2">
      <c r="A7817" s="106">
        <v>44261</v>
      </c>
      <c r="B7817" s="107">
        <v>44261</v>
      </c>
      <c r="C7817" s="107" t="s">
        <v>953</v>
      </c>
      <c r="D7817" s="108">
        <f>VLOOKUP(Pag_Inicio_Corr_mas_casos[[#This Row],[Corregimiento]],Hoja3!$A$2:$D$676,4,0)</f>
        <v>91008</v>
      </c>
      <c r="E7817" s="107">
        <v>18</v>
      </c>
    </row>
    <row r="7818" spans="1:13" x14ac:dyDescent="0.2">
      <c r="A7818" s="106">
        <v>44261</v>
      </c>
      <c r="B7818" s="107">
        <v>44261</v>
      </c>
      <c r="C7818" s="107" t="s">
        <v>998</v>
      </c>
      <c r="D7818" s="108">
        <f>VLOOKUP(Pag_Inicio_Corr_mas_casos[[#This Row],[Corregimiento]],Hoja3!$A$2:$D$676,4,0)</f>
        <v>40503</v>
      </c>
      <c r="E7818" s="107">
        <v>17</v>
      </c>
    </row>
    <row r="7819" spans="1:13" x14ac:dyDescent="0.2">
      <c r="A7819" s="106">
        <v>44261</v>
      </c>
      <c r="B7819" s="107">
        <v>44261</v>
      </c>
      <c r="C7819" s="107" t="s">
        <v>1128</v>
      </c>
      <c r="D7819" s="108">
        <f>VLOOKUP(Pag_Inicio_Corr_mas_casos[[#This Row],[Corregimiento]],Hoja3!$A$2:$D$676,4,0)</f>
        <v>10401</v>
      </c>
      <c r="E7819" s="107">
        <v>17</v>
      </c>
    </row>
    <row r="7820" spans="1:13" x14ac:dyDescent="0.2">
      <c r="A7820" s="106">
        <v>44261</v>
      </c>
      <c r="B7820" s="107">
        <v>44261</v>
      </c>
      <c r="C7820" s="107" t="s">
        <v>1070</v>
      </c>
      <c r="D7820" s="108">
        <f>VLOOKUP(Pag_Inicio_Corr_mas_casos[[#This Row],[Corregimiento]],Hoja3!$A$2:$D$676,4,0)</f>
        <v>10206</v>
      </c>
      <c r="E7820" s="107">
        <v>16</v>
      </c>
      <c r="L7820" t="s">
        <v>1129</v>
      </c>
      <c r="M7820" t="s">
        <v>1130</v>
      </c>
    </row>
    <row r="7821" spans="1:13" x14ac:dyDescent="0.2">
      <c r="A7821" s="106">
        <v>44261</v>
      </c>
      <c r="B7821" s="107">
        <v>44261</v>
      </c>
      <c r="C7821" s="107" t="s">
        <v>923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 x14ac:dyDescent="0.2">
      <c r="A7822" s="106">
        <v>44261</v>
      </c>
      <c r="B7822" s="107">
        <v>44261</v>
      </c>
      <c r="C7822" s="107" t="s">
        <v>1004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 x14ac:dyDescent="0.2">
      <c r="A7823" s="106">
        <v>44261</v>
      </c>
      <c r="B7823" s="107">
        <v>44261</v>
      </c>
      <c r="C7823" s="107" t="s">
        <v>1131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 x14ac:dyDescent="0.2">
      <c r="A7824" s="106">
        <v>44261</v>
      </c>
      <c r="B7824" s="107">
        <v>44261</v>
      </c>
      <c r="C7824" s="107" t="s">
        <v>988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 x14ac:dyDescent="0.2">
      <c r="A7825" s="106">
        <v>44261</v>
      </c>
      <c r="B7825" s="107">
        <v>44261</v>
      </c>
      <c r="C7825" s="107" t="s">
        <v>1091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 x14ac:dyDescent="0.2">
      <c r="A7826" s="106">
        <v>44261</v>
      </c>
      <c r="B7826" s="107">
        <v>44261</v>
      </c>
      <c r="C7826" s="107" t="s">
        <v>978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 x14ac:dyDescent="0.2">
      <c r="A7827" s="106">
        <v>44261</v>
      </c>
      <c r="B7827" s="107">
        <v>44261</v>
      </c>
      <c r="C7827" s="107" t="s">
        <v>972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 x14ac:dyDescent="0.2">
      <c r="A7828" s="106">
        <v>44261</v>
      </c>
      <c r="B7828" s="107">
        <v>44261</v>
      </c>
      <c r="C7828" s="107" t="s">
        <v>927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 x14ac:dyDescent="0.2">
      <c r="A7829" s="106">
        <v>44261</v>
      </c>
      <c r="B7829" s="107">
        <v>44261</v>
      </c>
      <c r="C7829" s="107" t="s">
        <v>1089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 x14ac:dyDescent="0.2">
      <c r="A7830" s="106">
        <v>44261</v>
      </c>
      <c r="B7830" s="107">
        <v>44261</v>
      </c>
      <c r="C7830" s="107" t="s">
        <v>942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 x14ac:dyDescent="0.2">
      <c r="A7831" s="106">
        <v>44261</v>
      </c>
      <c r="B7831" s="107">
        <v>44261</v>
      </c>
      <c r="C7831" s="107" t="s">
        <v>999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 x14ac:dyDescent="0.2">
      <c r="A7832" s="106">
        <v>44261</v>
      </c>
      <c r="B7832" s="107">
        <v>44261</v>
      </c>
      <c r="C7832" s="107" t="s">
        <v>890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 x14ac:dyDescent="0.2">
      <c r="A7833" s="106">
        <v>44261</v>
      </c>
      <c r="B7833" s="107">
        <v>44261</v>
      </c>
      <c r="C7833" s="107" t="s">
        <v>1132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 x14ac:dyDescent="0.2">
      <c r="A7834" s="106">
        <v>44261</v>
      </c>
      <c r="B7834" s="107">
        <v>44261</v>
      </c>
      <c r="C7834" s="107" t="s">
        <v>1126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 x14ac:dyDescent="0.2">
      <c r="A7835" s="125">
        <v>44627</v>
      </c>
      <c r="B7835" s="126">
        <v>44262</v>
      </c>
      <c r="C7835" s="126" t="s">
        <v>980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 x14ac:dyDescent="0.2">
      <c r="A7836" s="125">
        <v>44627</v>
      </c>
      <c r="B7836" s="126">
        <v>44262</v>
      </c>
      <c r="C7836" s="126" t="s">
        <v>978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 x14ac:dyDescent="0.2">
      <c r="A7837" s="125">
        <v>44627</v>
      </c>
      <c r="B7837" s="126">
        <v>44262</v>
      </c>
      <c r="C7837" s="126" t="s">
        <v>1126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 x14ac:dyDescent="0.2">
      <c r="A7838" s="125">
        <v>44627</v>
      </c>
      <c r="B7838" s="126">
        <v>44262</v>
      </c>
      <c r="C7838" s="126" t="s">
        <v>990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 x14ac:dyDescent="0.2">
      <c r="A7839" s="125">
        <v>44627</v>
      </c>
      <c r="B7839" s="126">
        <v>44262</v>
      </c>
      <c r="C7839" s="126" t="s">
        <v>1133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 x14ac:dyDescent="0.2">
      <c r="A7840" s="125">
        <v>44627</v>
      </c>
      <c r="B7840" s="126">
        <v>44262</v>
      </c>
      <c r="C7840" s="126" t="s">
        <v>912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 x14ac:dyDescent="0.2">
      <c r="A7841" s="125">
        <v>44627</v>
      </c>
      <c r="B7841" s="126">
        <v>44262</v>
      </c>
      <c r="C7841" s="126" t="s">
        <v>958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 x14ac:dyDescent="0.2">
      <c r="A7842" s="125">
        <v>44627</v>
      </c>
      <c r="B7842" s="126">
        <v>44262</v>
      </c>
      <c r="C7842" s="126" t="s">
        <v>966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 x14ac:dyDescent="0.2">
      <c r="A7843" s="125">
        <v>44627</v>
      </c>
      <c r="B7843" s="126">
        <v>44262</v>
      </c>
      <c r="C7843" s="126" t="s">
        <v>871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 x14ac:dyDescent="0.2">
      <c r="A7844" s="125">
        <v>44627</v>
      </c>
      <c r="B7844" s="126">
        <v>44262</v>
      </c>
      <c r="C7844" s="126" t="s">
        <v>1075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 x14ac:dyDescent="0.2">
      <c r="A7845" s="125">
        <v>44627</v>
      </c>
      <c r="B7845" s="126">
        <v>44262</v>
      </c>
      <c r="C7845" s="126" t="s">
        <v>931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 x14ac:dyDescent="0.2">
      <c r="A7846" s="125">
        <v>44627</v>
      </c>
      <c r="B7846" s="126">
        <v>44262</v>
      </c>
      <c r="C7846" s="126" t="s">
        <v>1134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 x14ac:dyDescent="0.2">
      <c r="A7847" s="125">
        <v>44627</v>
      </c>
      <c r="B7847" s="126">
        <v>44262</v>
      </c>
      <c r="C7847" s="126" t="s">
        <v>999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 x14ac:dyDescent="0.2">
      <c r="A7848" s="125">
        <v>44627</v>
      </c>
      <c r="B7848" s="126">
        <v>44262</v>
      </c>
      <c r="C7848" s="126" t="s">
        <v>1074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 x14ac:dyDescent="0.2">
      <c r="A7849" s="125">
        <v>44627</v>
      </c>
      <c r="B7849" s="126">
        <v>44262</v>
      </c>
      <c r="C7849" s="126" t="s">
        <v>645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 x14ac:dyDescent="0.2">
      <c r="A7850" s="125">
        <v>44627</v>
      </c>
      <c r="B7850" s="126">
        <v>44262</v>
      </c>
      <c r="C7850" s="126" t="s">
        <v>668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 x14ac:dyDescent="0.2">
      <c r="A7851" s="125">
        <v>44627</v>
      </c>
      <c r="B7851" s="126">
        <v>44262</v>
      </c>
      <c r="C7851" s="126" t="s">
        <v>1135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 x14ac:dyDescent="0.2">
      <c r="A7852" s="125">
        <v>44627</v>
      </c>
      <c r="B7852" s="126">
        <v>44262</v>
      </c>
      <c r="C7852" s="126" t="s">
        <v>1116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 x14ac:dyDescent="0.2">
      <c r="A7853" s="125">
        <v>44627</v>
      </c>
      <c r="B7853" s="126">
        <v>44262</v>
      </c>
      <c r="C7853" s="126" t="s">
        <v>1136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 x14ac:dyDescent="0.2">
      <c r="A7854" s="125">
        <v>44627</v>
      </c>
      <c r="B7854" s="126">
        <v>44262</v>
      </c>
      <c r="C7854" s="126" t="s">
        <v>1137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 x14ac:dyDescent="0.2">
      <c r="A7855" s="33">
        <v>44263</v>
      </c>
      <c r="B7855" s="34">
        <v>44263</v>
      </c>
      <c r="C7855" s="34" t="s">
        <v>1004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 x14ac:dyDescent="0.2">
      <c r="A7856" s="33">
        <v>44263</v>
      </c>
      <c r="B7856" s="34">
        <v>44263</v>
      </c>
      <c r="C7856" s="34" t="s">
        <v>980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 x14ac:dyDescent="0.2">
      <c r="A7857" s="33">
        <v>44263</v>
      </c>
      <c r="B7857" s="34">
        <v>44263</v>
      </c>
      <c r="C7857" s="34" t="s">
        <v>923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 x14ac:dyDescent="0.2">
      <c r="A7858" s="33">
        <v>44263</v>
      </c>
      <c r="B7858" s="34">
        <v>44263</v>
      </c>
      <c r="C7858" s="34" t="s">
        <v>1040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 x14ac:dyDescent="0.2">
      <c r="A7859" s="33">
        <v>44263</v>
      </c>
      <c r="B7859" s="34">
        <v>44263</v>
      </c>
      <c r="C7859" s="34" t="s">
        <v>1116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 x14ac:dyDescent="0.2">
      <c r="A7860" s="33">
        <v>44263</v>
      </c>
      <c r="B7860" s="34">
        <v>44263</v>
      </c>
      <c r="C7860" s="34" t="s">
        <v>942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 x14ac:dyDescent="0.2">
      <c r="A7861" s="33">
        <v>44263</v>
      </c>
      <c r="B7861" s="34">
        <v>44263</v>
      </c>
      <c r="C7861" s="34" t="s">
        <v>978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 x14ac:dyDescent="0.2">
      <c r="A7862" s="33">
        <v>44263</v>
      </c>
      <c r="B7862" s="34">
        <v>44263</v>
      </c>
      <c r="C7862" s="34" t="s">
        <v>871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 x14ac:dyDescent="0.2">
      <c r="A7863" s="33">
        <v>44263</v>
      </c>
      <c r="B7863" s="34">
        <v>44263</v>
      </c>
      <c r="C7863" s="34" t="s">
        <v>958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 x14ac:dyDescent="0.2">
      <c r="A7864" s="33">
        <v>44263</v>
      </c>
      <c r="B7864" s="34">
        <v>44263</v>
      </c>
      <c r="C7864" s="34" t="s">
        <v>890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 x14ac:dyDescent="0.2">
      <c r="A7865" s="33">
        <v>44263</v>
      </c>
      <c r="B7865" s="34">
        <v>44263</v>
      </c>
      <c r="C7865" s="34" t="s">
        <v>1025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 x14ac:dyDescent="0.2">
      <c r="A7866" s="33">
        <v>44263</v>
      </c>
      <c r="B7866" s="34">
        <v>44263</v>
      </c>
      <c r="C7866" s="34" t="s">
        <v>953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 x14ac:dyDescent="0.2">
      <c r="A7867" s="33">
        <v>44263</v>
      </c>
      <c r="B7867" s="34">
        <v>44263</v>
      </c>
      <c r="C7867" s="34" t="s">
        <v>927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 x14ac:dyDescent="0.2">
      <c r="A7868" s="33">
        <v>44263</v>
      </c>
      <c r="B7868" s="34">
        <v>44263</v>
      </c>
      <c r="C7868" s="34" t="s">
        <v>1138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 x14ac:dyDescent="0.2">
      <c r="A7869" s="33">
        <v>44263</v>
      </c>
      <c r="B7869" s="34">
        <v>44263</v>
      </c>
      <c r="C7869" s="34" t="s">
        <v>1005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 x14ac:dyDescent="0.2">
      <c r="A7870" s="33">
        <v>44263</v>
      </c>
      <c r="B7870" s="34">
        <v>44263</v>
      </c>
      <c r="C7870" s="34" t="s">
        <v>999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 x14ac:dyDescent="0.2">
      <c r="A7871" s="33">
        <v>44263</v>
      </c>
      <c r="B7871" s="34">
        <v>44263</v>
      </c>
      <c r="C7871" s="34" t="s">
        <v>1128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 x14ac:dyDescent="0.2">
      <c r="A7872" s="33">
        <v>44263</v>
      </c>
      <c r="B7872" s="34">
        <v>44263</v>
      </c>
      <c r="C7872" s="34" t="s">
        <v>932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 x14ac:dyDescent="0.2">
      <c r="A7873" s="33">
        <v>44263</v>
      </c>
      <c r="B7873" s="34">
        <v>44263</v>
      </c>
      <c r="C7873" s="34" t="s">
        <v>894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 x14ac:dyDescent="0.2">
      <c r="A7874" s="33">
        <v>44263</v>
      </c>
      <c r="B7874" s="34">
        <v>44263</v>
      </c>
      <c r="C7874" s="34" t="s">
        <v>990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 x14ac:dyDescent="0.2">
      <c r="A7875" s="84">
        <v>44264</v>
      </c>
      <c r="B7875" s="85">
        <v>44264</v>
      </c>
      <c r="C7875" s="85" t="s">
        <v>980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 x14ac:dyDescent="0.2">
      <c r="A7876" s="84">
        <v>44264</v>
      </c>
      <c r="B7876" s="85">
        <v>44264</v>
      </c>
      <c r="C7876" s="85" t="s">
        <v>1018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 x14ac:dyDescent="0.2">
      <c r="A7877" s="84">
        <v>44264</v>
      </c>
      <c r="B7877" s="85">
        <v>44264</v>
      </c>
      <c r="C7877" s="85" t="s">
        <v>1139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 x14ac:dyDescent="0.2">
      <c r="A7878" s="84">
        <v>44264</v>
      </c>
      <c r="B7878" s="85">
        <v>44264</v>
      </c>
      <c r="C7878" s="85" t="s">
        <v>1116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 x14ac:dyDescent="0.2">
      <c r="A7879" s="84">
        <v>44264</v>
      </c>
      <c r="B7879" s="85">
        <v>44264</v>
      </c>
      <c r="C7879" s="85" t="s">
        <v>1140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 x14ac:dyDescent="0.2">
      <c r="A7880" s="84">
        <v>44264</v>
      </c>
      <c r="B7880" s="85">
        <v>44264</v>
      </c>
      <c r="C7880" s="85" t="s">
        <v>935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 x14ac:dyDescent="0.2">
      <c r="A7881" s="84">
        <v>44264</v>
      </c>
      <c r="B7881" s="85">
        <v>44264</v>
      </c>
      <c r="C7881" s="85" t="s">
        <v>1070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 x14ac:dyDescent="0.2">
      <c r="A7882" s="84">
        <v>44264</v>
      </c>
      <c r="B7882" s="85">
        <v>44264</v>
      </c>
      <c r="C7882" s="85" t="s">
        <v>879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 x14ac:dyDescent="0.2">
      <c r="A7883" s="84">
        <v>44264</v>
      </c>
      <c r="B7883" s="85">
        <v>44264</v>
      </c>
      <c r="C7883" s="85" t="s">
        <v>1126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 x14ac:dyDescent="0.2">
      <c r="A7884" s="84">
        <v>44264</v>
      </c>
      <c r="B7884" s="85">
        <v>44264</v>
      </c>
      <c r="C7884" s="85" t="s">
        <v>978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 x14ac:dyDescent="0.2">
      <c r="A7885" s="84">
        <v>44264</v>
      </c>
      <c r="B7885" s="85">
        <v>44264</v>
      </c>
      <c r="C7885" s="85" t="s">
        <v>988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 x14ac:dyDescent="0.2">
      <c r="A7886" s="84">
        <v>44264</v>
      </c>
      <c r="B7886" s="85">
        <v>44264</v>
      </c>
      <c r="C7886" s="85" t="s">
        <v>1141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 x14ac:dyDescent="0.2">
      <c r="A7887" s="84">
        <v>44264</v>
      </c>
      <c r="B7887" s="85">
        <v>44264</v>
      </c>
      <c r="C7887" s="85" t="s">
        <v>974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 x14ac:dyDescent="0.2">
      <c r="A7888" s="84">
        <v>44264</v>
      </c>
      <c r="B7888" s="85">
        <v>44264</v>
      </c>
      <c r="C7888" s="85" t="s">
        <v>931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 x14ac:dyDescent="0.2">
      <c r="A7889" s="84">
        <v>44264</v>
      </c>
      <c r="B7889" s="85">
        <v>44264</v>
      </c>
      <c r="C7889" s="85" t="s">
        <v>858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 x14ac:dyDescent="0.2">
      <c r="A7890" s="84">
        <v>44264</v>
      </c>
      <c r="B7890" s="85">
        <v>44264</v>
      </c>
      <c r="C7890" s="85" t="s">
        <v>876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 x14ac:dyDescent="0.2">
      <c r="A7891" s="84">
        <v>44264</v>
      </c>
      <c r="B7891" s="85">
        <v>44264</v>
      </c>
      <c r="C7891" s="85" t="s">
        <v>923</v>
      </c>
      <c r="D7891" s="86">
        <f>VLOOKUP(Pag_Inicio_Corr_mas_casos[[#This Row],[Corregimiento]],Hoja3!$A$2:$D$676,4,0)</f>
        <v>40611</v>
      </c>
      <c r="E7891" s="85">
        <v>7</v>
      </c>
    </row>
    <row r="7892" spans="1:13" x14ac:dyDescent="0.2">
      <c r="A7892" s="84">
        <v>44264</v>
      </c>
      <c r="B7892" s="85">
        <v>44264</v>
      </c>
      <c r="C7892" s="85" t="s">
        <v>966</v>
      </c>
      <c r="D7892" s="86">
        <f>VLOOKUP(Pag_Inicio_Corr_mas_casos[[#This Row],[Corregimiento]],Hoja3!$A$2:$D$676,4,0)</f>
        <v>80812</v>
      </c>
      <c r="E7892" s="85">
        <v>7</v>
      </c>
    </row>
    <row r="7893" spans="1:13" x14ac:dyDescent="0.2">
      <c r="A7893" s="84">
        <v>44264</v>
      </c>
      <c r="B7893" s="85">
        <v>44264</v>
      </c>
      <c r="C7893" s="85" t="s">
        <v>877</v>
      </c>
      <c r="D7893" s="86">
        <f>VLOOKUP(Pag_Inicio_Corr_mas_casos[[#This Row],[Corregimiento]],Hoja3!$A$2:$D$676,4,0)</f>
        <v>130716</v>
      </c>
      <c r="E7893" s="85">
        <v>6</v>
      </c>
    </row>
    <row r="7894" spans="1:13" x14ac:dyDescent="0.2">
      <c r="A7894" s="84">
        <v>44264</v>
      </c>
      <c r="B7894" s="85">
        <v>44264</v>
      </c>
      <c r="C7894" s="85" t="s">
        <v>1125</v>
      </c>
      <c r="D7894" s="86">
        <f>VLOOKUP(Pag_Inicio_Corr_mas_casos[[#This Row],[Corregimiento]],Hoja3!$A$2:$D$676,4,0)</f>
        <v>10207</v>
      </c>
      <c r="E7894" s="85">
        <v>6</v>
      </c>
    </row>
    <row r="7895" spans="1:13" x14ac:dyDescent="0.2">
      <c r="A7895" s="60">
        <v>44265</v>
      </c>
      <c r="B7895" s="61">
        <v>44265</v>
      </c>
      <c r="C7895" s="61" t="s">
        <v>980</v>
      </c>
      <c r="D7895" s="62">
        <f>VLOOKUP(Pag_Inicio_Corr_mas_casos[[#This Row],[Corregimiento]],Hoja3!$A$2:$D$676,4,0)</f>
        <v>40601</v>
      </c>
      <c r="E7895" s="61">
        <v>19</v>
      </c>
    </row>
    <row r="7896" spans="1:13" x14ac:dyDescent="0.2">
      <c r="A7896" s="60">
        <v>44265</v>
      </c>
      <c r="B7896" s="61">
        <v>44265</v>
      </c>
      <c r="C7896" s="61" t="s">
        <v>802</v>
      </c>
      <c r="D7896" s="62">
        <f>VLOOKUP(Pag_Inicio_Corr_mas_casos[[#This Row],[Corregimiento]],Hoja3!$A$2:$D$676,4,0)</f>
        <v>90302</v>
      </c>
      <c r="E7896" s="61">
        <v>17</v>
      </c>
    </row>
    <row r="7897" spans="1:13" x14ac:dyDescent="0.2">
      <c r="A7897" s="60">
        <v>44265</v>
      </c>
      <c r="B7897" s="61">
        <v>44265</v>
      </c>
      <c r="C7897" s="61" t="s">
        <v>975</v>
      </c>
      <c r="D7897" s="62">
        <f>VLOOKUP(Pag_Inicio_Corr_mas_casos[[#This Row],[Corregimiento]],Hoja3!$A$2:$D$676,4,0)</f>
        <v>90301</v>
      </c>
      <c r="E7897" s="61">
        <v>15</v>
      </c>
    </row>
    <row r="7898" spans="1:13" x14ac:dyDescent="0.2">
      <c r="A7898" s="60">
        <v>44265</v>
      </c>
      <c r="B7898" s="61">
        <v>44265</v>
      </c>
      <c r="C7898" s="61" t="s">
        <v>974</v>
      </c>
      <c r="D7898" s="62">
        <f>VLOOKUP(Pag_Inicio_Corr_mas_casos[[#This Row],[Corregimiento]],Hoja3!$A$2:$D$676,4,0)</f>
        <v>130102</v>
      </c>
      <c r="E7898" s="61">
        <v>14</v>
      </c>
    </row>
    <row r="7899" spans="1:13" x14ac:dyDescent="0.2">
      <c r="A7899" s="60">
        <v>44265</v>
      </c>
      <c r="B7899" s="61">
        <v>44265</v>
      </c>
      <c r="C7899" s="61" t="s">
        <v>1126</v>
      </c>
      <c r="D7899" s="62">
        <f>VLOOKUP(Pag_Inicio_Corr_mas_casos[[#This Row],[Corregimiento]],Hoja3!$A$2:$D$676,4,0)</f>
        <v>10101</v>
      </c>
      <c r="E7899" s="61">
        <v>11</v>
      </c>
    </row>
    <row r="7900" spans="1:13" x14ac:dyDescent="0.2">
      <c r="A7900" s="60">
        <v>44265</v>
      </c>
      <c r="B7900" s="61">
        <v>44265</v>
      </c>
      <c r="C7900" s="61" t="s">
        <v>873</v>
      </c>
      <c r="D7900" s="62">
        <f>VLOOKUP(Pag_Inicio_Corr_mas_casos[[#This Row],[Corregimiento]],Hoja3!$A$2:$D$676,4,0)</f>
        <v>80817</v>
      </c>
      <c r="E7900" s="61">
        <v>11</v>
      </c>
    </row>
    <row r="7901" spans="1:13" x14ac:dyDescent="0.2">
      <c r="A7901" s="60">
        <v>44265</v>
      </c>
      <c r="B7901" s="61">
        <v>44265</v>
      </c>
      <c r="C7901" s="61" t="s">
        <v>871</v>
      </c>
      <c r="D7901" s="62">
        <f>VLOOKUP(Pag_Inicio_Corr_mas_casos[[#This Row],[Corregimiento]],Hoja3!$A$2:$D$676,4,0)</f>
        <v>80813</v>
      </c>
      <c r="E7901" s="61">
        <v>10</v>
      </c>
    </row>
    <row r="7902" spans="1:13" x14ac:dyDescent="0.2">
      <c r="A7902" s="60">
        <v>44265</v>
      </c>
      <c r="B7902" s="61">
        <v>44265</v>
      </c>
      <c r="C7902" s="61" t="s">
        <v>1142</v>
      </c>
      <c r="D7902" s="62">
        <f>VLOOKUP(Pag_Inicio_Corr_mas_casos[[#This Row],[Corregimiento]],Hoja3!$A$2:$D$676,4,0)</f>
        <v>91204</v>
      </c>
      <c r="E7902" s="61">
        <v>10</v>
      </c>
    </row>
    <row r="7903" spans="1:13" x14ac:dyDescent="0.2">
      <c r="A7903" s="60">
        <v>44265</v>
      </c>
      <c r="B7903" s="61">
        <v>44265</v>
      </c>
      <c r="C7903" s="61" t="s">
        <v>1116</v>
      </c>
      <c r="D7903" s="62">
        <f>VLOOKUP(Pag_Inicio_Corr_mas_casos[[#This Row],[Corregimiento]],Hoja3!$A$2:$D$676,4,0)</f>
        <v>10201</v>
      </c>
      <c r="E7903" s="61">
        <v>10</v>
      </c>
    </row>
    <row r="7904" spans="1:13" x14ac:dyDescent="0.2">
      <c r="A7904" s="60">
        <v>44265</v>
      </c>
      <c r="B7904" s="61">
        <v>44265</v>
      </c>
      <c r="C7904" s="61" t="s">
        <v>1032</v>
      </c>
      <c r="D7904" s="62">
        <f>VLOOKUP(Pag_Inicio_Corr_mas_casos[[#This Row],[Corregimiento]],Hoja3!$A$2:$D$676,4,0)</f>
        <v>40801</v>
      </c>
      <c r="E7904" s="61">
        <v>10</v>
      </c>
    </row>
    <row r="7905" spans="1:5" x14ac:dyDescent="0.2">
      <c r="A7905" s="60">
        <v>44265</v>
      </c>
      <c r="B7905" s="61">
        <v>44265</v>
      </c>
      <c r="C7905" s="61" t="s">
        <v>1070</v>
      </c>
      <c r="D7905" s="62">
        <f>VLOOKUP(Pag_Inicio_Corr_mas_casos[[#This Row],[Corregimiento]],Hoja3!$A$2:$D$676,4,0)</f>
        <v>10206</v>
      </c>
      <c r="E7905" s="61">
        <v>9</v>
      </c>
    </row>
    <row r="7906" spans="1:5" x14ac:dyDescent="0.2">
      <c r="A7906" s="60">
        <v>44265</v>
      </c>
      <c r="B7906" s="61">
        <v>44265</v>
      </c>
      <c r="C7906" s="61" t="s">
        <v>859</v>
      </c>
      <c r="D7906" s="62">
        <f>VLOOKUP(Pag_Inicio_Corr_mas_casos[[#This Row],[Corregimiento]],Hoja3!$A$2:$D$676,4,0)</f>
        <v>81009</v>
      </c>
      <c r="E7906" s="61">
        <v>8</v>
      </c>
    </row>
    <row r="7907" spans="1:5" x14ac:dyDescent="0.2">
      <c r="A7907" s="60">
        <v>44265</v>
      </c>
      <c r="B7907" s="61">
        <v>44265</v>
      </c>
      <c r="C7907" s="61" t="s">
        <v>1143</v>
      </c>
      <c r="D7907" s="62">
        <f>VLOOKUP(Pag_Inicio_Corr_mas_casos[[#This Row],[Corregimiento]],Hoja3!$A$2:$D$676,4,0)</f>
        <v>10216</v>
      </c>
      <c r="E7907" s="61">
        <v>8</v>
      </c>
    </row>
    <row r="7908" spans="1:5" x14ac:dyDescent="0.2">
      <c r="A7908" s="60">
        <v>44265</v>
      </c>
      <c r="B7908" s="61">
        <v>44265</v>
      </c>
      <c r="C7908" s="61" t="s">
        <v>692</v>
      </c>
      <c r="D7908" s="62">
        <f>VLOOKUP(Pag_Inicio_Corr_mas_casos[[#This Row],[Corregimiento]],Hoja3!$A$2:$D$676,4,0)</f>
        <v>80821</v>
      </c>
      <c r="E7908" s="61">
        <v>8</v>
      </c>
    </row>
    <row r="7909" spans="1:5" x14ac:dyDescent="0.2">
      <c r="A7909" s="60">
        <v>44265</v>
      </c>
      <c r="B7909" s="61">
        <v>44265</v>
      </c>
      <c r="C7909" s="61" t="s">
        <v>1140</v>
      </c>
      <c r="D7909" s="62">
        <f>VLOOKUP(Pag_Inicio_Corr_mas_casos[[#This Row],[Corregimiento]],Hoja3!$A$2:$D$676,4,0)</f>
        <v>40401</v>
      </c>
      <c r="E7909" s="61">
        <v>8</v>
      </c>
    </row>
    <row r="7910" spans="1:5" x14ac:dyDescent="0.2">
      <c r="A7910" s="60">
        <v>44265</v>
      </c>
      <c r="B7910" s="61">
        <v>44265</v>
      </c>
      <c r="C7910" s="61" t="s">
        <v>1071</v>
      </c>
      <c r="D7910" s="62">
        <f>VLOOKUP(Pag_Inicio_Corr_mas_casos[[#This Row],[Corregimiento]],Hoja3!$A$2:$D$676,4,0)</f>
        <v>41001</v>
      </c>
      <c r="E7910" s="61">
        <v>7</v>
      </c>
    </row>
    <row r="7911" spans="1:5" x14ac:dyDescent="0.2">
      <c r="A7911" s="60">
        <v>44265</v>
      </c>
      <c r="B7911" s="61">
        <v>44265</v>
      </c>
      <c r="C7911" s="61" t="s">
        <v>942</v>
      </c>
      <c r="D7911" s="62">
        <f>VLOOKUP(Pag_Inicio_Corr_mas_casos[[#This Row],[Corregimiento]],Hoja3!$A$2:$D$676,4,0)</f>
        <v>91001</v>
      </c>
      <c r="E7911" s="61">
        <v>7</v>
      </c>
    </row>
    <row r="7912" spans="1:5" x14ac:dyDescent="0.2">
      <c r="A7912" s="60">
        <v>44265</v>
      </c>
      <c r="B7912" s="61">
        <v>44265</v>
      </c>
      <c r="C7912" s="61" t="s">
        <v>1013</v>
      </c>
      <c r="D7912" s="62">
        <f>VLOOKUP(Pag_Inicio_Corr_mas_casos[[#This Row],[Corregimiento]],Hoja3!$A$2:$D$676,4,0)</f>
        <v>90601</v>
      </c>
      <c r="E7912" s="61">
        <v>7</v>
      </c>
    </row>
    <row r="7913" spans="1:5" x14ac:dyDescent="0.2">
      <c r="A7913" s="60">
        <v>44265</v>
      </c>
      <c r="B7913" s="61">
        <v>44265</v>
      </c>
      <c r="C7913" s="61" t="s">
        <v>966</v>
      </c>
      <c r="D7913" s="62">
        <f>VLOOKUP(Pag_Inicio_Corr_mas_casos[[#This Row],[Corregimiento]],Hoja3!$A$2:$D$676,4,0)</f>
        <v>80812</v>
      </c>
      <c r="E7913" s="61">
        <v>7</v>
      </c>
    </row>
    <row r="7914" spans="1:5" x14ac:dyDescent="0.2">
      <c r="A7914" s="60">
        <v>44265</v>
      </c>
      <c r="B7914" s="61">
        <v>44265</v>
      </c>
      <c r="C7914" s="61" t="s">
        <v>1096</v>
      </c>
      <c r="D7914" s="62">
        <f>VLOOKUP(Pag_Inicio_Corr_mas_casos[[#This Row],[Corregimiento]],Hoja3!$A$2:$D$676,4,0)</f>
        <v>10203</v>
      </c>
      <c r="E7914" s="61">
        <v>7</v>
      </c>
    </row>
    <row r="7915" spans="1:5" x14ac:dyDescent="0.2">
      <c r="A7915" s="75">
        <v>44266</v>
      </c>
      <c r="B7915" s="76">
        <v>44266</v>
      </c>
      <c r="C7915" s="76" t="s">
        <v>980</v>
      </c>
      <c r="D7915" s="77">
        <f>VLOOKUP(Pag_Inicio_Corr_mas_casos[[#This Row],[Corregimiento]],Hoja3!$A$2:$D$676,4,0)</f>
        <v>40601</v>
      </c>
      <c r="E7915" s="76">
        <v>17</v>
      </c>
    </row>
    <row r="7916" spans="1:5" x14ac:dyDescent="0.2">
      <c r="A7916" s="75">
        <v>44266</v>
      </c>
      <c r="B7916" s="76">
        <v>44266</v>
      </c>
      <c r="C7916" s="76" t="s">
        <v>975</v>
      </c>
      <c r="D7916" s="77">
        <f>VLOOKUP(Pag_Inicio_Corr_mas_casos[[#This Row],[Corregimiento]],Hoja3!$A$2:$D$676,4,0)</f>
        <v>90301</v>
      </c>
      <c r="E7916" s="76">
        <v>15</v>
      </c>
    </row>
    <row r="7917" spans="1:5" x14ac:dyDescent="0.2">
      <c r="A7917" s="75">
        <v>44266</v>
      </c>
      <c r="B7917" s="76">
        <v>44266</v>
      </c>
      <c r="C7917" s="76" t="s">
        <v>978</v>
      </c>
      <c r="D7917" s="77">
        <f>VLOOKUP(Pag_Inicio_Corr_mas_casos[[#This Row],[Corregimiento]],Hoja3!$A$2:$D$676,4,0)</f>
        <v>40501</v>
      </c>
      <c r="E7917" s="76">
        <v>12</v>
      </c>
    </row>
    <row r="7918" spans="1:5" x14ac:dyDescent="0.2">
      <c r="A7918" s="75">
        <v>44266</v>
      </c>
      <c r="B7918" s="76">
        <v>44266</v>
      </c>
      <c r="C7918" s="76" t="s">
        <v>948</v>
      </c>
      <c r="D7918" s="77">
        <f>VLOOKUP(Pag_Inicio_Corr_mas_casos[[#This Row],[Corregimiento]],Hoja3!$A$2:$D$676,4,0)</f>
        <v>20103</v>
      </c>
      <c r="E7918" s="76">
        <v>12</v>
      </c>
    </row>
    <row r="7919" spans="1:5" x14ac:dyDescent="0.2">
      <c r="A7919" s="75">
        <v>44266</v>
      </c>
      <c r="B7919" s="76">
        <v>44266</v>
      </c>
      <c r="C7919" s="76" t="s">
        <v>1071</v>
      </c>
      <c r="D7919" s="77">
        <f>VLOOKUP(Pag_Inicio_Corr_mas_casos[[#This Row],[Corregimiento]],Hoja3!$A$2:$D$676,4,0)</f>
        <v>41001</v>
      </c>
      <c r="E7919" s="76">
        <v>11</v>
      </c>
    </row>
    <row r="7920" spans="1:5" x14ac:dyDescent="0.2">
      <c r="A7920" s="75">
        <v>44266</v>
      </c>
      <c r="B7920" s="76">
        <v>44266</v>
      </c>
      <c r="C7920" s="76" t="s">
        <v>1018</v>
      </c>
      <c r="D7920" s="77">
        <f>VLOOKUP(Pag_Inicio_Corr_mas_casos[[#This Row],[Corregimiento]],Hoja3!$A$2:$D$676,4,0)</f>
        <v>40205</v>
      </c>
      <c r="E7920" s="76">
        <v>10</v>
      </c>
    </row>
    <row r="7921" spans="1:5" x14ac:dyDescent="0.2">
      <c r="A7921" s="75">
        <v>44266</v>
      </c>
      <c r="B7921" s="76">
        <v>44266</v>
      </c>
      <c r="C7921" s="76" t="s">
        <v>890</v>
      </c>
      <c r="D7921" s="77">
        <f>VLOOKUP(Pag_Inicio_Corr_mas_casos[[#This Row],[Corregimiento]],Hoja3!$A$2:$D$676,4,0)</f>
        <v>40606</v>
      </c>
      <c r="E7921" s="76">
        <v>9</v>
      </c>
    </row>
    <row r="7922" spans="1:5" x14ac:dyDescent="0.2">
      <c r="A7922" s="75">
        <v>44266</v>
      </c>
      <c r="B7922" s="76">
        <v>44266</v>
      </c>
      <c r="C7922" s="76" t="s">
        <v>956</v>
      </c>
      <c r="D7922" s="77">
        <f>VLOOKUP(Pag_Inicio_Corr_mas_casos[[#This Row],[Corregimiento]],Hoja3!$A$2:$D$676,4,0)</f>
        <v>130106</v>
      </c>
      <c r="E7922" s="76">
        <v>9</v>
      </c>
    </row>
    <row r="7923" spans="1:5" x14ac:dyDescent="0.2">
      <c r="A7923" s="75">
        <v>44266</v>
      </c>
      <c r="B7923" s="76">
        <v>44266</v>
      </c>
      <c r="C7923" s="76" t="s">
        <v>871</v>
      </c>
      <c r="D7923" s="77">
        <f>VLOOKUP(Pag_Inicio_Corr_mas_casos[[#This Row],[Corregimiento]],Hoja3!$A$2:$D$676,4,0)</f>
        <v>80813</v>
      </c>
      <c r="E7923" s="76">
        <v>8</v>
      </c>
    </row>
    <row r="7924" spans="1:5" x14ac:dyDescent="0.2">
      <c r="A7924" s="75">
        <v>44266</v>
      </c>
      <c r="B7924" s="76">
        <v>44266</v>
      </c>
      <c r="C7924" s="76" t="s">
        <v>999</v>
      </c>
      <c r="D7924" s="77">
        <f>VLOOKUP(Pag_Inicio_Corr_mas_casos[[#This Row],[Corregimiento]],Hoja3!$A$2:$D$676,4,0)</f>
        <v>91101</v>
      </c>
      <c r="E7924" s="76">
        <v>8</v>
      </c>
    </row>
    <row r="7925" spans="1:5" x14ac:dyDescent="0.2">
      <c r="A7925" s="75">
        <v>44266</v>
      </c>
      <c r="B7925" s="76">
        <v>44266</v>
      </c>
      <c r="C7925" s="76" t="s">
        <v>942</v>
      </c>
      <c r="D7925" s="77">
        <f>VLOOKUP(Pag_Inicio_Corr_mas_casos[[#This Row],[Corregimiento]],Hoja3!$A$2:$D$676,4,0)</f>
        <v>91001</v>
      </c>
      <c r="E7925" s="76">
        <v>8</v>
      </c>
    </row>
    <row r="7926" spans="1:5" x14ac:dyDescent="0.2">
      <c r="A7926" s="75">
        <v>44266</v>
      </c>
      <c r="B7926" s="76">
        <v>44266</v>
      </c>
      <c r="C7926" s="76" t="s">
        <v>998</v>
      </c>
      <c r="D7926" s="77">
        <f>VLOOKUP(Pag_Inicio_Corr_mas_casos[[#This Row],[Corregimiento]],Hoja3!$A$2:$D$676,4,0)</f>
        <v>40503</v>
      </c>
      <c r="E7926" s="76">
        <v>8</v>
      </c>
    </row>
    <row r="7927" spans="1:5" x14ac:dyDescent="0.2">
      <c r="A7927" s="75">
        <v>44266</v>
      </c>
      <c r="B7927" s="76">
        <v>44266</v>
      </c>
      <c r="C7927" s="76" t="s">
        <v>1144</v>
      </c>
      <c r="D7927" s="77">
        <f>VLOOKUP(Pag_Inicio_Corr_mas_casos[[#This Row],[Corregimiento]],Hoja3!$A$2:$D$676,4,0)</f>
        <v>30205</v>
      </c>
      <c r="E7927" s="76">
        <v>8</v>
      </c>
    </row>
    <row r="7928" spans="1:5" x14ac:dyDescent="0.2">
      <c r="A7928" s="75">
        <v>44266</v>
      </c>
      <c r="B7928" s="76">
        <v>44266</v>
      </c>
      <c r="C7928" s="76" t="s">
        <v>1131</v>
      </c>
      <c r="D7928" s="77">
        <f>VLOOKUP(Pag_Inicio_Corr_mas_casos[[#This Row],[Corregimiento]],Hoja3!$A$2:$D$676,4,0)</f>
        <v>41104</v>
      </c>
      <c r="E7928" s="76">
        <v>7</v>
      </c>
    </row>
    <row r="7929" spans="1:5" x14ac:dyDescent="0.2">
      <c r="A7929" s="75">
        <v>44266</v>
      </c>
      <c r="B7929" s="76">
        <v>44266</v>
      </c>
      <c r="C7929" s="76" t="s">
        <v>927</v>
      </c>
      <c r="D7929" s="77">
        <f>VLOOKUP(Pag_Inicio_Corr_mas_casos[[#This Row],[Corregimiento]],Hoja3!$A$2:$D$676,4,0)</f>
        <v>40612</v>
      </c>
      <c r="E7929" s="76">
        <v>7</v>
      </c>
    </row>
    <row r="7930" spans="1:5" x14ac:dyDescent="0.2">
      <c r="A7930" s="75">
        <v>44266</v>
      </c>
      <c r="B7930" s="76">
        <v>44266</v>
      </c>
      <c r="C7930" s="76" t="s">
        <v>931</v>
      </c>
      <c r="D7930" s="77">
        <f>VLOOKUP(Pag_Inicio_Corr_mas_casos[[#This Row],[Corregimiento]],Hoja3!$A$2:$D$676,4,0)</f>
        <v>80809</v>
      </c>
      <c r="E7930" s="76">
        <v>7</v>
      </c>
    </row>
    <row r="7931" spans="1:5" x14ac:dyDescent="0.2">
      <c r="A7931" s="75">
        <v>44266</v>
      </c>
      <c r="B7931" s="76">
        <v>44266</v>
      </c>
      <c r="C7931" s="76" t="s">
        <v>1070</v>
      </c>
      <c r="D7931" s="77">
        <f>VLOOKUP(Pag_Inicio_Corr_mas_casos[[#This Row],[Corregimiento]],Hoja3!$A$2:$D$676,4,0)</f>
        <v>10206</v>
      </c>
      <c r="E7931" s="76">
        <v>7</v>
      </c>
    </row>
    <row r="7932" spans="1:5" x14ac:dyDescent="0.2">
      <c r="A7932" s="75">
        <v>44266</v>
      </c>
      <c r="B7932" s="76">
        <v>44266</v>
      </c>
      <c r="C7932" s="76" t="s">
        <v>953</v>
      </c>
      <c r="D7932" s="77">
        <f>VLOOKUP(Pag_Inicio_Corr_mas_casos[[#This Row],[Corregimiento]],Hoja3!$A$2:$D$676,4,0)</f>
        <v>91008</v>
      </c>
      <c r="E7932" s="76">
        <v>7</v>
      </c>
    </row>
    <row r="7933" spans="1:5" x14ac:dyDescent="0.2">
      <c r="A7933" s="75">
        <v>44266</v>
      </c>
      <c r="B7933" s="76">
        <v>44266</v>
      </c>
      <c r="C7933" s="76" t="s">
        <v>879</v>
      </c>
      <c r="D7933" s="77">
        <f>VLOOKUP(Pag_Inicio_Corr_mas_casos[[#This Row],[Corregimiento]],Hoja3!$A$2:$D$676,4,0)</f>
        <v>130701</v>
      </c>
      <c r="E7933" s="76">
        <v>6</v>
      </c>
    </row>
    <row r="7934" spans="1:5" x14ac:dyDescent="0.2">
      <c r="A7934" s="75">
        <v>44266</v>
      </c>
      <c r="B7934" s="76">
        <v>44266</v>
      </c>
      <c r="C7934" s="76" t="s">
        <v>1126</v>
      </c>
      <c r="D7934" s="77">
        <f>VLOOKUP(Pag_Inicio_Corr_mas_casos[[#This Row],[Corregimiento]],Hoja3!$A$2:$D$676,4,0)</f>
        <v>10101</v>
      </c>
      <c r="E7934" s="76">
        <v>6</v>
      </c>
    </row>
    <row r="7935" spans="1:5" x14ac:dyDescent="0.2">
      <c r="A7935" s="51">
        <v>44267</v>
      </c>
      <c r="B7935" s="52">
        <v>44267</v>
      </c>
      <c r="C7935" s="52" t="s">
        <v>897</v>
      </c>
      <c r="D7935" s="53">
        <f>VLOOKUP(Pag_Inicio_Corr_mas_casos[[#This Row],[Corregimiento]],Hoja3!$A$2:$D$676,4,0)</f>
        <v>80803</v>
      </c>
      <c r="E7935" s="52">
        <v>17</v>
      </c>
    </row>
    <row r="7936" spans="1:5" x14ac:dyDescent="0.2">
      <c r="A7936" s="51">
        <v>44267</v>
      </c>
      <c r="B7936" s="52">
        <v>44267</v>
      </c>
      <c r="C7936" s="52" t="s">
        <v>942</v>
      </c>
      <c r="D7936" s="53">
        <f>VLOOKUP(Pag_Inicio_Corr_mas_casos[[#This Row],[Corregimiento]],Hoja3!$A$2:$D$676,4,0)</f>
        <v>91001</v>
      </c>
      <c r="E7936" s="52">
        <v>17</v>
      </c>
    </row>
    <row r="7937" spans="1:5" x14ac:dyDescent="0.2">
      <c r="A7937" s="51">
        <v>44267</v>
      </c>
      <c r="B7937" s="52">
        <v>44267</v>
      </c>
      <c r="C7937" s="52" t="s">
        <v>980</v>
      </c>
      <c r="D7937" s="53">
        <f>VLOOKUP(Pag_Inicio_Corr_mas_casos[[#This Row],[Corregimiento]],Hoja3!$A$2:$D$676,4,0)</f>
        <v>40601</v>
      </c>
      <c r="E7937" s="52">
        <v>15</v>
      </c>
    </row>
    <row r="7938" spans="1:5" x14ac:dyDescent="0.2">
      <c r="A7938" s="51">
        <v>44267</v>
      </c>
      <c r="B7938" s="52">
        <v>44267</v>
      </c>
      <c r="C7938" s="52" t="s">
        <v>876</v>
      </c>
      <c r="D7938" s="53">
        <f>VLOOKUP(Pag_Inicio_Corr_mas_casos[[#This Row],[Corregimiento]],Hoja3!$A$2:$D$676,4,0)</f>
        <v>80815</v>
      </c>
      <c r="E7938" s="52">
        <v>15</v>
      </c>
    </row>
    <row r="7939" spans="1:5" x14ac:dyDescent="0.2">
      <c r="A7939" s="51">
        <v>44267</v>
      </c>
      <c r="B7939" s="52">
        <v>44267</v>
      </c>
      <c r="C7939" s="52" t="s">
        <v>923</v>
      </c>
      <c r="D7939" s="53">
        <f>VLOOKUP(Pag_Inicio_Corr_mas_casos[[#This Row],[Corregimiento]],Hoja3!$A$2:$D$676,4,0)</f>
        <v>40611</v>
      </c>
      <c r="E7939" s="52">
        <v>11</v>
      </c>
    </row>
    <row r="7940" spans="1:5" x14ac:dyDescent="0.2">
      <c r="A7940" s="51">
        <v>44267</v>
      </c>
      <c r="B7940" s="52">
        <v>44267</v>
      </c>
      <c r="C7940" s="52" t="s">
        <v>1018</v>
      </c>
      <c r="D7940" s="53">
        <f>VLOOKUP(Pag_Inicio_Corr_mas_casos[[#This Row],[Corregimiento]],Hoja3!$A$2:$D$676,4,0)</f>
        <v>40205</v>
      </c>
      <c r="E7940" s="52">
        <v>9</v>
      </c>
    </row>
    <row r="7941" spans="1:5" x14ac:dyDescent="0.2">
      <c r="A7941" s="51">
        <v>44267</v>
      </c>
      <c r="B7941" s="52">
        <v>44267</v>
      </c>
      <c r="C7941" s="52" t="s">
        <v>953</v>
      </c>
      <c r="D7941" s="53">
        <f>VLOOKUP(Pag_Inicio_Corr_mas_casos[[#This Row],[Corregimiento]],Hoja3!$A$2:$D$676,4,0)</f>
        <v>91008</v>
      </c>
      <c r="E7941" s="52">
        <v>9</v>
      </c>
    </row>
    <row r="7942" spans="1:5" x14ac:dyDescent="0.2">
      <c r="A7942" s="51">
        <v>44267</v>
      </c>
      <c r="B7942" s="52">
        <v>44267</v>
      </c>
      <c r="C7942" s="52" t="s">
        <v>867</v>
      </c>
      <c r="D7942" s="53">
        <f>VLOOKUP(Pag_Inicio_Corr_mas_casos[[#This Row],[Corregimiento]],Hoja3!$A$2:$D$676,4,0)</f>
        <v>80826</v>
      </c>
      <c r="E7942" s="52">
        <v>9</v>
      </c>
    </row>
    <row r="7943" spans="1:5" x14ac:dyDescent="0.2">
      <c r="A7943" s="51">
        <v>44267</v>
      </c>
      <c r="B7943" s="52">
        <v>44267</v>
      </c>
      <c r="C7943" s="52" t="s">
        <v>1116</v>
      </c>
      <c r="D7943" s="53">
        <f>VLOOKUP(Pag_Inicio_Corr_mas_casos[[#This Row],[Corregimiento]],Hoja3!$A$2:$D$676,4,0)</f>
        <v>10201</v>
      </c>
      <c r="E7943" s="52">
        <v>8</v>
      </c>
    </row>
    <row r="7944" spans="1:5" x14ac:dyDescent="0.2">
      <c r="A7944" s="51">
        <v>44267</v>
      </c>
      <c r="B7944" s="52">
        <v>44267</v>
      </c>
      <c r="C7944" s="52" t="s">
        <v>978</v>
      </c>
      <c r="D7944" s="53">
        <f>VLOOKUP(Pag_Inicio_Corr_mas_casos[[#This Row],[Corregimiento]],Hoja3!$A$2:$D$676,4,0)</f>
        <v>40501</v>
      </c>
      <c r="E7944" s="52">
        <v>8</v>
      </c>
    </row>
    <row r="7945" spans="1:5" x14ac:dyDescent="0.2">
      <c r="A7945" s="51">
        <v>44267</v>
      </c>
      <c r="B7945" s="52">
        <v>44267</v>
      </c>
      <c r="C7945" s="52" t="s">
        <v>890</v>
      </c>
      <c r="D7945" s="53">
        <f>VLOOKUP(Pag_Inicio_Corr_mas_casos[[#This Row],[Corregimiento]],Hoja3!$A$2:$D$676,4,0)</f>
        <v>40606</v>
      </c>
      <c r="E7945" s="52">
        <v>7</v>
      </c>
    </row>
    <row r="7946" spans="1:5" x14ac:dyDescent="0.2">
      <c r="A7946" s="51">
        <v>44267</v>
      </c>
      <c r="B7946" s="52">
        <v>44267</v>
      </c>
      <c r="C7946" s="52" t="s">
        <v>1090</v>
      </c>
      <c r="D7946" s="53">
        <f>VLOOKUP(Pag_Inicio_Corr_mas_casos[[#This Row],[Corregimiento]],Hoja3!$A$2:$D$676,4,0)</f>
        <v>90405</v>
      </c>
      <c r="E7946" s="52">
        <v>7</v>
      </c>
    </row>
    <row r="7947" spans="1:5" x14ac:dyDescent="0.2">
      <c r="A7947" s="51">
        <v>44267</v>
      </c>
      <c r="B7947" s="52">
        <v>44267</v>
      </c>
      <c r="C7947" s="52" t="s">
        <v>1126</v>
      </c>
      <c r="D7947" s="53">
        <f>VLOOKUP(Pag_Inicio_Corr_mas_casos[[#This Row],[Corregimiento]],Hoja3!$A$2:$D$676,4,0)</f>
        <v>10101</v>
      </c>
      <c r="E7947" s="52">
        <v>7</v>
      </c>
    </row>
    <row r="7948" spans="1:5" x14ac:dyDescent="0.2">
      <c r="A7948" s="51">
        <v>44267</v>
      </c>
      <c r="B7948" s="52">
        <v>44267</v>
      </c>
      <c r="C7948" s="52" t="s">
        <v>1145</v>
      </c>
      <c r="D7948" s="53">
        <f>VLOOKUP(Pag_Inicio_Corr_mas_casos[[#This Row],[Corregimiento]],Hoja3!$A$2:$D$676,4,0)</f>
        <v>70305</v>
      </c>
      <c r="E7948" s="52">
        <v>7</v>
      </c>
    </row>
    <row r="7949" spans="1:5" x14ac:dyDescent="0.2">
      <c r="A7949" s="51">
        <v>44267</v>
      </c>
      <c r="B7949" s="52">
        <v>44267</v>
      </c>
      <c r="C7949" s="52" t="s">
        <v>894</v>
      </c>
      <c r="D7949" s="53">
        <f>VLOOKUP(Pag_Inicio_Corr_mas_casos[[#This Row],[Corregimiento]],Hoja3!$A$2:$D$676,4,0)</f>
        <v>40203</v>
      </c>
      <c r="E7949" s="52">
        <v>6</v>
      </c>
    </row>
    <row r="7950" spans="1:5" x14ac:dyDescent="0.2">
      <c r="A7950" s="51">
        <v>44267</v>
      </c>
      <c r="B7950" s="52">
        <v>44267</v>
      </c>
      <c r="C7950" s="52" t="s">
        <v>931</v>
      </c>
      <c r="D7950" s="53">
        <f>VLOOKUP(Pag_Inicio_Corr_mas_casos[[#This Row],[Corregimiento]],Hoja3!$A$2:$D$676,4,0)</f>
        <v>80809</v>
      </c>
      <c r="E7950" s="52">
        <v>6</v>
      </c>
    </row>
    <row r="7951" spans="1:5" x14ac:dyDescent="0.2">
      <c r="A7951" s="51">
        <v>44267</v>
      </c>
      <c r="B7951" s="52">
        <v>44267</v>
      </c>
      <c r="C7951" s="52" t="s">
        <v>1143</v>
      </c>
      <c r="D7951" s="53">
        <f>VLOOKUP(Pag_Inicio_Corr_mas_casos[[#This Row],[Corregimiento]],Hoja3!$A$2:$D$676,4,0)</f>
        <v>10216</v>
      </c>
      <c r="E7951" s="52">
        <v>6</v>
      </c>
    </row>
    <row r="7952" spans="1:5" x14ac:dyDescent="0.2">
      <c r="A7952" s="51">
        <v>44267</v>
      </c>
      <c r="B7952" s="52">
        <v>44267</v>
      </c>
      <c r="C7952" s="52" t="s">
        <v>956</v>
      </c>
      <c r="D7952" s="53">
        <f>VLOOKUP(Pag_Inicio_Corr_mas_casos[[#This Row],[Corregimiento]],Hoja3!$A$2:$D$676,4,0)</f>
        <v>130106</v>
      </c>
      <c r="E7952" s="52">
        <v>5</v>
      </c>
    </row>
    <row r="7953" spans="1:5" x14ac:dyDescent="0.2">
      <c r="A7953" s="51">
        <v>44267</v>
      </c>
      <c r="B7953" s="52">
        <v>44267</v>
      </c>
      <c r="C7953" s="52" t="s">
        <v>994</v>
      </c>
      <c r="D7953" s="53">
        <f>VLOOKUP(Pag_Inicio_Corr_mas_casos[[#This Row],[Corregimiento]],Hoja3!$A$2:$D$676,4,0)</f>
        <v>90101</v>
      </c>
      <c r="E7953" s="52">
        <v>5</v>
      </c>
    </row>
    <row r="7954" spans="1:5" x14ac:dyDescent="0.2">
      <c r="A7954" s="51">
        <v>44267</v>
      </c>
      <c r="B7954" s="52">
        <v>44267</v>
      </c>
      <c r="C7954" s="52" t="s">
        <v>860</v>
      </c>
      <c r="D7954" s="53">
        <f>VLOOKUP(Pag_Inicio_Corr_mas_casos[[#This Row],[Corregimiento]],Hoja3!$A$2:$D$676,4,0)</f>
        <v>80806</v>
      </c>
      <c r="E7954" s="52">
        <v>5</v>
      </c>
    </row>
    <row r="7955" spans="1:5" x14ac:dyDescent="0.2">
      <c r="A7955" s="54">
        <v>44268</v>
      </c>
      <c r="B7955" s="55">
        <v>44268</v>
      </c>
      <c r="C7955" s="55" t="s">
        <v>975</v>
      </c>
      <c r="D7955" s="56">
        <f>VLOOKUP(Pag_Inicio_Corr_mas_casos[[#This Row],[Corregimiento]],Hoja3!$A$2:$D$676,4,0)</f>
        <v>90301</v>
      </c>
      <c r="E7955" s="55">
        <v>23</v>
      </c>
    </row>
    <row r="7956" spans="1:5" x14ac:dyDescent="0.2">
      <c r="A7956" s="54">
        <v>44268</v>
      </c>
      <c r="B7956" s="55">
        <v>44268</v>
      </c>
      <c r="C7956" s="55" t="s">
        <v>1116</v>
      </c>
      <c r="D7956" s="56">
        <f>VLOOKUP(Pag_Inicio_Corr_mas_casos[[#This Row],[Corregimiento]],Hoja3!$A$2:$D$676,4,0)</f>
        <v>10201</v>
      </c>
      <c r="E7956" s="55">
        <v>18</v>
      </c>
    </row>
    <row r="7957" spans="1:5" x14ac:dyDescent="0.2">
      <c r="A7957" s="54">
        <v>44268</v>
      </c>
      <c r="B7957" s="55">
        <v>44268</v>
      </c>
      <c r="C7957" s="55" t="s">
        <v>1070</v>
      </c>
      <c r="D7957" s="56">
        <f>VLOOKUP(Pag_Inicio_Corr_mas_casos[[#This Row],[Corregimiento]],Hoja3!$A$2:$D$676,4,0)</f>
        <v>10206</v>
      </c>
      <c r="E7957" s="55">
        <v>15</v>
      </c>
    </row>
    <row r="7958" spans="1:5" x14ac:dyDescent="0.2">
      <c r="A7958" s="54">
        <v>44268</v>
      </c>
      <c r="B7958" s="55">
        <v>44268</v>
      </c>
      <c r="C7958" s="55" t="s">
        <v>1040</v>
      </c>
      <c r="D7958" s="56">
        <f>VLOOKUP(Pag_Inicio_Corr_mas_casos[[#This Row],[Corregimiento]],Hoja3!$A$2:$D$676,4,0)</f>
        <v>30301</v>
      </c>
      <c r="E7958" s="55">
        <v>12</v>
      </c>
    </row>
    <row r="7959" spans="1:5" x14ac:dyDescent="0.2">
      <c r="A7959" s="54">
        <v>44268</v>
      </c>
      <c r="B7959" s="55">
        <v>44268</v>
      </c>
      <c r="C7959" s="55" t="s">
        <v>980</v>
      </c>
      <c r="D7959" s="56">
        <f>VLOOKUP(Pag_Inicio_Corr_mas_casos[[#This Row],[Corregimiento]],Hoja3!$A$2:$D$676,4,0)</f>
        <v>40601</v>
      </c>
      <c r="E7959" s="55">
        <v>11</v>
      </c>
    </row>
    <row r="7960" spans="1:5" x14ac:dyDescent="0.2">
      <c r="A7960" s="54">
        <v>44268</v>
      </c>
      <c r="B7960" s="55">
        <v>44268</v>
      </c>
      <c r="C7960" s="55" t="s">
        <v>1065</v>
      </c>
      <c r="D7960" s="56">
        <f>VLOOKUP(Pag_Inicio_Corr_mas_casos[[#This Row],[Corregimiento]],Hoja3!$A$2:$D$676,4,0)</f>
        <v>40506</v>
      </c>
      <c r="E7960" s="55">
        <v>10</v>
      </c>
    </row>
    <row r="7961" spans="1:5" x14ac:dyDescent="0.2">
      <c r="A7961" s="54">
        <v>44268</v>
      </c>
      <c r="B7961" s="55">
        <v>44268</v>
      </c>
      <c r="C7961" s="55" t="s">
        <v>978</v>
      </c>
      <c r="D7961" s="56">
        <f>VLOOKUP(Pag_Inicio_Corr_mas_casos[[#This Row],[Corregimiento]],Hoja3!$A$2:$D$676,4,0)</f>
        <v>40501</v>
      </c>
      <c r="E7961" s="55">
        <v>10</v>
      </c>
    </row>
    <row r="7962" spans="1:5" x14ac:dyDescent="0.2">
      <c r="A7962" s="54">
        <v>44268</v>
      </c>
      <c r="B7962" s="55">
        <v>44268</v>
      </c>
      <c r="C7962" s="55" t="s">
        <v>1018</v>
      </c>
      <c r="D7962" s="56">
        <f>VLOOKUP(Pag_Inicio_Corr_mas_casos[[#This Row],[Corregimiento]],Hoja3!$A$2:$D$676,4,0)</f>
        <v>40205</v>
      </c>
      <c r="E7962" s="55">
        <v>9</v>
      </c>
    </row>
    <row r="7963" spans="1:5" x14ac:dyDescent="0.2">
      <c r="A7963" s="54">
        <v>44268</v>
      </c>
      <c r="B7963" s="55">
        <v>44268</v>
      </c>
      <c r="C7963" s="55" t="s">
        <v>862</v>
      </c>
      <c r="D7963" s="56">
        <f>VLOOKUP(Pag_Inicio_Corr_mas_casos[[#This Row],[Corregimiento]],Hoja3!$A$2:$D$676,4,0)</f>
        <v>80807</v>
      </c>
      <c r="E7963" s="55">
        <v>9</v>
      </c>
    </row>
    <row r="7964" spans="1:5" x14ac:dyDescent="0.2">
      <c r="A7964" s="54">
        <v>44268</v>
      </c>
      <c r="B7964" s="55">
        <v>44268</v>
      </c>
      <c r="C7964" s="55" t="s">
        <v>956</v>
      </c>
      <c r="D7964" s="56">
        <f>VLOOKUP(Pag_Inicio_Corr_mas_casos[[#This Row],[Corregimiento]],Hoja3!$A$2:$D$676,4,0)</f>
        <v>130106</v>
      </c>
      <c r="E7964" s="55">
        <v>9</v>
      </c>
    </row>
    <row r="7965" spans="1:5" x14ac:dyDescent="0.2">
      <c r="A7965" s="54">
        <v>44268</v>
      </c>
      <c r="B7965" s="55">
        <v>44268</v>
      </c>
      <c r="C7965" s="55" t="s">
        <v>1146</v>
      </c>
      <c r="D7965" s="56">
        <f>VLOOKUP(Pag_Inicio_Corr_mas_casos[[#This Row],[Corregimiento]],Hoja3!$A$2:$D$676,4,0)</f>
        <v>40507</v>
      </c>
      <c r="E7965" s="55">
        <v>8</v>
      </c>
    </row>
    <row r="7966" spans="1:5" x14ac:dyDescent="0.2">
      <c r="A7966" s="54">
        <v>44268</v>
      </c>
      <c r="B7966" s="55">
        <v>44268</v>
      </c>
      <c r="C7966" s="55" t="s">
        <v>931</v>
      </c>
      <c r="D7966" s="56">
        <f>VLOOKUP(Pag_Inicio_Corr_mas_casos[[#This Row],[Corregimiento]],Hoja3!$A$2:$D$676,4,0)</f>
        <v>80809</v>
      </c>
      <c r="E7966" s="55">
        <v>7</v>
      </c>
    </row>
    <row r="7967" spans="1:5" x14ac:dyDescent="0.2">
      <c r="A7967" s="54">
        <v>44268</v>
      </c>
      <c r="B7967" s="55">
        <v>44268</v>
      </c>
      <c r="C7967" s="55" t="s">
        <v>1090</v>
      </c>
      <c r="D7967" s="56">
        <f>VLOOKUP(Pag_Inicio_Corr_mas_casos[[#This Row],[Corregimiento]],Hoja3!$A$2:$D$676,4,0)</f>
        <v>90405</v>
      </c>
      <c r="E7967" s="55">
        <v>7</v>
      </c>
    </row>
    <row r="7968" spans="1:5" x14ac:dyDescent="0.2">
      <c r="A7968" s="54">
        <v>44268</v>
      </c>
      <c r="B7968" s="55">
        <v>44268</v>
      </c>
      <c r="C7968" s="55" t="s">
        <v>923</v>
      </c>
      <c r="D7968" s="56">
        <f>VLOOKUP(Pag_Inicio_Corr_mas_casos[[#This Row],[Corregimiento]],Hoja3!$A$2:$D$676,4,0)</f>
        <v>40611</v>
      </c>
      <c r="E7968" s="55">
        <v>7</v>
      </c>
    </row>
    <row r="7969" spans="1:5" x14ac:dyDescent="0.2">
      <c r="A7969" s="54">
        <v>44268</v>
      </c>
      <c r="B7969" s="55">
        <v>44268</v>
      </c>
      <c r="C7969" s="55" t="s">
        <v>1126</v>
      </c>
      <c r="D7969" s="56">
        <f>VLOOKUP(Pag_Inicio_Corr_mas_casos[[#This Row],[Corregimiento]],Hoja3!$A$2:$D$676,4,0)</f>
        <v>10101</v>
      </c>
      <c r="E7969" s="55">
        <v>7</v>
      </c>
    </row>
    <row r="7970" spans="1:5" x14ac:dyDescent="0.2">
      <c r="A7970" s="54">
        <v>44268</v>
      </c>
      <c r="B7970" s="55">
        <v>44268</v>
      </c>
      <c r="C7970" s="55" t="s">
        <v>871</v>
      </c>
      <c r="D7970" s="56">
        <f>VLOOKUP(Pag_Inicio_Corr_mas_casos[[#This Row],[Corregimiento]],Hoja3!$A$2:$D$676,4,0)</f>
        <v>80813</v>
      </c>
      <c r="E7970" s="55">
        <v>7</v>
      </c>
    </row>
    <row r="7971" spans="1:5" x14ac:dyDescent="0.2">
      <c r="A7971" s="54">
        <v>44268</v>
      </c>
      <c r="B7971" s="55">
        <v>44268</v>
      </c>
      <c r="C7971" s="55" t="s">
        <v>1147</v>
      </c>
      <c r="D7971" s="56">
        <f>VLOOKUP(Pag_Inicio_Corr_mas_casos[[#This Row],[Corregimiento]],Hoja3!$A$2:$D$676,4,0)</f>
        <v>40704</v>
      </c>
      <c r="E7971" s="55">
        <v>6</v>
      </c>
    </row>
    <row r="7972" spans="1:5" x14ac:dyDescent="0.2">
      <c r="A7972" s="54">
        <v>44268</v>
      </c>
      <c r="B7972" s="55">
        <v>44268</v>
      </c>
      <c r="C7972" s="55" t="s">
        <v>972</v>
      </c>
      <c r="D7972" s="56">
        <f>VLOOKUP(Pag_Inicio_Corr_mas_casos[[#This Row],[Corregimiento]],Hoja3!$A$2:$D$676,4,0)</f>
        <v>40201</v>
      </c>
      <c r="E7972" s="55">
        <v>6</v>
      </c>
    </row>
    <row r="7973" spans="1:5" x14ac:dyDescent="0.2">
      <c r="A7973" s="54">
        <v>44268</v>
      </c>
      <c r="B7973" s="55">
        <v>44268</v>
      </c>
      <c r="C7973" s="55" t="s">
        <v>953</v>
      </c>
      <c r="D7973" s="56">
        <f>VLOOKUP(Pag_Inicio_Corr_mas_casos[[#This Row],[Corregimiento]],Hoja3!$A$2:$D$676,4,0)</f>
        <v>91008</v>
      </c>
      <c r="E7973" s="55">
        <v>5</v>
      </c>
    </row>
    <row r="7974" spans="1:5" x14ac:dyDescent="0.2">
      <c r="A7974" s="54">
        <v>44268</v>
      </c>
      <c r="B7974" s="55">
        <v>44268</v>
      </c>
      <c r="C7974" s="55" t="s">
        <v>1096</v>
      </c>
      <c r="D7974" s="56">
        <f>VLOOKUP(Pag_Inicio_Corr_mas_casos[[#This Row],[Corregimiento]],Hoja3!$A$2:$D$676,4,0)</f>
        <v>10203</v>
      </c>
      <c r="E7974" s="55">
        <v>5</v>
      </c>
    </row>
    <row r="7975" spans="1:5" x14ac:dyDescent="0.2">
      <c r="A7975" s="84">
        <v>44269</v>
      </c>
      <c r="B7975" s="85">
        <v>44268</v>
      </c>
      <c r="C7975" s="85" t="s">
        <v>980</v>
      </c>
      <c r="D7975" s="86">
        <f>VLOOKUP(Pag_Inicio_Corr_mas_casos[[#This Row],[Corregimiento]],Hoja3!$A$2:$D$676,4,0)</f>
        <v>40601</v>
      </c>
      <c r="E7975" s="85">
        <v>10</v>
      </c>
    </row>
    <row r="7976" spans="1:5" x14ac:dyDescent="0.2">
      <c r="A7976" s="84">
        <v>44269</v>
      </c>
      <c r="B7976" s="85">
        <v>44268</v>
      </c>
      <c r="C7976" s="85" t="s">
        <v>1116</v>
      </c>
      <c r="D7976" s="86">
        <f>VLOOKUP(Pag_Inicio_Corr_mas_casos[[#This Row],[Corregimiento]],Hoja3!$A$2:$D$676,4,0)</f>
        <v>10201</v>
      </c>
      <c r="E7976" s="85">
        <v>9</v>
      </c>
    </row>
    <row r="7977" spans="1:5" x14ac:dyDescent="0.2">
      <c r="A7977" s="84">
        <v>44269</v>
      </c>
      <c r="B7977" s="85">
        <v>44268</v>
      </c>
      <c r="C7977" s="85" t="s">
        <v>1070</v>
      </c>
      <c r="D7977" s="86">
        <f>VLOOKUP(Pag_Inicio_Corr_mas_casos[[#This Row],[Corregimiento]],Hoja3!$A$2:$D$676,4,0)</f>
        <v>10206</v>
      </c>
      <c r="E7977" s="85">
        <v>8</v>
      </c>
    </row>
    <row r="7978" spans="1:5" x14ac:dyDescent="0.2">
      <c r="A7978" s="84">
        <v>44269</v>
      </c>
      <c r="B7978" s="85">
        <v>44268</v>
      </c>
      <c r="C7978" s="85" t="s">
        <v>858</v>
      </c>
      <c r="D7978" s="86">
        <f>VLOOKUP(Pag_Inicio_Corr_mas_casos[[#This Row],[Corregimiento]],Hoja3!$A$2:$D$676,4,0)</f>
        <v>130717</v>
      </c>
      <c r="E7978" s="85">
        <v>8</v>
      </c>
    </row>
    <row r="7979" spans="1:5" x14ac:dyDescent="0.2">
      <c r="A7979" s="84">
        <v>44269</v>
      </c>
      <c r="B7979" s="85">
        <v>44268</v>
      </c>
      <c r="C7979" s="85" t="s">
        <v>999</v>
      </c>
      <c r="D7979" s="86">
        <f>VLOOKUP(Pag_Inicio_Corr_mas_casos[[#This Row],[Corregimiento]],Hoja3!$A$2:$D$676,4,0)</f>
        <v>91101</v>
      </c>
      <c r="E7979" s="85">
        <v>7</v>
      </c>
    </row>
    <row r="7980" spans="1:5" x14ac:dyDescent="0.2">
      <c r="A7980" s="84">
        <v>44269</v>
      </c>
      <c r="B7980" s="85">
        <v>44268</v>
      </c>
      <c r="C7980" s="85" t="s">
        <v>941</v>
      </c>
      <c r="D7980" s="86">
        <f>VLOOKUP(Pag_Inicio_Corr_mas_casos[[#This Row],[Corregimiento]],Hoja3!$A$2:$D$676,4,0)</f>
        <v>81003</v>
      </c>
      <c r="E7980" s="85">
        <v>7</v>
      </c>
    </row>
    <row r="7981" spans="1:5" x14ac:dyDescent="0.2">
      <c r="A7981" s="84">
        <v>44269</v>
      </c>
      <c r="B7981" s="85">
        <v>44268</v>
      </c>
      <c r="C7981" s="85" t="s">
        <v>1126</v>
      </c>
      <c r="D7981" s="86">
        <f>VLOOKUP(Pag_Inicio_Corr_mas_casos[[#This Row],[Corregimiento]],Hoja3!$A$2:$D$676,4,0)</f>
        <v>10101</v>
      </c>
      <c r="E7981" s="85">
        <v>7</v>
      </c>
    </row>
    <row r="7982" spans="1:5" x14ac:dyDescent="0.2">
      <c r="A7982" s="84">
        <v>44269</v>
      </c>
      <c r="B7982" s="85">
        <v>44268</v>
      </c>
      <c r="C7982" s="85" t="s">
        <v>1148</v>
      </c>
      <c r="D7982" s="86">
        <f>VLOOKUP(Pag_Inicio_Corr_mas_casos[[#This Row],[Corregimiento]],Hoja3!$A$2:$D$676,4,0)</f>
        <v>91107</v>
      </c>
      <c r="E7982" s="85">
        <v>7</v>
      </c>
    </row>
    <row r="7983" spans="1:5" x14ac:dyDescent="0.2">
      <c r="A7983" s="84">
        <v>44269</v>
      </c>
      <c r="B7983" s="85">
        <v>44268</v>
      </c>
      <c r="C7983" s="85" t="s">
        <v>1149</v>
      </c>
      <c r="D7983" s="86">
        <f>VLOOKUP(Pag_Inicio_Corr_mas_casos[[#This Row],[Corregimiento]],Hoja3!$A$2:$D$676,4,0)</f>
        <v>40405</v>
      </c>
      <c r="E7983" s="85">
        <v>6</v>
      </c>
    </row>
    <row r="7984" spans="1:5" x14ac:dyDescent="0.2">
      <c r="A7984" s="84">
        <v>44269</v>
      </c>
      <c r="B7984" s="85">
        <v>44268</v>
      </c>
      <c r="C7984" s="85" t="s">
        <v>942</v>
      </c>
      <c r="D7984" s="86">
        <f>VLOOKUP(Pag_Inicio_Corr_mas_casos[[#This Row],[Corregimiento]],Hoja3!$A$2:$D$676,4,0)</f>
        <v>91001</v>
      </c>
      <c r="E7984" s="85">
        <v>6</v>
      </c>
    </row>
    <row r="7985" spans="1:5" x14ac:dyDescent="0.2">
      <c r="A7985" s="84">
        <v>44269</v>
      </c>
      <c r="B7985" s="85">
        <v>44268</v>
      </c>
      <c r="C7985" s="85" t="s">
        <v>923</v>
      </c>
      <c r="D7985" s="86">
        <f>VLOOKUP(Pag_Inicio_Corr_mas_casos[[#This Row],[Corregimiento]],Hoja3!$A$2:$D$676,4,0)</f>
        <v>40611</v>
      </c>
      <c r="E7985" s="85">
        <v>6</v>
      </c>
    </row>
    <row r="7986" spans="1:5" x14ac:dyDescent="0.2">
      <c r="A7986" s="84">
        <v>44269</v>
      </c>
      <c r="B7986" s="85">
        <v>44268</v>
      </c>
      <c r="C7986" s="85" t="s">
        <v>988</v>
      </c>
      <c r="D7986" s="86">
        <f>VLOOKUP(Pag_Inicio_Corr_mas_casos[[#This Row],[Corregimiento]],Hoja3!$A$2:$D$676,4,0)</f>
        <v>130101</v>
      </c>
      <c r="E7986" s="85">
        <v>5</v>
      </c>
    </row>
    <row r="7987" spans="1:5" x14ac:dyDescent="0.2">
      <c r="A7987" s="84">
        <v>44269</v>
      </c>
      <c r="B7987" s="85">
        <v>44268</v>
      </c>
      <c r="C7987" s="85" t="s">
        <v>1150</v>
      </c>
      <c r="D7987" s="86">
        <f>VLOOKUP(Pag_Inicio_Corr_mas_casos[[#This Row],[Corregimiento]],Hoja3!$A$2:$D$676,4,0)</f>
        <v>20302</v>
      </c>
      <c r="E7987" s="85">
        <v>5</v>
      </c>
    </row>
    <row r="7988" spans="1:5" x14ac:dyDescent="0.2">
      <c r="A7988" s="84">
        <v>44269</v>
      </c>
      <c r="B7988" s="85">
        <v>44268</v>
      </c>
      <c r="C7988" s="85" t="s">
        <v>881</v>
      </c>
      <c r="D7988" s="86">
        <f>VLOOKUP(Pag_Inicio_Corr_mas_casos[[#This Row],[Corregimiento]],Hoja3!$A$2:$D$676,4,0)</f>
        <v>20601</v>
      </c>
      <c r="E7988" s="85">
        <v>4</v>
      </c>
    </row>
    <row r="7989" spans="1:5" x14ac:dyDescent="0.2">
      <c r="A7989" s="84">
        <v>44269</v>
      </c>
      <c r="B7989" s="85">
        <v>44268</v>
      </c>
      <c r="C7989" s="85" t="s">
        <v>890</v>
      </c>
      <c r="D7989" s="86">
        <f>VLOOKUP(Pag_Inicio_Corr_mas_casos[[#This Row],[Corregimiento]],Hoja3!$A$2:$D$676,4,0)</f>
        <v>40606</v>
      </c>
      <c r="E7989" s="85">
        <v>4</v>
      </c>
    </row>
    <row r="7990" spans="1:5" x14ac:dyDescent="0.2">
      <c r="A7990" s="84">
        <v>44269</v>
      </c>
      <c r="B7990" s="85">
        <v>44268</v>
      </c>
      <c r="C7990" s="85" t="s">
        <v>927</v>
      </c>
      <c r="D7990" s="86">
        <f>VLOOKUP(Pag_Inicio_Corr_mas_casos[[#This Row],[Corregimiento]],Hoja3!$A$2:$D$676,4,0)</f>
        <v>40612</v>
      </c>
      <c r="E7990" s="85">
        <v>4</v>
      </c>
    </row>
    <row r="7991" spans="1:5" x14ac:dyDescent="0.2">
      <c r="A7991" s="84">
        <v>44269</v>
      </c>
      <c r="B7991" s="85">
        <v>44268</v>
      </c>
      <c r="C7991" s="85" t="s">
        <v>979</v>
      </c>
      <c r="D7991" s="86">
        <f>VLOOKUP(Pag_Inicio_Corr_mas_casos[[#This Row],[Corregimiento]],Hoja3!$A$2:$D$676,4,0)</f>
        <v>91007</v>
      </c>
      <c r="E7991" s="85">
        <v>4</v>
      </c>
    </row>
    <row r="7992" spans="1:5" x14ac:dyDescent="0.2">
      <c r="A7992" s="84">
        <v>44269</v>
      </c>
      <c r="B7992" s="85">
        <v>44268</v>
      </c>
      <c r="C7992" s="85" t="s">
        <v>872</v>
      </c>
      <c r="D7992" s="86">
        <f>VLOOKUP(Pag_Inicio_Corr_mas_casos[[#This Row],[Corregimiento]],Hoja3!$A$2:$D$676,4,0)</f>
        <v>80820</v>
      </c>
      <c r="E7992" s="85">
        <v>4</v>
      </c>
    </row>
    <row r="7993" spans="1:5" x14ac:dyDescent="0.2">
      <c r="A7993" s="84">
        <v>44269</v>
      </c>
      <c r="B7993" s="85">
        <v>44268</v>
      </c>
      <c r="C7993" s="85" t="s">
        <v>1018</v>
      </c>
      <c r="D7993" s="86">
        <f>VLOOKUP(Pag_Inicio_Corr_mas_casos[[#This Row],[Corregimiento]],Hoja3!$A$2:$D$676,4,0)</f>
        <v>40205</v>
      </c>
      <c r="E7993" s="85">
        <v>4</v>
      </c>
    </row>
    <row r="7994" spans="1:5" x14ac:dyDescent="0.2">
      <c r="A7994" s="84">
        <v>44269</v>
      </c>
      <c r="B7994" s="85">
        <v>44268</v>
      </c>
      <c r="C7994" s="85" t="s">
        <v>1025</v>
      </c>
      <c r="D7994" s="86">
        <f>VLOOKUP(Pag_Inicio_Corr_mas_casos[[#This Row],[Corregimiento]],Hoja3!$A$2:$D$676,4,0)</f>
        <v>40404</v>
      </c>
      <c r="E7994" s="85">
        <v>4</v>
      </c>
    </row>
    <row r="7995" spans="1:5" x14ac:dyDescent="0.2">
      <c r="A7995" s="60">
        <v>44270</v>
      </c>
      <c r="B7995" s="61">
        <v>44269</v>
      </c>
      <c r="C7995" s="61" t="s">
        <v>978</v>
      </c>
      <c r="D7995" s="62">
        <f>VLOOKUP(Pag_Inicio_Corr_mas_casos[[#This Row],[Corregimiento]],Hoja3!$A$2:$D$676,4,0)</f>
        <v>40501</v>
      </c>
      <c r="E7995" s="61">
        <v>10</v>
      </c>
    </row>
    <row r="7996" spans="1:5" x14ac:dyDescent="0.2">
      <c r="A7996" s="60">
        <v>44270</v>
      </c>
      <c r="B7996" s="61">
        <v>44269</v>
      </c>
      <c r="C7996" s="61" t="s">
        <v>1151</v>
      </c>
      <c r="D7996" s="62">
        <f>VLOOKUP(Pag_Inicio_Corr_mas_casos[[#This Row],[Corregimiento]],Hoja3!$A$2:$D$676,4,0)</f>
        <v>90403</v>
      </c>
      <c r="E7996" s="61">
        <v>9</v>
      </c>
    </row>
    <row r="7997" spans="1:5" x14ac:dyDescent="0.2">
      <c r="A7997" s="60">
        <v>44270</v>
      </c>
      <c r="B7997" s="61">
        <v>44269</v>
      </c>
      <c r="C7997" s="61" t="s">
        <v>1119</v>
      </c>
      <c r="D7997" s="62">
        <f>VLOOKUP(Pag_Inicio_Corr_mas_casos[[#This Row],[Corregimiento]],Hoja3!$A$2:$D$676,4,0)</f>
        <v>20102</v>
      </c>
      <c r="E7997" s="61">
        <v>8</v>
      </c>
    </row>
    <row r="7998" spans="1:5" x14ac:dyDescent="0.2">
      <c r="A7998" s="60">
        <v>44270</v>
      </c>
      <c r="B7998" s="61">
        <v>44269</v>
      </c>
      <c r="C7998" s="61" t="s">
        <v>872</v>
      </c>
      <c r="D7998" s="62">
        <f>VLOOKUP(Pag_Inicio_Corr_mas_casos[[#This Row],[Corregimiento]],Hoja3!$A$2:$D$676,4,0)</f>
        <v>80820</v>
      </c>
      <c r="E7998" s="61">
        <v>6</v>
      </c>
    </row>
    <row r="7999" spans="1:5" x14ac:dyDescent="0.2">
      <c r="A7999" s="60">
        <v>44270</v>
      </c>
      <c r="B7999" s="61">
        <v>44269</v>
      </c>
      <c r="C7999" s="61" t="s">
        <v>980</v>
      </c>
      <c r="D7999" s="62">
        <f>VLOOKUP(Pag_Inicio_Corr_mas_casos[[#This Row],[Corregimiento]],Hoja3!$A$2:$D$676,4,0)</f>
        <v>40601</v>
      </c>
      <c r="E7999" s="61">
        <v>6</v>
      </c>
    </row>
    <row r="8000" spans="1:5" x14ac:dyDescent="0.2">
      <c r="A8000" s="60">
        <v>44270</v>
      </c>
      <c r="B8000" s="61">
        <v>44269</v>
      </c>
      <c r="C8000" s="61" t="s">
        <v>1089</v>
      </c>
      <c r="D8000" s="62">
        <f>VLOOKUP(Pag_Inicio_Corr_mas_casos[[#This Row],[Corregimiento]],Hoja3!$A$2:$D$676,4,0)</f>
        <v>100101</v>
      </c>
      <c r="E8000" s="61">
        <v>6</v>
      </c>
    </row>
    <row r="8001" spans="1:9" x14ac:dyDescent="0.2">
      <c r="A8001" s="60">
        <v>44270</v>
      </c>
      <c r="B8001" s="61">
        <v>44269</v>
      </c>
      <c r="C8001" s="61" t="s">
        <v>1081</v>
      </c>
      <c r="D8001" s="62">
        <f>VLOOKUP(Pag_Inicio_Corr_mas_casos[[#This Row],[Corregimiento]],Hoja3!$A$2:$D$676,4,0)</f>
        <v>10214</v>
      </c>
      <c r="E8001" s="61">
        <v>6</v>
      </c>
    </row>
    <row r="8002" spans="1:9" x14ac:dyDescent="0.2">
      <c r="A8002" s="60">
        <v>44270</v>
      </c>
      <c r="B8002" s="61">
        <v>44269</v>
      </c>
      <c r="C8002" s="61" t="s">
        <v>1152</v>
      </c>
      <c r="D8002" s="62">
        <f>VLOOKUP(Pag_Inicio_Corr_mas_casos[[#This Row],[Corregimiento]],Hoja3!$A$2:$D$676,4,0)</f>
        <v>40308</v>
      </c>
      <c r="E8002" s="61">
        <v>6</v>
      </c>
    </row>
    <row r="8003" spans="1:9" x14ac:dyDescent="0.2">
      <c r="A8003" s="60">
        <v>44270</v>
      </c>
      <c r="B8003" s="61">
        <v>44269</v>
      </c>
      <c r="C8003" s="61" t="s">
        <v>932</v>
      </c>
      <c r="D8003" s="62">
        <f>VLOOKUP(Pag_Inicio_Corr_mas_casos[[#This Row],[Corregimiento]],Hoja3!$A$2:$D$676,4,0)</f>
        <v>80819</v>
      </c>
      <c r="E8003" s="61">
        <v>5</v>
      </c>
    </row>
    <row r="8004" spans="1:9" x14ac:dyDescent="0.2">
      <c r="A8004" s="60">
        <v>44270</v>
      </c>
      <c r="B8004" s="61">
        <v>44269</v>
      </c>
      <c r="C8004" s="61" t="s">
        <v>895</v>
      </c>
      <c r="D8004" s="62">
        <f>VLOOKUP(Pag_Inicio_Corr_mas_casos[[#This Row],[Corregimiento]],Hoja3!$A$2:$D$676,4,0)</f>
        <v>20207</v>
      </c>
      <c r="E8004" s="61">
        <v>5</v>
      </c>
    </row>
    <row r="8005" spans="1:9" x14ac:dyDescent="0.2">
      <c r="A8005" s="60">
        <v>44270</v>
      </c>
      <c r="B8005" s="61">
        <v>44269</v>
      </c>
      <c r="C8005" s="61" t="s">
        <v>894</v>
      </c>
      <c r="D8005" s="62">
        <f>VLOOKUP(Pag_Inicio_Corr_mas_casos[[#This Row],[Corregimiento]],Hoja3!$A$2:$D$676,4,0)</f>
        <v>40203</v>
      </c>
      <c r="E8005" s="61">
        <v>5</v>
      </c>
    </row>
    <row r="8006" spans="1:9" x14ac:dyDescent="0.2">
      <c r="A8006" s="60">
        <v>44270</v>
      </c>
      <c r="B8006" s="61">
        <v>44269</v>
      </c>
      <c r="C8006" s="61" t="s">
        <v>942</v>
      </c>
      <c r="D8006" s="62">
        <f>VLOOKUP(Pag_Inicio_Corr_mas_casos[[#This Row],[Corregimiento]],Hoja3!$A$2:$D$676,4,0)</f>
        <v>91001</v>
      </c>
      <c r="E8006" s="61">
        <v>4</v>
      </c>
    </row>
    <row r="8007" spans="1:9" x14ac:dyDescent="0.2">
      <c r="A8007" s="60">
        <v>44270</v>
      </c>
      <c r="B8007" s="61">
        <v>44269</v>
      </c>
      <c r="C8007" s="61" t="s">
        <v>1001</v>
      </c>
      <c r="D8007" s="62">
        <f>VLOOKUP(Pag_Inicio_Corr_mas_casos[[#This Row],[Corregimiento]],Hoja3!$A$2:$D$676,4,0)</f>
        <v>40604</v>
      </c>
      <c r="E8007" s="61">
        <v>4</v>
      </c>
    </row>
    <row r="8008" spans="1:9" x14ac:dyDescent="0.2">
      <c r="A8008" s="60">
        <v>44270</v>
      </c>
      <c r="B8008" s="61">
        <v>44269</v>
      </c>
      <c r="C8008" s="61" t="s">
        <v>975</v>
      </c>
      <c r="D8008" s="62">
        <f>VLOOKUP(Pag_Inicio_Corr_mas_casos[[#This Row],[Corregimiento]],Hoja3!$A$2:$D$676,4,0)</f>
        <v>90301</v>
      </c>
      <c r="E8008" s="61">
        <v>4</v>
      </c>
    </row>
    <row r="8009" spans="1:9" x14ac:dyDescent="0.2">
      <c r="A8009" s="60">
        <v>44270</v>
      </c>
      <c r="B8009" s="61">
        <v>44269</v>
      </c>
      <c r="C8009" s="61" t="s">
        <v>929</v>
      </c>
      <c r="D8009" s="62">
        <f>VLOOKUP(Pag_Inicio_Corr_mas_casos[[#This Row],[Corregimiento]],Hoja3!$A$2:$D$676,4,0)</f>
        <v>40608</v>
      </c>
      <c r="E8009" s="61">
        <v>4</v>
      </c>
    </row>
    <row r="8010" spans="1:9" x14ac:dyDescent="0.2">
      <c r="A8010" s="60">
        <v>44270</v>
      </c>
      <c r="B8010" s="61">
        <v>44269</v>
      </c>
      <c r="C8010" s="61" t="s">
        <v>1116</v>
      </c>
      <c r="D8010" s="62">
        <f>VLOOKUP(Pag_Inicio_Corr_mas_casos[[#This Row],[Corregimiento]],Hoja3!$A$2:$D$676,4,0)</f>
        <v>10201</v>
      </c>
      <c r="E8010" s="61">
        <v>4</v>
      </c>
    </row>
    <row r="8011" spans="1:9" x14ac:dyDescent="0.2">
      <c r="A8011" s="60">
        <v>44270</v>
      </c>
      <c r="B8011" s="61">
        <v>44269</v>
      </c>
      <c r="C8011" s="61" t="s">
        <v>953</v>
      </c>
      <c r="D8011" s="62">
        <f>VLOOKUP(Pag_Inicio_Corr_mas_casos[[#This Row],[Corregimiento]],Hoja3!$A$2:$D$676,4,0)</f>
        <v>91008</v>
      </c>
      <c r="E8011" s="61">
        <v>4</v>
      </c>
    </row>
    <row r="8012" spans="1:9" x14ac:dyDescent="0.2">
      <c r="A8012" s="60">
        <v>44270</v>
      </c>
      <c r="B8012" s="61">
        <v>44269</v>
      </c>
      <c r="C8012" s="61" t="s">
        <v>1091</v>
      </c>
      <c r="D8012" s="62">
        <f>VLOOKUP(Pag_Inicio_Corr_mas_casos[[#This Row],[Corregimiento]],Hoja3!$A$2:$D$676,4,0)</f>
        <v>10215</v>
      </c>
      <c r="E8012" s="61">
        <v>4</v>
      </c>
    </row>
    <row r="8013" spans="1:9" x14ac:dyDescent="0.2">
      <c r="A8013" s="60">
        <v>44270</v>
      </c>
      <c r="B8013" s="61">
        <v>44269</v>
      </c>
      <c r="C8013" s="61" t="s">
        <v>999</v>
      </c>
      <c r="D8013" s="62">
        <f>VLOOKUP(Pag_Inicio_Corr_mas_casos[[#This Row],[Corregimiento]],Hoja3!$A$2:$D$676,4,0)</f>
        <v>91101</v>
      </c>
      <c r="E8013" s="61">
        <v>3</v>
      </c>
    </row>
    <row r="8014" spans="1:9" x14ac:dyDescent="0.2">
      <c r="A8014" s="60">
        <v>44270</v>
      </c>
      <c r="B8014" s="61">
        <v>44269</v>
      </c>
      <c r="C8014" s="61" t="s">
        <v>1070</v>
      </c>
      <c r="D8014" s="62">
        <f>VLOOKUP(Pag_Inicio_Corr_mas_casos[[#This Row],[Corregimiento]],Hoja3!$A$2:$D$676,4,0)</f>
        <v>10206</v>
      </c>
      <c r="E8014" s="61">
        <v>3</v>
      </c>
    </row>
    <row r="8015" spans="1:9" x14ac:dyDescent="0.2">
      <c r="A8015" s="75">
        <v>44271</v>
      </c>
      <c r="B8015" s="76">
        <v>44270</v>
      </c>
      <c r="C8015" s="76" t="s">
        <v>1075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 x14ac:dyDescent="0.2">
      <c r="A8016" s="75">
        <v>44271</v>
      </c>
      <c r="B8016" s="76">
        <v>44270</v>
      </c>
      <c r="C8016" s="76" t="s">
        <v>980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 x14ac:dyDescent="0.2">
      <c r="A8017" s="75">
        <v>44271</v>
      </c>
      <c r="B8017" s="76">
        <v>44270</v>
      </c>
      <c r="C8017" s="76" t="s">
        <v>1116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 x14ac:dyDescent="0.2">
      <c r="A8018" s="75">
        <v>44271</v>
      </c>
      <c r="B8018" s="76">
        <v>44270</v>
      </c>
      <c r="C8018" s="76" t="s">
        <v>927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 x14ac:dyDescent="0.2">
      <c r="A8019" s="75">
        <v>44271</v>
      </c>
      <c r="B8019" s="76">
        <v>44270</v>
      </c>
      <c r="C8019" s="76" t="s">
        <v>1018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 x14ac:dyDescent="0.2">
      <c r="A8020" s="75">
        <v>44271</v>
      </c>
      <c r="B8020" s="76">
        <v>44270</v>
      </c>
      <c r="C8020" s="76" t="s">
        <v>877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 x14ac:dyDescent="0.2">
      <c r="A8021" s="75">
        <v>44271</v>
      </c>
      <c r="B8021" s="76">
        <v>44270</v>
      </c>
      <c r="C8021" s="76" t="s">
        <v>942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 x14ac:dyDescent="0.2">
      <c r="A8022" s="75">
        <v>44271</v>
      </c>
      <c r="B8022" s="76">
        <v>44270</v>
      </c>
      <c r="C8022" s="76" t="s">
        <v>1153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 x14ac:dyDescent="0.2">
      <c r="A8023" s="75">
        <v>44271</v>
      </c>
      <c r="B8023" s="76">
        <v>44270</v>
      </c>
      <c r="C8023" s="76" t="s">
        <v>978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 x14ac:dyDescent="0.2">
      <c r="A8024" s="75">
        <v>44271</v>
      </c>
      <c r="B8024" s="76">
        <v>44270</v>
      </c>
      <c r="C8024" s="76" t="s">
        <v>923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 x14ac:dyDescent="0.2">
      <c r="A8025" s="75">
        <v>44271</v>
      </c>
      <c r="B8025" s="76">
        <v>44270</v>
      </c>
      <c r="C8025" s="76" t="s">
        <v>893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 x14ac:dyDescent="0.2">
      <c r="A8026" s="75">
        <v>44271</v>
      </c>
      <c r="B8026" s="76">
        <v>44270</v>
      </c>
      <c r="C8026" s="76" t="s">
        <v>864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 x14ac:dyDescent="0.2">
      <c r="A8027" s="75">
        <v>44271</v>
      </c>
      <c r="B8027" s="76">
        <v>44270</v>
      </c>
      <c r="C8027" s="76" t="s">
        <v>858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 x14ac:dyDescent="0.2">
      <c r="A8028" s="75">
        <v>44271</v>
      </c>
      <c r="B8028" s="76">
        <v>44270</v>
      </c>
      <c r="C8028" s="76" t="s">
        <v>939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 x14ac:dyDescent="0.2">
      <c r="A8029" s="75">
        <v>44271</v>
      </c>
      <c r="B8029" s="76">
        <v>44270</v>
      </c>
      <c r="C8029" s="76" t="s">
        <v>1039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 x14ac:dyDescent="0.2">
      <c r="A8030" s="75">
        <v>44271</v>
      </c>
      <c r="B8030" s="76">
        <v>44270</v>
      </c>
      <c r="C8030" s="76" t="s">
        <v>881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 x14ac:dyDescent="0.2">
      <c r="A8031" s="75">
        <v>44271</v>
      </c>
      <c r="B8031" s="76">
        <v>44270</v>
      </c>
      <c r="C8031" s="76" t="s">
        <v>975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 x14ac:dyDescent="0.2">
      <c r="A8032" s="75">
        <v>44271</v>
      </c>
      <c r="B8032" s="76">
        <v>44270</v>
      </c>
      <c r="C8032" s="76" t="s">
        <v>1070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 x14ac:dyDescent="0.2">
      <c r="A8033" s="75">
        <v>44271</v>
      </c>
      <c r="B8033" s="76">
        <v>44270</v>
      </c>
      <c r="C8033" s="76" t="s">
        <v>972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 x14ac:dyDescent="0.2">
      <c r="A8034" s="75">
        <v>44271</v>
      </c>
      <c r="B8034" s="76">
        <v>44270</v>
      </c>
      <c r="C8034" s="76" t="s">
        <v>931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 x14ac:dyDescent="0.2">
      <c r="A8035" s="51">
        <v>44272</v>
      </c>
      <c r="B8035" s="52">
        <v>44271</v>
      </c>
      <c r="C8035" s="52" t="s">
        <v>813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 x14ac:dyDescent="0.2">
      <c r="A8036" s="51">
        <v>44272</v>
      </c>
      <c r="B8036" s="52">
        <v>44271</v>
      </c>
      <c r="C8036" s="52" t="s">
        <v>1116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 x14ac:dyDescent="0.2">
      <c r="A8037" s="51">
        <v>44272</v>
      </c>
      <c r="B8037" s="52">
        <v>44271</v>
      </c>
      <c r="C8037" s="52" t="s">
        <v>1125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 x14ac:dyDescent="0.2">
      <c r="A8038" s="51">
        <v>44272</v>
      </c>
      <c r="B8038" s="52">
        <v>44271</v>
      </c>
      <c r="C8038" s="52" t="s">
        <v>923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 x14ac:dyDescent="0.2">
      <c r="A8039" s="51">
        <v>44272</v>
      </c>
      <c r="B8039" s="52">
        <v>44271</v>
      </c>
      <c r="C8039" s="52" t="s">
        <v>980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 x14ac:dyDescent="0.2">
      <c r="A8040" s="51">
        <v>44272</v>
      </c>
      <c r="B8040" s="52">
        <v>44271</v>
      </c>
      <c r="C8040" s="52" t="s">
        <v>931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 x14ac:dyDescent="0.2">
      <c r="A8041" s="51">
        <v>44272</v>
      </c>
      <c r="B8041" s="52">
        <v>44271</v>
      </c>
      <c r="C8041" s="52" t="s">
        <v>966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 x14ac:dyDescent="0.2">
      <c r="A8042" s="51">
        <v>44272</v>
      </c>
      <c r="B8042" s="52">
        <v>44271</v>
      </c>
      <c r="C8042" s="52" t="s">
        <v>692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 x14ac:dyDescent="0.2">
      <c r="A8043" s="51">
        <v>44272</v>
      </c>
      <c r="B8043" s="52">
        <v>44271</v>
      </c>
      <c r="C8043" s="52" t="s">
        <v>881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 x14ac:dyDescent="0.2">
      <c r="A8044" s="51">
        <v>44272</v>
      </c>
      <c r="B8044" s="52">
        <v>44271</v>
      </c>
      <c r="C8044" s="52" t="s">
        <v>1071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 x14ac:dyDescent="0.2">
      <c r="A8045" s="51">
        <v>44272</v>
      </c>
      <c r="B8045" s="52">
        <v>44271</v>
      </c>
      <c r="C8045" s="52" t="s">
        <v>932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 x14ac:dyDescent="0.2">
      <c r="A8046" s="51">
        <v>44272</v>
      </c>
      <c r="B8046" s="52">
        <v>44271</v>
      </c>
      <c r="C8046" s="52" t="s">
        <v>1154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 x14ac:dyDescent="0.2">
      <c r="A8047" s="51">
        <v>44272</v>
      </c>
      <c r="B8047" s="52">
        <v>44271</v>
      </c>
      <c r="C8047" s="52" t="s">
        <v>975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 x14ac:dyDescent="0.2">
      <c r="A8048" s="51">
        <v>44272</v>
      </c>
      <c r="B8048" s="52">
        <v>44271</v>
      </c>
      <c r="C8048" s="52" t="s">
        <v>1070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 x14ac:dyDescent="0.2">
      <c r="A8049" s="51">
        <v>44272</v>
      </c>
      <c r="B8049" s="52">
        <v>44271</v>
      </c>
      <c r="C8049" s="52" t="s">
        <v>890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 x14ac:dyDescent="0.2">
      <c r="A8050" s="51">
        <v>44272</v>
      </c>
      <c r="B8050" s="52">
        <v>44271</v>
      </c>
      <c r="C8050" s="52" t="s">
        <v>999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 x14ac:dyDescent="0.2">
      <c r="A8051" s="51">
        <v>44272</v>
      </c>
      <c r="B8051" s="52">
        <v>44271</v>
      </c>
      <c r="C8051" s="52" t="s">
        <v>1126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 x14ac:dyDescent="0.2">
      <c r="A8052" s="51">
        <v>44272</v>
      </c>
      <c r="B8052" s="52">
        <v>44271</v>
      </c>
      <c r="C8052" s="52" t="s">
        <v>974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 x14ac:dyDescent="0.2">
      <c r="A8053" s="51">
        <v>44272</v>
      </c>
      <c r="B8053" s="52">
        <v>44271</v>
      </c>
      <c r="C8053" s="52" t="s">
        <v>1018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 x14ac:dyDescent="0.2">
      <c r="A8054" s="51">
        <v>44272</v>
      </c>
      <c r="B8054" s="52">
        <v>44271</v>
      </c>
      <c r="C8054" s="52" t="s">
        <v>990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 x14ac:dyDescent="0.2">
      <c r="A8055" s="33">
        <v>44273</v>
      </c>
      <c r="B8055" s="34">
        <v>44272</v>
      </c>
      <c r="C8055" s="34" t="s">
        <v>1070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 x14ac:dyDescent="0.2">
      <c r="A8056" s="33">
        <v>44273</v>
      </c>
      <c r="B8056" s="34">
        <v>44272</v>
      </c>
      <c r="C8056" s="34" t="s">
        <v>963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 x14ac:dyDescent="0.2">
      <c r="A8057" s="33">
        <v>44273</v>
      </c>
      <c r="B8057" s="34">
        <v>44272</v>
      </c>
      <c r="C8057" s="34" t="s">
        <v>980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 x14ac:dyDescent="0.2">
      <c r="A8058" s="33">
        <v>44273</v>
      </c>
      <c r="B8058" s="34">
        <v>44272</v>
      </c>
      <c r="C8058" s="34" t="s">
        <v>988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 x14ac:dyDescent="0.2">
      <c r="A8059" s="33">
        <v>44273</v>
      </c>
      <c r="B8059" s="34">
        <v>44272</v>
      </c>
      <c r="C8059" s="34" t="s">
        <v>1155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 x14ac:dyDescent="0.2">
      <c r="A8060" s="33">
        <v>44273</v>
      </c>
      <c r="B8060" s="34">
        <v>44272</v>
      </c>
      <c r="C8060" s="34" t="s">
        <v>927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 x14ac:dyDescent="0.2">
      <c r="A8061" s="33">
        <v>44273</v>
      </c>
      <c r="B8061" s="34">
        <v>44272</v>
      </c>
      <c r="C8061" s="34" t="s">
        <v>1116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 x14ac:dyDescent="0.2">
      <c r="A8062" s="33">
        <v>44273</v>
      </c>
      <c r="B8062" s="34">
        <v>44272</v>
      </c>
      <c r="C8062" s="34" t="s">
        <v>942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 x14ac:dyDescent="0.2">
      <c r="A8063" s="33">
        <v>44273</v>
      </c>
      <c r="B8063" s="34">
        <v>44272</v>
      </c>
      <c r="C8063" s="34" t="s">
        <v>952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 x14ac:dyDescent="0.2">
      <c r="A8064" s="33">
        <v>44273</v>
      </c>
      <c r="B8064" s="34">
        <v>44272</v>
      </c>
      <c r="C8064" s="34" t="s">
        <v>862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 x14ac:dyDescent="0.2">
      <c r="A8065" s="33">
        <v>44273</v>
      </c>
      <c r="B8065" s="34">
        <v>44272</v>
      </c>
      <c r="C8065" s="34" t="s">
        <v>979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 x14ac:dyDescent="0.2">
      <c r="A8066" s="33">
        <v>44273</v>
      </c>
      <c r="B8066" s="34">
        <v>44272</v>
      </c>
      <c r="C8066" s="34" t="s">
        <v>871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 x14ac:dyDescent="0.2">
      <c r="A8067" s="33">
        <v>44273</v>
      </c>
      <c r="B8067" s="34">
        <v>44272</v>
      </c>
      <c r="C8067" s="34" t="s">
        <v>1143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 x14ac:dyDescent="0.2">
      <c r="A8068" s="33">
        <v>44273</v>
      </c>
      <c r="B8068" s="34">
        <v>44272</v>
      </c>
      <c r="C8068" s="34" t="s">
        <v>923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 x14ac:dyDescent="0.2">
      <c r="A8069" s="33">
        <v>44273</v>
      </c>
      <c r="B8069" s="34">
        <v>44272</v>
      </c>
      <c r="C8069" s="34" t="s">
        <v>998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 x14ac:dyDescent="0.2">
      <c r="A8070" s="33">
        <v>44273</v>
      </c>
      <c r="B8070" s="34">
        <v>44272</v>
      </c>
      <c r="C8070" s="34" t="s">
        <v>1125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 x14ac:dyDescent="0.2">
      <c r="A8071" s="33">
        <v>44273</v>
      </c>
      <c r="B8071" s="34">
        <v>44272</v>
      </c>
      <c r="C8071" s="34" t="s">
        <v>881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 x14ac:dyDescent="0.2">
      <c r="A8072" s="33">
        <v>44273</v>
      </c>
      <c r="B8072" s="34">
        <v>44272</v>
      </c>
      <c r="C8072" s="34" t="s">
        <v>1126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 x14ac:dyDescent="0.2">
      <c r="A8073" s="33">
        <v>44273</v>
      </c>
      <c r="B8073" s="34">
        <v>44272</v>
      </c>
      <c r="C8073" s="34" t="s">
        <v>931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 x14ac:dyDescent="0.2">
      <c r="A8074" s="33">
        <v>44273</v>
      </c>
      <c r="B8074" s="34">
        <v>44272</v>
      </c>
      <c r="C8074" s="34" t="s">
        <v>932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 x14ac:dyDescent="0.2">
      <c r="A8075" s="84">
        <v>44274</v>
      </c>
      <c r="B8075" s="85">
        <v>44273</v>
      </c>
      <c r="C8075" s="85" t="s">
        <v>1126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 x14ac:dyDescent="0.2">
      <c r="A8076" s="84">
        <v>44274</v>
      </c>
      <c r="B8076" s="85">
        <v>44273</v>
      </c>
      <c r="C8076" s="85" t="s">
        <v>942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 x14ac:dyDescent="0.2">
      <c r="A8077" s="84">
        <v>44274</v>
      </c>
      <c r="B8077" s="85">
        <v>44273</v>
      </c>
      <c r="C8077" s="85" t="s">
        <v>1106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 x14ac:dyDescent="0.2">
      <c r="A8078" s="84">
        <v>44274</v>
      </c>
      <c r="B8078" s="85">
        <v>44273</v>
      </c>
      <c r="C8078" s="85" t="s">
        <v>1071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 x14ac:dyDescent="0.2">
      <c r="A8079" s="84">
        <v>44274</v>
      </c>
      <c r="B8079" s="85">
        <v>44273</v>
      </c>
      <c r="C8079" s="85" t="s">
        <v>1018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 x14ac:dyDescent="0.2">
      <c r="A8080" s="84">
        <v>44274</v>
      </c>
      <c r="B8080" s="85">
        <v>44273</v>
      </c>
      <c r="C8080" s="85" t="s">
        <v>980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 x14ac:dyDescent="0.2">
      <c r="A8081" s="84">
        <v>44274</v>
      </c>
      <c r="B8081" s="85">
        <v>44273</v>
      </c>
      <c r="C8081" s="85" t="s">
        <v>1156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 x14ac:dyDescent="0.2">
      <c r="A8082" s="84">
        <v>44274</v>
      </c>
      <c r="B8082" s="85">
        <v>44273</v>
      </c>
      <c r="C8082" s="85" t="s">
        <v>1025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 x14ac:dyDescent="0.2">
      <c r="A8083" s="84">
        <v>44274</v>
      </c>
      <c r="B8083" s="85">
        <v>44273</v>
      </c>
      <c r="C8083" s="85" t="s">
        <v>953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 x14ac:dyDescent="0.2">
      <c r="A8084" s="84">
        <v>44274</v>
      </c>
      <c r="B8084" s="85">
        <v>44273</v>
      </c>
      <c r="C8084" s="85" t="s">
        <v>1157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 x14ac:dyDescent="0.2">
      <c r="A8085" s="84">
        <v>44274</v>
      </c>
      <c r="B8085" s="85">
        <v>44273</v>
      </c>
      <c r="C8085" s="85" t="s">
        <v>1158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 x14ac:dyDescent="0.2">
      <c r="A8086" s="84">
        <v>44274</v>
      </c>
      <c r="B8086" s="85">
        <v>44273</v>
      </c>
      <c r="C8086" s="85" t="s">
        <v>1079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 x14ac:dyDescent="0.2">
      <c r="A8087" s="84">
        <v>44274</v>
      </c>
      <c r="B8087" s="85">
        <v>44273</v>
      </c>
      <c r="C8087" s="85" t="s">
        <v>972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 x14ac:dyDescent="0.2">
      <c r="A8088" s="84">
        <v>44274</v>
      </c>
      <c r="B8088" s="85">
        <v>44273</v>
      </c>
      <c r="C8088" s="85" t="s">
        <v>1159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 x14ac:dyDescent="0.2">
      <c r="A8089" s="84">
        <v>44274</v>
      </c>
      <c r="B8089" s="85">
        <v>44273</v>
      </c>
      <c r="C8089" s="85" t="s">
        <v>1116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 x14ac:dyDescent="0.2">
      <c r="A8090" s="84">
        <v>44274</v>
      </c>
      <c r="B8090" s="85">
        <v>44273</v>
      </c>
      <c r="C8090" s="85" t="s">
        <v>1160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 x14ac:dyDescent="0.2">
      <c r="A8091" s="84">
        <v>44274</v>
      </c>
      <c r="B8091" s="85">
        <v>44273</v>
      </c>
      <c r="C8091" s="85" t="s">
        <v>1070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 x14ac:dyDescent="0.2">
      <c r="A8092" s="84">
        <v>44274</v>
      </c>
      <c r="B8092" s="85">
        <v>44273</v>
      </c>
      <c r="C8092" s="85" t="s">
        <v>894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 x14ac:dyDescent="0.2">
      <c r="A8093" s="84">
        <v>44274</v>
      </c>
      <c r="B8093" s="85">
        <v>44273</v>
      </c>
      <c r="C8093" s="85" t="s">
        <v>965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 x14ac:dyDescent="0.2">
      <c r="A8094" s="84">
        <v>44274</v>
      </c>
      <c r="B8094" s="85">
        <v>44273</v>
      </c>
      <c r="C8094" s="85" t="s">
        <v>999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 x14ac:dyDescent="0.2">
      <c r="A8095" s="60">
        <v>44275</v>
      </c>
      <c r="B8095" s="61">
        <v>44274</v>
      </c>
      <c r="C8095" s="61" t="s">
        <v>942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 x14ac:dyDescent="0.2">
      <c r="A8096" s="60">
        <v>44275</v>
      </c>
      <c r="B8096" s="61">
        <v>44274</v>
      </c>
      <c r="C8096" s="61" t="s">
        <v>969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 x14ac:dyDescent="0.2">
      <c r="A8097" s="60">
        <v>44275</v>
      </c>
      <c r="B8097" s="61">
        <v>44274</v>
      </c>
      <c r="C8097" s="61" t="s">
        <v>966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 x14ac:dyDescent="0.2">
      <c r="A8098" s="60">
        <v>44275</v>
      </c>
      <c r="B8098" s="61">
        <v>44274</v>
      </c>
      <c r="C8098" s="61" t="s">
        <v>931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 x14ac:dyDescent="0.2">
      <c r="A8099" s="60">
        <v>44275</v>
      </c>
      <c r="B8099" s="61">
        <v>44274</v>
      </c>
      <c r="C8099" s="61" t="s">
        <v>923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 x14ac:dyDescent="0.2">
      <c r="A8100" s="60">
        <v>44275</v>
      </c>
      <c r="B8100" s="61">
        <v>44274</v>
      </c>
      <c r="C8100" s="61" t="s">
        <v>1018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 x14ac:dyDescent="0.2">
      <c r="A8101" s="60">
        <v>44275</v>
      </c>
      <c r="B8101" s="61">
        <v>44274</v>
      </c>
      <c r="C8101" s="61" t="s">
        <v>952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 x14ac:dyDescent="0.2">
      <c r="A8102" s="60">
        <v>44275</v>
      </c>
      <c r="B8102" s="61">
        <v>44274</v>
      </c>
      <c r="C8102" s="61" t="s">
        <v>868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 x14ac:dyDescent="0.2">
      <c r="A8103" s="60">
        <v>44275</v>
      </c>
      <c r="B8103" s="61">
        <v>44274</v>
      </c>
      <c r="C8103" s="61" t="s">
        <v>1029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 x14ac:dyDescent="0.2">
      <c r="A8104" s="60">
        <v>44275</v>
      </c>
      <c r="B8104" s="61">
        <v>44274</v>
      </c>
      <c r="C8104" s="61" t="s">
        <v>1116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 x14ac:dyDescent="0.2">
      <c r="A8105" s="60">
        <v>44275</v>
      </c>
      <c r="B8105" s="61">
        <v>44274</v>
      </c>
      <c r="C8105" s="61" t="s">
        <v>890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 x14ac:dyDescent="0.2">
      <c r="A8106" s="60">
        <v>44275</v>
      </c>
      <c r="B8106" s="61">
        <v>44274</v>
      </c>
      <c r="C8106" s="61" t="s">
        <v>980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 x14ac:dyDescent="0.2">
      <c r="A8107" s="60">
        <v>44275</v>
      </c>
      <c r="B8107" s="61">
        <v>44274</v>
      </c>
      <c r="C8107" s="61" t="s">
        <v>1125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 x14ac:dyDescent="0.2">
      <c r="A8108" s="60">
        <v>44275</v>
      </c>
      <c r="B8108" s="61">
        <v>44274</v>
      </c>
      <c r="C8108" s="61" t="s">
        <v>862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 x14ac:dyDescent="0.2">
      <c r="A8109" s="60">
        <v>44275</v>
      </c>
      <c r="B8109" s="61">
        <v>44274</v>
      </c>
      <c r="C8109" s="61" t="s">
        <v>867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 x14ac:dyDescent="0.2">
      <c r="A8110" s="60">
        <v>44275</v>
      </c>
      <c r="B8110" s="61">
        <v>44274</v>
      </c>
      <c r="C8110" s="61" t="s">
        <v>975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 x14ac:dyDescent="0.2">
      <c r="A8111" s="60">
        <v>44275</v>
      </c>
      <c r="B8111" s="61">
        <v>44274</v>
      </c>
      <c r="C8111" s="61" t="s">
        <v>932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 x14ac:dyDescent="0.2">
      <c r="A8112" s="60">
        <v>44275</v>
      </c>
      <c r="B8112" s="61">
        <v>44274</v>
      </c>
      <c r="C8112" s="61" t="s">
        <v>894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 x14ac:dyDescent="0.2">
      <c r="A8113" s="60">
        <v>44275</v>
      </c>
      <c r="B8113" s="61">
        <v>44274</v>
      </c>
      <c r="C8113" s="61" t="s">
        <v>1070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 x14ac:dyDescent="0.2">
      <c r="A8114" s="60">
        <v>44275</v>
      </c>
      <c r="B8114" s="61">
        <v>44274</v>
      </c>
      <c r="C8114" s="61" t="s">
        <v>927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 x14ac:dyDescent="0.2">
      <c r="A8115" s="78">
        <v>44276</v>
      </c>
      <c r="B8115" s="79">
        <v>44275</v>
      </c>
      <c r="C8115" s="79" t="s">
        <v>1161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 x14ac:dyDescent="0.2">
      <c r="A8116" s="78">
        <v>44276</v>
      </c>
      <c r="B8116" s="79">
        <v>44275</v>
      </c>
      <c r="C8116" s="79" t="s">
        <v>980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 x14ac:dyDescent="0.2">
      <c r="A8117" s="78">
        <v>44276</v>
      </c>
      <c r="B8117" s="79">
        <v>44275</v>
      </c>
      <c r="C8117" s="79" t="s">
        <v>942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 x14ac:dyDescent="0.2">
      <c r="A8118" s="78">
        <v>44276</v>
      </c>
      <c r="B8118" s="79">
        <v>44275</v>
      </c>
      <c r="C8118" s="79" t="s">
        <v>1116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 x14ac:dyDescent="0.2">
      <c r="A8119" s="78">
        <v>44276</v>
      </c>
      <c r="B8119" s="79">
        <v>44275</v>
      </c>
      <c r="C8119" s="79" t="s">
        <v>927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 x14ac:dyDescent="0.2">
      <c r="A8120" s="78">
        <v>44276</v>
      </c>
      <c r="B8120" s="79">
        <v>44275</v>
      </c>
      <c r="C8120" s="79" t="s">
        <v>963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 x14ac:dyDescent="0.2">
      <c r="A8121" s="78">
        <v>44276</v>
      </c>
      <c r="B8121" s="79">
        <v>44275</v>
      </c>
      <c r="C8121" s="79" t="s">
        <v>1070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 x14ac:dyDescent="0.2">
      <c r="A8122" s="78">
        <v>44276</v>
      </c>
      <c r="B8122" s="79">
        <v>44275</v>
      </c>
      <c r="C8122" s="79" t="s">
        <v>965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 x14ac:dyDescent="0.2">
      <c r="A8123" s="78">
        <v>44276</v>
      </c>
      <c r="B8123" s="79">
        <v>44275</v>
      </c>
      <c r="C8123" s="79" t="s">
        <v>881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 x14ac:dyDescent="0.2">
      <c r="A8124" s="78">
        <v>44276</v>
      </c>
      <c r="B8124" s="79">
        <v>44275</v>
      </c>
      <c r="C8124" s="79" t="s">
        <v>1152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 x14ac:dyDescent="0.2">
      <c r="A8125" s="78">
        <v>44276</v>
      </c>
      <c r="B8125" s="79">
        <v>44275</v>
      </c>
      <c r="C8125" s="79" t="s">
        <v>871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 x14ac:dyDescent="0.2">
      <c r="A8126" s="78">
        <v>44276</v>
      </c>
      <c r="B8126" s="79">
        <v>44275</v>
      </c>
      <c r="C8126" s="79" t="s">
        <v>978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 x14ac:dyDescent="0.2">
      <c r="A8127" s="78">
        <v>44276</v>
      </c>
      <c r="B8127" s="79">
        <v>44275</v>
      </c>
      <c r="C8127" s="79" t="s">
        <v>857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 x14ac:dyDescent="0.2">
      <c r="A8128" s="78">
        <v>44276</v>
      </c>
      <c r="B8128" s="79">
        <v>44275</v>
      </c>
      <c r="C8128" s="79" t="s">
        <v>969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 x14ac:dyDescent="0.2">
      <c r="A8129" s="78">
        <v>44276</v>
      </c>
      <c r="B8129" s="79">
        <v>44275</v>
      </c>
      <c r="C8129" s="79" t="s">
        <v>1065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 x14ac:dyDescent="0.2">
      <c r="A8130" s="78">
        <v>44276</v>
      </c>
      <c r="B8130" s="79">
        <v>44275</v>
      </c>
      <c r="C8130" s="79" t="s">
        <v>953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 x14ac:dyDescent="0.2">
      <c r="A8131" s="78">
        <v>44276</v>
      </c>
      <c r="B8131" s="79">
        <v>44275</v>
      </c>
      <c r="C8131" s="79" t="s">
        <v>1131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 x14ac:dyDescent="0.2">
      <c r="A8132" s="78">
        <v>44276</v>
      </c>
      <c r="B8132" s="79">
        <v>44275</v>
      </c>
      <c r="C8132" s="79" t="s">
        <v>1162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 x14ac:dyDescent="0.2">
      <c r="A8133" s="78">
        <v>44276</v>
      </c>
      <c r="B8133" s="79">
        <v>44275</v>
      </c>
      <c r="C8133" s="79" t="s">
        <v>986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 x14ac:dyDescent="0.2">
      <c r="A8134" s="78">
        <v>44276</v>
      </c>
      <c r="B8134" s="79">
        <v>44275</v>
      </c>
      <c r="C8134" s="79" t="s">
        <v>1163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 x14ac:dyDescent="0.2">
      <c r="A8135" s="51">
        <v>44277</v>
      </c>
      <c r="B8135" s="52">
        <v>44276</v>
      </c>
      <c r="C8135" s="52" t="s">
        <v>893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 x14ac:dyDescent="0.2">
      <c r="A8136" s="51">
        <v>44277</v>
      </c>
      <c r="B8136" s="52">
        <v>44276</v>
      </c>
      <c r="C8136" s="52" t="s">
        <v>689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 x14ac:dyDescent="0.2">
      <c r="A8137" s="51">
        <v>44277</v>
      </c>
      <c r="B8137" s="52">
        <v>44276</v>
      </c>
      <c r="C8137" s="52" t="s">
        <v>923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 x14ac:dyDescent="0.2">
      <c r="A8138" s="51">
        <v>44277</v>
      </c>
      <c r="B8138" s="52">
        <v>44276</v>
      </c>
      <c r="C8138" s="52" t="s">
        <v>942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 x14ac:dyDescent="0.2">
      <c r="A8139" s="51">
        <v>44277</v>
      </c>
      <c r="B8139" s="52">
        <v>44276</v>
      </c>
      <c r="C8139" s="52" t="s">
        <v>881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 x14ac:dyDescent="0.2">
      <c r="A8140" s="51">
        <v>44277</v>
      </c>
      <c r="B8140" s="52">
        <v>44276</v>
      </c>
      <c r="C8140" s="52" t="s">
        <v>1070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 x14ac:dyDescent="0.2">
      <c r="A8141" s="51">
        <v>44277</v>
      </c>
      <c r="B8141" s="52">
        <v>44276</v>
      </c>
      <c r="C8141" s="52" t="s">
        <v>990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 x14ac:dyDescent="0.2">
      <c r="A8142" s="51">
        <v>44277</v>
      </c>
      <c r="B8142" s="52">
        <v>44276</v>
      </c>
      <c r="C8142" s="52" t="s">
        <v>932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 x14ac:dyDescent="0.2">
      <c r="A8143" s="51">
        <v>44277</v>
      </c>
      <c r="B8143" s="52">
        <v>44276</v>
      </c>
      <c r="C8143" s="52" t="s">
        <v>862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 x14ac:dyDescent="0.2">
      <c r="A8144" s="51">
        <v>44277</v>
      </c>
      <c r="B8144" s="52">
        <v>44276</v>
      </c>
      <c r="C8144" s="52" t="s">
        <v>1042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 x14ac:dyDescent="0.2">
      <c r="A8145" s="51">
        <v>44277</v>
      </c>
      <c r="B8145" s="52">
        <v>44276</v>
      </c>
      <c r="C8145" s="52" t="s">
        <v>867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 x14ac:dyDescent="0.2">
      <c r="A8146" s="51">
        <v>44277</v>
      </c>
      <c r="B8146" s="52">
        <v>44276</v>
      </c>
      <c r="C8146" s="52" t="s">
        <v>966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 x14ac:dyDescent="0.2">
      <c r="A8147" s="51">
        <v>44277</v>
      </c>
      <c r="B8147" s="52">
        <v>44276</v>
      </c>
      <c r="C8147" s="52" t="s">
        <v>980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 x14ac:dyDescent="0.2">
      <c r="A8148" s="51">
        <v>44277</v>
      </c>
      <c r="B8148" s="52">
        <v>44276</v>
      </c>
      <c r="C8148" s="52" t="s">
        <v>890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 x14ac:dyDescent="0.2">
      <c r="A8149" s="51">
        <v>44277</v>
      </c>
      <c r="B8149" s="52">
        <v>44276</v>
      </c>
      <c r="C8149" s="52" t="s">
        <v>872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 x14ac:dyDescent="0.2">
      <c r="A8150" s="51">
        <v>44277</v>
      </c>
      <c r="B8150" s="52">
        <v>44276</v>
      </c>
      <c r="C8150" s="52" t="s">
        <v>1081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 x14ac:dyDescent="0.2">
      <c r="A8151" s="51">
        <v>44277</v>
      </c>
      <c r="B8151" s="52">
        <v>44276</v>
      </c>
      <c r="C8151" s="52" t="s">
        <v>894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 x14ac:dyDescent="0.2">
      <c r="A8152" s="51">
        <v>44277</v>
      </c>
      <c r="B8152" s="52">
        <v>44276</v>
      </c>
      <c r="C8152" s="52" t="s">
        <v>999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 x14ac:dyDescent="0.2">
      <c r="A8153" s="51">
        <v>44277</v>
      </c>
      <c r="B8153" s="52">
        <v>44276</v>
      </c>
      <c r="C8153" s="52" t="s">
        <v>876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 x14ac:dyDescent="0.2">
      <c r="A8154" s="51">
        <v>44277</v>
      </c>
      <c r="B8154" s="52">
        <v>44276</v>
      </c>
      <c r="C8154" s="52" t="s">
        <v>979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 x14ac:dyDescent="0.2">
      <c r="A8155" s="54">
        <v>44278</v>
      </c>
      <c r="B8155" s="55">
        <v>44277</v>
      </c>
      <c r="C8155" s="55" t="s">
        <v>689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 x14ac:dyDescent="0.2">
      <c r="A8156" s="54">
        <v>44278</v>
      </c>
      <c r="B8156" s="55">
        <v>44277</v>
      </c>
      <c r="C8156" s="55" t="s">
        <v>942</v>
      </c>
      <c r="D8156" s="56">
        <f>VLOOKUP(Pag_Inicio_Corr_mas_casos[[#This Row],[Corregimiento]],Hoja3!$A$2:$D$676,4,0)</f>
        <v>91001</v>
      </c>
      <c r="E8156" s="55">
        <v>11</v>
      </c>
    </row>
    <row r="8157" spans="1:9" x14ac:dyDescent="0.2">
      <c r="A8157" s="54">
        <v>44278</v>
      </c>
      <c r="B8157" s="55">
        <v>44277</v>
      </c>
      <c r="C8157" s="55" t="s">
        <v>975</v>
      </c>
      <c r="D8157" s="56">
        <f>VLOOKUP(Pag_Inicio_Corr_mas_casos[[#This Row],[Corregimiento]],Hoja3!$A$2:$D$676,4,0)</f>
        <v>90301</v>
      </c>
      <c r="E8157" s="55">
        <v>10</v>
      </c>
    </row>
    <row r="8158" spans="1:9" x14ac:dyDescent="0.2">
      <c r="A8158" s="54">
        <v>44278</v>
      </c>
      <c r="B8158" s="55">
        <v>44277</v>
      </c>
      <c r="C8158" s="55" t="s">
        <v>990</v>
      </c>
      <c r="D8158" s="56">
        <f>VLOOKUP(Pag_Inicio_Corr_mas_casos[[#This Row],[Corregimiento]],Hoja3!$A$2:$D$676,4,0)</f>
        <v>91011</v>
      </c>
      <c r="E8158" s="55">
        <v>9</v>
      </c>
    </row>
    <row r="8159" spans="1:9" x14ac:dyDescent="0.2">
      <c r="A8159" s="54">
        <v>44278</v>
      </c>
      <c r="B8159" s="55">
        <v>44277</v>
      </c>
      <c r="C8159" s="55" t="s">
        <v>966</v>
      </c>
      <c r="D8159" s="56">
        <f>VLOOKUP(Pag_Inicio_Corr_mas_casos[[#This Row],[Corregimiento]],Hoja3!$A$2:$D$676,4,0)</f>
        <v>80812</v>
      </c>
      <c r="E8159" s="55">
        <v>9</v>
      </c>
    </row>
    <row r="8160" spans="1:9" x14ac:dyDescent="0.2">
      <c r="A8160" s="54">
        <v>44278</v>
      </c>
      <c r="B8160" s="55">
        <v>44277</v>
      </c>
      <c r="C8160" s="55" t="s">
        <v>986</v>
      </c>
      <c r="D8160" s="56">
        <f>VLOOKUP(Pag_Inicio_Corr_mas_casos[[#This Row],[Corregimiento]],Hoja3!$A$2:$D$676,4,0)</f>
        <v>40610</v>
      </c>
      <c r="E8160" s="55">
        <v>9</v>
      </c>
    </row>
    <row r="8161" spans="1:5" x14ac:dyDescent="0.2">
      <c r="A8161" s="54">
        <v>44278</v>
      </c>
      <c r="B8161" s="55">
        <v>44277</v>
      </c>
      <c r="C8161" s="55" t="s">
        <v>994</v>
      </c>
      <c r="D8161" s="56">
        <f>VLOOKUP(Pag_Inicio_Corr_mas_casos[[#This Row],[Corregimiento]],Hoja3!$A$2:$D$676,4,0)</f>
        <v>90101</v>
      </c>
      <c r="E8161" s="55">
        <v>9</v>
      </c>
    </row>
    <row r="8162" spans="1:5" x14ac:dyDescent="0.2">
      <c r="A8162" s="54">
        <v>44278</v>
      </c>
      <c r="B8162" s="55">
        <v>44277</v>
      </c>
      <c r="C8162" s="55" t="s">
        <v>881</v>
      </c>
      <c r="D8162" s="56">
        <f>VLOOKUP(Pag_Inicio_Corr_mas_casos[[#This Row],[Corregimiento]],Hoja3!$A$2:$D$676,4,0)</f>
        <v>20601</v>
      </c>
      <c r="E8162" s="55">
        <v>8</v>
      </c>
    </row>
    <row r="8163" spans="1:5" x14ac:dyDescent="0.2">
      <c r="A8163" s="54">
        <v>44278</v>
      </c>
      <c r="B8163" s="55">
        <v>44277</v>
      </c>
      <c r="C8163" s="55" t="s">
        <v>923</v>
      </c>
      <c r="D8163" s="56">
        <f>VLOOKUP(Pag_Inicio_Corr_mas_casos[[#This Row],[Corregimiento]],Hoja3!$A$2:$D$676,4,0)</f>
        <v>40611</v>
      </c>
      <c r="E8163" s="55">
        <v>8</v>
      </c>
    </row>
    <row r="8164" spans="1:5" x14ac:dyDescent="0.2">
      <c r="A8164" s="54">
        <v>44278</v>
      </c>
      <c r="B8164" s="55">
        <v>44277</v>
      </c>
      <c r="C8164" s="55" t="s">
        <v>972</v>
      </c>
      <c r="D8164" s="56">
        <f>VLOOKUP(Pag_Inicio_Corr_mas_casos[[#This Row],[Corregimiento]],Hoja3!$A$2:$D$676,4,0)</f>
        <v>40201</v>
      </c>
      <c r="E8164" s="55">
        <v>8</v>
      </c>
    </row>
    <row r="8165" spans="1:5" x14ac:dyDescent="0.2">
      <c r="A8165" s="54">
        <v>44278</v>
      </c>
      <c r="B8165" s="55">
        <v>44277</v>
      </c>
      <c r="C8165" s="55" t="s">
        <v>862</v>
      </c>
      <c r="D8165" s="56">
        <f>VLOOKUP(Pag_Inicio_Corr_mas_casos[[#This Row],[Corregimiento]],Hoja3!$A$2:$D$676,4,0)</f>
        <v>80807</v>
      </c>
      <c r="E8165" s="55">
        <v>8</v>
      </c>
    </row>
    <row r="8166" spans="1:5" x14ac:dyDescent="0.2">
      <c r="A8166" s="54">
        <v>44278</v>
      </c>
      <c r="B8166" s="55">
        <v>44277</v>
      </c>
      <c r="C8166" s="55" t="s">
        <v>980</v>
      </c>
      <c r="D8166" s="56">
        <f>VLOOKUP(Pag_Inicio_Corr_mas_casos[[#This Row],[Corregimiento]],Hoja3!$A$2:$D$676,4,0)</f>
        <v>40601</v>
      </c>
      <c r="E8166" s="55">
        <v>8</v>
      </c>
    </row>
    <row r="8167" spans="1:5" x14ac:dyDescent="0.2">
      <c r="A8167" s="54">
        <v>44278</v>
      </c>
      <c r="B8167" s="55">
        <v>44277</v>
      </c>
      <c r="C8167" s="55" t="s">
        <v>931</v>
      </c>
      <c r="D8167" s="56">
        <f>VLOOKUP(Pag_Inicio_Corr_mas_casos[[#This Row],[Corregimiento]],Hoja3!$A$2:$D$676,4,0)</f>
        <v>80809</v>
      </c>
      <c r="E8167" s="55">
        <v>7</v>
      </c>
    </row>
    <row r="8168" spans="1:5" x14ac:dyDescent="0.2">
      <c r="A8168" s="54">
        <v>44278</v>
      </c>
      <c r="B8168" s="55">
        <v>44277</v>
      </c>
      <c r="C8168" s="55" t="s">
        <v>1087</v>
      </c>
      <c r="D8168" s="56">
        <f>VLOOKUP(Pag_Inicio_Corr_mas_casos[[#This Row],[Corregimiento]],Hoja3!$A$2:$D$676,4,0)</f>
        <v>10201</v>
      </c>
      <c r="E8168" s="55">
        <v>7</v>
      </c>
    </row>
    <row r="8169" spans="1:5" x14ac:dyDescent="0.2">
      <c r="A8169" s="54">
        <v>44278</v>
      </c>
      <c r="B8169" s="55">
        <v>44277</v>
      </c>
      <c r="C8169" s="55" t="s">
        <v>1013</v>
      </c>
      <c r="D8169" s="56">
        <f>VLOOKUP(Pag_Inicio_Corr_mas_casos[[#This Row],[Corregimiento]],Hoja3!$A$2:$D$676,4,0)</f>
        <v>90601</v>
      </c>
      <c r="E8169" s="55">
        <v>7</v>
      </c>
    </row>
    <row r="8170" spans="1:5" x14ac:dyDescent="0.2">
      <c r="A8170" s="54">
        <v>44278</v>
      </c>
      <c r="B8170" s="55">
        <v>44277</v>
      </c>
      <c r="C8170" s="55" t="s">
        <v>927</v>
      </c>
      <c r="D8170" s="56">
        <f>VLOOKUP(Pag_Inicio_Corr_mas_casos[[#This Row],[Corregimiento]],Hoja3!$A$2:$D$676,4,0)</f>
        <v>40612</v>
      </c>
      <c r="E8170" s="55">
        <v>7</v>
      </c>
    </row>
    <row r="8171" spans="1:5" x14ac:dyDescent="0.2">
      <c r="A8171" s="54">
        <v>44278</v>
      </c>
      <c r="B8171" s="55">
        <v>44277</v>
      </c>
      <c r="C8171" s="55" t="s">
        <v>974</v>
      </c>
      <c r="D8171" s="56">
        <f>VLOOKUP(Pag_Inicio_Corr_mas_casos[[#This Row],[Corregimiento]],Hoja3!$A$2:$D$676,4,0)</f>
        <v>130102</v>
      </c>
      <c r="E8171" s="55">
        <v>6</v>
      </c>
    </row>
    <row r="8172" spans="1:5" x14ac:dyDescent="0.2">
      <c r="A8172" s="54">
        <v>44278</v>
      </c>
      <c r="B8172" s="55">
        <v>44277</v>
      </c>
      <c r="C8172" s="55" t="s">
        <v>1126</v>
      </c>
      <c r="D8172" s="56">
        <f>VLOOKUP(Pag_Inicio_Corr_mas_casos[[#This Row],[Corregimiento]],Hoja3!$A$2:$D$676,4,0)</f>
        <v>10101</v>
      </c>
      <c r="E8172" s="55">
        <v>6</v>
      </c>
    </row>
    <row r="8173" spans="1:5" x14ac:dyDescent="0.2">
      <c r="A8173" s="54">
        <v>44278</v>
      </c>
      <c r="B8173" s="55">
        <v>44277</v>
      </c>
      <c r="C8173" s="55" t="s">
        <v>1164</v>
      </c>
      <c r="D8173" s="56">
        <f>VLOOKUP(Pag_Inicio_Corr_mas_casos[[#This Row],[Corregimiento]],Hoja3!$A$2:$D$676,4,0)</f>
        <v>90502</v>
      </c>
      <c r="E8173" s="55">
        <v>6</v>
      </c>
    </row>
    <row r="8174" spans="1:5" x14ac:dyDescent="0.2">
      <c r="A8174" s="54">
        <v>44278</v>
      </c>
      <c r="B8174" s="55">
        <v>44277</v>
      </c>
      <c r="C8174" s="55" t="s">
        <v>1091</v>
      </c>
      <c r="D8174" s="56">
        <f>VLOOKUP(Pag_Inicio_Corr_mas_casos[[#This Row],[Corregimiento]],Hoja3!$A$2:$D$676,4,0)</f>
        <v>10215</v>
      </c>
      <c r="E8174" s="55">
        <v>6</v>
      </c>
    </row>
    <row r="8175" spans="1:5" x14ac:dyDescent="0.2">
      <c r="A8175" s="63">
        <v>44279</v>
      </c>
      <c r="B8175" s="64">
        <v>44278</v>
      </c>
      <c r="C8175" s="64" t="s">
        <v>1070</v>
      </c>
      <c r="D8175" s="65">
        <f>VLOOKUP(Pag_Inicio_Corr_mas_casos[[#This Row],[Corregimiento]],Hoja3!$A$2:$D$676,4,0)</f>
        <v>10206</v>
      </c>
      <c r="E8175" s="64">
        <v>25</v>
      </c>
    </row>
    <row r="8176" spans="1:5" x14ac:dyDescent="0.2">
      <c r="A8176" s="63">
        <v>44279</v>
      </c>
      <c r="B8176" s="64">
        <v>44278</v>
      </c>
      <c r="C8176" s="64" t="s">
        <v>931</v>
      </c>
      <c r="D8176" s="65">
        <f>VLOOKUP(Pag_Inicio_Corr_mas_casos[[#This Row],[Corregimiento]],Hoja3!$A$2:$D$676,4,0)</f>
        <v>80809</v>
      </c>
      <c r="E8176" s="64">
        <v>22</v>
      </c>
    </row>
    <row r="8177" spans="1:5" x14ac:dyDescent="0.2">
      <c r="A8177" s="63">
        <v>44279</v>
      </c>
      <c r="B8177" s="64">
        <v>44278</v>
      </c>
      <c r="C8177" s="64" t="s">
        <v>1116</v>
      </c>
      <c r="D8177" s="65">
        <f>VLOOKUP(Pag_Inicio_Corr_mas_casos[[#This Row],[Corregimiento]],Hoja3!$A$2:$D$676,4,0)</f>
        <v>10201</v>
      </c>
      <c r="E8177" s="64">
        <v>12</v>
      </c>
    </row>
    <row r="8178" spans="1:5" x14ac:dyDescent="0.2">
      <c r="A8178" s="63">
        <v>44279</v>
      </c>
      <c r="B8178" s="64">
        <v>44278</v>
      </c>
      <c r="C8178" s="64" t="s">
        <v>990</v>
      </c>
      <c r="D8178" s="65">
        <f>VLOOKUP(Pag_Inicio_Corr_mas_casos[[#This Row],[Corregimiento]],Hoja3!$A$2:$D$676,4,0)</f>
        <v>91011</v>
      </c>
      <c r="E8178" s="64">
        <v>10</v>
      </c>
    </row>
    <row r="8179" spans="1:5" x14ac:dyDescent="0.2">
      <c r="A8179" s="63">
        <v>44279</v>
      </c>
      <c r="B8179" s="64">
        <v>44278</v>
      </c>
      <c r="C8179" s="64" t="s">
        <v>871</v>
      </c>
      <c r="D8179" s="65">
        <f>VLOOKUP(Pag_Inicio_Corr_mas_casos[[#This Row],[Corregimiento]],Hoja3!$A$2:$D$676,4,0)</f>
        <v>80813</v>
      </c>
      <c r="E8179" s="64">
        <v>9</v>
      </c>
    </row>
    <row r="8180" spans="1:5" x14ac:dyDescent="0.2">
      <c r="A8180" s="63">
        <v>44279</v>
      </c>
      <c r="B8180" s="64">
        <v>44278</v>
      </c>
      <c r="C8180" s="64" t="s">
        <v>966</v>
      </c>
      <c r="D8180" s="65">
        <f>VLOOKUP(Pag_Inicio_Corr_mas_casos[[#This Row],[Corregimiento]],Hoja3!$A$2:$D$676,4,0)</f>
        <v>80812</v>
      </c>
      <c r="E8180" s="64">
        <v>9</v>
      </c>
    </row>
    <row r="8181" spans="1:5" x14ac:dyDescent="0.2">
      <c r="A8181" s="63">
        <v>44279</v>
      </c>
      <c r="B8181" s="64">
        <v>44278</v>
      </c>
      <c r="C8181" s="64" t="s">
        <v>1131</v>
      </c>
      <c r="D8181" s="65">
        <f>VLOOKUP(Pag_Inicio_Corr_mas_casos[[#This Row],[Corregimiento]],Hoja3!$A$2:$D$676,4,0)</f>
        <v>41104</v>
      </c>
      <c r="E8181" s="64">
        <v>8</v>
      </c>
    </row>
    <row r="8182" spans="1:5" x14ac:dyDescent="0.2">
      <c r="A8182" s="63">
        <v>44279</v>
      </c>
      <c r="B8182" s="64">
        <v>44278</v>
      </c>
      <c r="C8182" s="64" t="s">
        <v>932</v>
      </c>
      <c r="D8182" s="65">
        <f>VLOOKUP(Pag_Inicio_Corr_mas_casos[[#This Row],[Corregimiento]],Hoja3!$A$2:$D$676,4,0)</f>
        <v>80819</v>
      </c>
      <c r="E8182" s="64">
        <v>8</v>
      </c>
    </row>
    <row r="8183" spans="1:5" x14ac:dyDescent="0.2">
      <c r="A8183" s="63">
        <v>44279</v>
      </c>
      <c r="B8183" s="64">
        <v>44278</v>
      </c>
      <c r="C8183" s="64" t="s">
        <v>980</v>
      </c>
      <c r="D8183" s="65">
        <f>VLOOKUP(Pag_Inicio_Corr_mas_casos[[#This Row],[Corregimiento]],Hoja3!$A$2:$D$676,4,0)</f>
        <v>40601</v>
      </c>
      <c r="E8183" s="64">
        <v>8</v>
      </c>
    </row>
    <row r="8184" spans="1:5" x14ac:dyDescent="0.2">
      <c r="A8184" s="63">
        <v>44279</v>
      </c>
      <c r="B8184" s="64">
        <v>44278</v>
      </c>
      <c r="C8184" s="64" t="s">
        <v>1091</v>
      </c>
      <c r="D8184" s="65">
        <f>VLOOKUP(Pag_Inicio_Corr_mas_casos[[#This Row],[Corregimiento]],Hoja3!$A$2:$D$676,4,0)</f>
        <v>10215</v>
      </c>
      <c r="E8184" s="64">
        <v>8</v>
      </c>
    </row>
    <row r="8185" spans="1:5" x14ac:dyDescent="0.2">
      <c r="A8185" s="63">
        <v>44279</v>
      </c>
      <c r="B8185" s="64">
        <v>44278</v>
      </c>
      <c r="C8185" s="64" t="s">
        <v>942</v>
      </c>
      <c r="D8185" s="65">
        <f>VLOOKUP(Pag_Inicio_Corr_mas_casos[[#This Row],[Corregimiento]],Hoja3!$A$2:$D$676,4,0)</f>
        <v>91001</v>
      </c>
      <c r="E8185" s="64">
        <v>7</v>
      </c>
    </row>
    <row r="8186" spans="1:5" x14ac:dyDescent="0.2">
      <c r="A8186" s="63">
        <v>44279</v>
      </c>
      <c r="B8186" s="64">
        <v>44278</v>
      </c>
      <c r="C8186" s="64" t="s">
        <v>859</v>
      </c>
      <c r="D8186" s="65">
        <f>VLOOKUP(Pag_Inicio_Corr_mas_casos[[#This Row],[Corregimiento]],Hoja3!$A$2:$D$676,4,0)</f>
        <v>81009</v>
      </c>
      <c r="E8186" s="64">
        <v>7</v>
      </c>
    </row>
    <row r="8187" spans="1:5" x14ac:dyDescent="0.2">
      <c r="A8187" s="63">
        <v>44279</v>
      </c>
      <c r="B8187" s="64">
        <v>44278</v>
      </c>
      <c r="C8187" s="64" t="s">
        <v>1096</v>
      </c>
      <c r="D8187" s="65">
        <f>VLOOKUP(Pag_Inicio_Corr_mas_casos[[#This Row],[Corregimiento]],Hoja3!$A$2:$D$676,4,0)</f>
        <v>10203</v>
      </c>
      <c r="E8187" s="64">
        <v>7</v>
      </c>
    </row>
    <row r="8188" spans="1:5" x14ac:dyDescent="0.2">
      <c r="A8188" s="63">
        <v>44279</v>
      </c>
      <c r="B8188" s="64">
        <v>44278</v>
      </c>
      <c r="C8188" s="64" t="s">
        <v>927</v>
      </c>
      <c r="D8188" s="65">
        <f>VLOOKUP(Pag_Inicio_Corr_mas_casos[[#This Row],[Corregimiento]],Hoja3!$A$2:$D$676,4,0)</f>
        <v>40612</v>
      </c>
      <c r="E8188" s="64">
        <v>6</v>
      </c>
    </row>
    <row r="8189" spans="1:5" x14ac:dyDescent="0.2">
      <c r="A8189" s="63">
        <v>44279</v>
      </c>
      <c r="B8189" s="64">
        <v>44278</v>
      </c>
      <c r="C8189" s="64" t="s">
        <v>1005</v>
      </c>
      <c r="D8189" s="65">
        <f>VLOOKUP(Pag_Inicio_Corr_mas_casos[[#This Row],[Corregimiento]],Hoja3!$A$2:$D$676,4,0)</f>
        <v>130407</v>
      </c>
      <c r="E8189" s="64">
        <v>6</v>
      </c>
    </row>
    <row r="8190" spans="1:5" x14ac:dyDescent="0.2">
      <c r="A8190" s="63">
        <v>44279</v>
      </c>
      <c r="B8190" s="64">
        <v>44278</v>
      </c>
      <c r="C8190" s="64" t="s">
        <v>915</v>
      </c>
      <c r="D8190" s="65">
        <f>VLOOKUP(Pag_Inicio_Corr_mas_casos[[#This Row],[Corregimiento]],Hoja3!$A$2:$D$676,4,0)</f>
        <v>81005</v>
      </c>
      <c r="E8190" s="64">
        <v>6</v>
      </c>
    </row>
    <row r="8191" spans="1:5" x14ac:dyDescent="0.2">
      <c r="A8191" s="63">
        <v>44279</v>
      </c>
      <c r="B8191" s="64">
        <v>44278</v>
      </c>
      <c r="C8191" s="64" t="s">
        <v>972</v>
      </c>
      <c r="D8191" s="65">
        <f>VLOOKUP(Pag_Inicio_Corr_mas_casos[[#This Row],[Corregimiento]],Hoja3!$A$2:$D$676,4,0)</f>
        <v>40201</v>
      </c>
      <c r="E8191" s="64">
        <v>6</v>
      </c>
    </row>
    <row r="8192" spans="1:5" x14ac:dyDescent="0.2">
      <c r="A8192" s="63">
        <v>44279</v>
      </c>
      <c r="B8192" s="64">
        <v>44278</v>
      </c>
      <c r="C8192" s="64" t="s">
        <v>923</v>
      </c>
      <c r="D8192" s="65">
        <f>VLOOKUP(Pag_Inicio_Corr_mas_casos[[#This Row],[Corregimiento]],Hoja3!$A$2:$D$676,4,0)</f>
        <v>40611</v>
      </c>
      <c r="E8192" s="64">
        <v>6</v>
      </c>
    </row>
    <row r="8193" spans="1:5" x14ac:dyDescent="0.2">
      <c r="A8193" s="63">
        <v>44279</v>
      </c>
      <c r="B8193" s="64">
        <v>44278</v>
      </c>
      <c r="C8193" s="64" t="s">
        <v>956</v>
      </c>
      <c r="D8193" s="65">
        <f>VLOOKUP(Pag_Inicio_Corr_mas_casos[[#This Row],[Corregimiento]],Hoja3!$A$2:$D$676,4,0)</f>
        <v>130106</v>
      </c>
      <c r="E8193" s="64">
        <v>6</v>
      </c>
    </row>
    <row r="8194" spans="1:5" x14ac:dyDescent="0.2">
      <c r="A8194" s="63">
        <v>44279</v>
      </c>
      <c r="B8194" s="64">
        <v>44278</v>
      </c>
      <c r="C8194" s="64" t="s">
        <v>863</v>
      </c>
      <c r="D8194" s="65">
        <f>VLOOKUP(Pag_Inicio_Corr_mas_casos[[#This Row],[Corregimiento]],Hoja3!$A$2:$D$676,4,0)</f>
        <v>80816</v>
      </c>
      <c r="E8194" s="64">
        <v>6</v>
      </c>
    </row>
    <row r="8195" spans="1:5" x14ac:dyDescent="0.2">
      <c r="A8195" s="60">
        <v>44280</v>
      </c>
      <c r="B8195" s="61">
        <v>44279</v>
      </c>
      <c r="C8195" s="61" t="s">
        <v>927</v>
      </c>
      <c r="D8195" s="62">
        <f>VLOOKUP(Pag_Inicio_Corr_mas_casos[[#This Row],[Corregimiento]],Hoja3!$A$2:$D$676,4,0)</f>
        <v>40612</v>
      </c>
      <c r="E8195" s="61">
        <v>22</v>
      </c>
    </row>
    <row r="8196" spans="1:5" x14ac:dyDescent="0.2">
      <c r="A8196" s="60">
        <v>44280</v>
      </c>
      <c r="B8196" s="61">
        <v>44279</v>
      </c>
      <c r="C8196" s="61" t="s">
        <v>773</v>
      </c>
      <c r="D8196" s="62">
        <f>VLOOKUP(Pag_Inicio_Corr_mas_casos[[#This Row],[Corregimiento]],Hoja3!$A$2:$D$676,4,0)</f>
        <v>40401</v>
      </c>
      <c r="E8196" s="61">
        <v>16</v>
      </c>
    </row>
    <row r="8197" spans="1:5" x14ac:dyDescent="0.2">
      <c r="A8197" s="60">
        <v>44280</v>
      </c>
      <c r="B8197" s="61">
        <v>44279</v>
      </c>
      <c r="C8197" s="61" t="s">
        <v>956</v>
      </c>
      <c r="D8197" s="62">
        <f>VLOOKUP(Pag_Inicio_Corr_mas_casos[[#This Row],[Corregimiento]],Hoja3!$A$2:$D$676,4,0)</f>
        <v>130106</v>
      </c>
      <c r="E8197" s="61">
        <v>14</v>
      </c>
    </row>
    <row r="8198" spans="1:5" x14ac:dyDescent="0.2">
      <c r="A8198" s="60">
        <v>44280</v>
      </c>
      <c r="B8198" s="61">
        <v>44279</v>
      </c>
      <c r="C8198" s="61" t="s">
        <v>963</v>
      </c>
      <c r="D8198" s="62">
        <f>VLOOKUP(Pag_Inicio_Corr_mas_casos[[#This Row],[Corregimiento]],Hoja3!$A$2:$D$676,4,0)</f>
        <v>20602</v>
      </c>
      <c r="E8198" s="61">
        <v>14</v>
      </c>
    </row>
    <row r="8199" spans="1:5" x14ac:dyDescent="0.2">
      <c r="A8199" s="60">
        <v>44280</v>
      </c>
      <c r="B8199" s="61">
        <v>44279</v>
      </c>
      <c r="C8199" s="61" t="s">
        <v>980</v>
      </c>
      <c r="D8199" s="62">
        <f>VLOOKUP(Pag_Inicio_Corr_mas_casos[[#This Row],[Corregimiento]],Hoja3!$A$2:$D$676,4,0)</f>
        <v>40601</v>
      </c>
      <c r="E8199" s="61">
        <v>13</v>
      </c>
    </row>
    <row r="8200" spans="1:5" x14ac:dyDescent="0.2">
      <c r="A8200" s="60">
        <v>44280</v>
      </c>
      <c r="B8200" s="61">
        <v>44279</v>
      </c>
      <c r="C8200" s="61" t="s">
        <v>986</v>
      </c>
      <c r="D8200" s="62">
        <f>VLOOKUP(Pag_Inicio_Corr_mas_casos[[#This Row],[Corregimiento]],Hoja3!$A$2:$D$676,4,0)</f>
        <v>40610</v>
      </c>
      <c r="E8200" s="61">
        <v>12</v>
      </c>
    </row>
    <row r="8201" spans="1:5" x14ac:dyDescent="0.2">
      <c r="A8201" s="60">
        <v>44280</v>
      </c>
      <c r="B8201" s="61">
        <v>44279</v>
      </c>
      <c r="C8201" s="61" t="s">
        <v>1126</v>
      </c>
      <c r="D8201" s="62">
        <f>VLOOKUP(Pag_Inicio_Corr_mas_casos[[#This Row],[Corregimiento]],Hoja3!$A$2:$D$676,4,0)</f>
        <v>10101</v>
      </c>
      <c r="E8201" s="61">
        <v>12</v>
      </c>
    </row>
    <row r="8202" spans="1:5" x14ac:dyDescent="0.2">
      <c r="A8202" s="60">
        <v>44280</v>
      </c>
      <c r="B8202" s="61">
        <v>44279</v>
      </c>
      <c r="C8202" s="61" t="s">
        <v>942</v>
      </c>
      <c r="D8202" s="62">
        <f>VLOOKUP(Pag_Inicio_Corr_mas_casos[[#This Row],[Corregimiento]],Hoja3!$A$2:$D$676,4,0)</f>
        <v>91001</v>
      </c>
      <c r="E8202" s="61">
        <v>11</v>
      </c>
    </row>
    <row r="8203" spans="1:5" x14ac:dyDescent="0.2">
      <c r="A8203" s="60">
        <v>44280</v>
      </c>
      <c r="B8203" s="61">
        <v>44279</v>
      </c>
      <c r="C8203" s="61" t="s">
        <v>871</v>
      </c>
      <c r="D8203" s="62">
        <f>VLOOKUP(Pag_Inicio_Corr_mas_casos[[#This Row],[Corregimiento]],Hoja3!$A$2:$D$676,4,0)</f>
        <v>80813</v>
      </c>
      <c r="E8203" s="61">
        <v>10</v>
      </c>
    </row>
    <row r="8204" spans="1:5" x14ac:dyDescent="0.2">
      <c r="A8204" s="60">
        <v>44280</v>
      </c>
      <c r="B8204" s="61">
        <v>44279</v>
      </c>
      <c r="C8204" s="61" t="s">
        <v>931</v>
      </c>
      <c r="D8204" s="62">
        <f>VLOOKUP(Pag_Inicio_Corr_mas_casos[[#This Row],[Corregimiento]],Hoja3!$A$2:$D$676,4,0)</f>
        <v>80809</v>
      </c>
      <c r="E8204" s="61">
        <v>9</v>
      </c>
    </row>
    <row r="8205" spans="1:5" x14ac:dyDescent="0.2">
      <c r="A8205" s="60">
        <v>44280</v>
      </c>
      <c r="B8205" s="61">
        <v>44279</v>
      </c>
      <c r="C8205" s="61" t="s">
        <v>990</v>
      </c>
      <c r="D8205" s="62">
        <f>VLOOKUP(Pag_Inicio_Corr_mas_casos[[#This Row],[Corregimiento]],Hoja3!$A$2:$D$676,4,0)</f>
        <v>91011</v>
      </c>
      <c r="E8205" s="61">
        <v>9</v>
      </c>
    </row>
    <row r="8206" spans="1:5" x14ac:dyDescent="0.2">
      <c r="A8206" s="60">
        <v>44280</v>
      </c>
      <c r="B8206" s="61">
        <v>44279</v>
      </c>
      <c r="C8206" s="61" t="s">
        <v>1070</v>
      </c>
      <c r="D8206" s="62">
        <f>VLOOKUP(Pag_Inicio_Corr_mas_casos[[#This Row],[Corregimiento]],Hoja3!$A$2:$D$676,4,0)</f>
        <v>10206</v>
      </c>
      <c r="E8206" s="61">
        <v>9</v>
      </c>
    </row>
    <row r="8207" spans="1:5" x14ac:dyDescent="0.2">
      <c r="A8207" s="60">
        <v>44280</v>
      </c>
      <c r="B8207" s="61">
        <v>44279</v>
      </c>
      <c r="C8207" s="61" t="s">
        <v>1165</v>
      </c>
      <c r="D8207" s="62">
        <f>VLOOKUP(Pag_Inicio_Corr_mas_casos[[#This Row],[Corregimiento]],Hoja3!$A$2:$D$676,4,0)</f>
        <v>40403</v>
      </c>
      <c r="E8207" s="61">
        <v>9</v>
      </c>
    </row>
    <row r="8208" spans="1:5" x14ac:dyDescent="0.2">
      <c r="A8208" s="60">
        <v>44280</v>
      </c>
      <c r="B8208" s="61">
        <v>44279</v>
      </c>
      <c r="C8208" s="61" t="s">
        <v>953</v>
      </c>
      <c r="D8208" s="62">
        <f>VLOOKUP(Pag_Inicio_Corr_mas_casos[[#This Row],[Corregimiento]],Hoja3!$A$2:$D$676,4,0)</f>
        <v>91008</v>
      </c>
      <c r="E8208" s="61">
        <v>8</v>
      </c>
    </row>
    <row r="8209" spans="1:5" x14ac:dyDescent="0.2">
      <c r="A8209" s="60">
        <v>44280</v>
      </c>
      <c r="B8209" s="61">
        <v>44279</v>
      </c>
      <c r="C8209" s="61" t="s">
        <v>871</v>
      </c>
      <c r="D8209" s="62">
        <f>VLOOKUP(Pag_Inicio_Corr_mas_casos[[#This Row],[Corregimiento]],Hoja3!$A$2:$D$676,4,0)</f>
        <v>80813</v>
      </c>
      <c r="E8209" s="61">
        <v>8</v>
      </c>
    </row>
    <row r="8210" spans="1:5" x14ac:dyDescent="0.2">
      <c r="A8210" s="60">
        <v>44280</v>
      </c>
      <c r="B8210" s="61">
        <v>44279</v>
      </c>
      <c r="C8210" s="61" t="s">
        <v>1155</v>
      </c>
      <c r="D8210" s="62">
        <f>VLOOKUP(Pag_Inicio_Corr_mas_casos[[#This Row],[Corregimiento]],Hoja3!$A$2:$D$676,4,0)</f>
        <v>60703</v>
      </c>
      <c r="E8210" s="61">
        <v>7</v>
      </c>
    </row>
    <row r="8211" spans="1:5" x14ac:dyDescent="0.2">
      <c r="A8211" s="60">
        <v>44280</v>
      </c>
      <c r="B8211" s="61">
        <v>44279</v>
      </c>
      <c r="C8211" s="61" t="s">
        <v>890</v>
      </c>
      <c r="D8211" s="62">
        <f>VLOOKUP(Pag_Inicio_Corr_mas_casos[[#This Row],[Corregimiento]],Hoja3!$A$2:$D$676,4,0)</f>
        <v>40606</v>
      </c>
      <c r="E8211" s="61">
        <v>7</v>
      </c>
    </row>
    <row r="8212" spans="1:5" x14ac:dyDescent="0.2">
      <c r="A8212" s="60">
        <v>44280</v>
      </c>
      <c r="B8212" s="61">
        <v>44279</v>
      </c>
      <c r="C8212" s="61" t="s">
        <v>966</v>
      </c>
      <c r="D8212" s="62">
        <f>VLOOKUP(Pag_Inicio_Corr_mas_casos[[#This Row],[Corregimiento]],Hoja3!$A$2:$D$676,4,0)</f>
        <v>80812</v>
      </c>
      <c r="E8212" s="61">
        <v>7</v>
      </c>
    </row>
    <row r="8213" spans="1:5" x14ac:dyDescent="0.2">
      <c r="A8213" s="60">
        <v>44280</v>
      </c>
      <c r="B8213" s="61">
        <v>44279</v>
      </c>
      <c r="C8213" s="61" t="s">
        <v>881</v>
      </c>
      <c r="D8213" s="62">
        <f>VLOOKUP(Pag_Inicio_Corr_mas_casos[[#This Row],[Corregimiento]],Hoja3!$A$2:$D$676,4,0)</f>
        <v>20601</v>
      </c>
      <c r="E8213" s="61">
        <v>6</v>
      </c>
    </row>
    <row r="8214" spans="1:5" x14ac:dyDescent="0.2">
      <c r="A8214" s="60">
        <v>44280</v>
      </c>
      <c r="B8214" s="61">
        <v>44279</v>
      </c>
      <c r="C8214" s="61" t="s">
        <v>988</v>
      </c>
      <c r="D8214" s="62">
        <f>VLOOKUP(Pag_Inicio_Corr_mas_casos[[#This Row],[Corregimiento]],Hoja3!$A$2:$D$676,4,0)</f>
        <v>130101</v>
      </c>
      <c r="E8214" s="61">
        <v>6</v>
      </c>
    </row>
    <row r="8215" spans="1:5" x14ac:dyDescent="0.2">
      <c r="A8215" s="106">
        <v>44281</v>
      </c>
      <c r="B8215" s="107">
        <v>44280</v>
      </c>
      <c r="C8215" s="107" t="s">
        <v>942</v>
      </c>
      <c r="D8215" s="108">
        <f>VLOOKUP(Pag_Inicio_Corr_mas_casos[[#This Row],[Corregimiento]],Hoja3!$A$2:$D$676,4,0)</f>
        <v>91001</v>
      </c>
      <c r="E8215" s="107">
        <v>15</v>
      </c>
    </row>
    <row r="8216" spans="1:5" x14ac:dyDescent="0.2">
      <c r="A8216" s="106">
        <v>44281</v>
      </c>
      <c r="B8216" s="107">
        <v>44280</v>
      </c>
      <c r="C8216" s="107" t="s">
        <v>980</v>
      </c>
      <c r="D8216" s="108">
        <f>VLOOKUP(Pag_Inicio_Corr_mas_casos[[#This Row],[Corregimiento]],Hoja3!$A$2:$D$676,4,0)</f>
        <v>40601</v>
      </c>
      <c r="E8216" s="107">
        <v>13</v>
      </c>
    </row>
    <row r="8217" spans="1:5" x14ac:dyDescent="0.2">
      <c r="A8217" s="106">
        <v>44281</v>
      </c>
      <c r="B8217" s="107">
        <v>44280</v>
      </c>
      <c r="C8217" s="107" t="s">
        <v>1087</v>
      </c>
      <c r="D8217" s="108">
        <f>VLOOKUP(Pag_Inicio_Corr_mas_casos[[#This Row],[Corregimiento]],Hoja3!$A$2:$D$676,4,0)</f>
        <v>10201</v>
      </c>
      <c r="E8217" s="107">
        <v>12</v>
      </c>
    </row>
    <row r="8218" spans="1:5" x14ac:dyDescent="0.2">
      <c r="A8218" s="106">
        <v>44281</v>
      </c>
      <c r="B8218" s="107">
        <v>44280</v>
      </c>
      <c r="C8218" s="107" t="s">
        <v>895</v>
      </c>
      <c r="D8218" s="108">
        <f>VLOOKUP(Pag_Inicio_Corr_mas_casos[[#This Row],[Corregimiento]],Hoja3!$A$2:$D$676,4,0)</f>
        <v>20207</v>
      </c>
      <c r="E8218" s="107">
        <v>12</v>
      </c>
    </row>
    <row r="8219" spans="1:5" x14ac:dyDescent="0.2">
      <c r="A8219" s="106">
        <v>44281</v>
      </c>
      <c r="B8219" s="107">
        <v>44280</v>
      </c>
      <c r="C8219" s="107" t="s">
        <v>932</v>
      </c>
      <c r="D8219" s="108">
        <f>VLOOKUP(Pag_Inicio_Corr_mas_casos[[#This Row],[Corregimiento]],Hoja3!$A$2:$D$676,4,0)</f>
        <v>80819</v>
      </c>
      <c r="E8219" s="107">
        <v>10</v>
      </c>
    </row>
    <row r="8220" spans="1:5" x14ac:dyDescent="0.2">
      <c r="A8220" s="106">
        <v>44281</v>
      </c>
      <c r="B8220" s="107">
        <v>44280</v>
      </c>
      <c r="C8220" s="107" t="s">
        <v>890</v>
      </c>
      <c r="D8220" s="108">
        <f>VLOOKUP(Pag_Inicio_Corr_mas_casos[[#This Row],[Corregimiento]],Hoja3!$A$2:$D$676,4,0)</f>
        <v>40606</v>
      </c>
      <c r="E8220" s="107">
        <v>10</v>
      </c>
    </row>
    <row r="8221" spans="1:5" x14ac:dyDescent="0.2">
      <c r="A8221" s="106">
        <v>44281</v>
      </c>
      <c r="B8221" s="107">
        <v>44280</v>
      </c>
      <c r="C8221" s="107" t="s">
        <v>966</v>
      </c>
      <c r="D8221" s="108">
        <f>VLOOKUP(Pag_Inicio_Corr_mas_casos[[#This Row],[Corregimiento]],Hoja3!$A$2:$D$676,4,0)</f>
        <v>80812</v>
      </c>
      <c r="E8221" s="107">
        <v>9</v>
      </c>
    </row>
    <row r="8222" spans="1:5" x14ac:dyDescent="0.2">
      <c r="A8222" s="106">
        <v>44281</v>
      </c>
      <c r="B8222" s="107">
        <v>44280</v>
      </c>
      <c r="C8222" s="107" t="s">
        <v>988</v>
      </c>
      <c r="D8222" s="108">
        <f>VLOOKUP(Pag_Inicio_Corr_mas_casos[[#This Row],[Corregimiento]],Hoja3!$A$2:$D$676,4,0)</f>
        <v>130101</v>
      </c>
      <c r="E8222" s="107">
        <v>9</v>
      </c>
    </row>
    <row r="8223" spans="1:5" x14ac:dyDescent="0.2">
      <c r="A8223" s="106">
        <v>44281</v>
      </c>
      <c r="B8223" s="107">
        <v>44280</v>
      </c>
      <c r="C8223" s="107" t="s">
        <v>923</v>
      </c>
      <c r="D8223" s="108">
        <f>VLOOKUP(Pag_Inicio_Corr_mas_casos[[#This Row],[Corregimiento]],Hoja3!$A$2:$D$676,4,0)</f>
        <v>40611</v>
      </c>
      <c r="E8223" s="107">
        <v>8</v>
      </c>
    </row>
    <row r="8224" spans="1:5" x14ac:dyDescent="0.2">
      <c r="A8224" s="106">
        <v>44281</v>
      </c>
      <c r="B8224" s="107">
        <v>44280</v>
      </c>
      <c r="C8224" s="107" t="s">
        <v>859</v>
      </c>
      <c r="D8224" s="108">
        <f>VLOOKUP(Pag_Inicio_Corr_mas_casos[[#This Row],[Corregimiento]],Hoja3!$A$2:$D$676,4,0)</f>
        <v>81009</v>
      </c>
      <c r="E8224" s="107">
        <v>8</v>
      </c>
    </row>
    <row r="8225" spans="1:5" x14ac:dyDescent="0.2">
      <c r="A8225" s="106">
        <v>44281</v>
      </c>
      <c r="B8225" s="107">
        <v>44280</v>
      </c>
      <c r="C8225" s="107" t="s">
        <v>943</v>
      </c>
      <c r="D8225" s="108">
        <f>VLOOKUP(Pag_Inicio_Corr_mas_casos[[#This Row],[Corregimiento]],Hoja3!$A$2:$D$676,4,0)</f>
        <v>30111</v>
      </c>
      <c r="E8225" s="107">
        <v>7</v>
      </c>
    </row>
    <row r="8226" spans="1:5" x14ac:dyDescent="0.2">
      <c r="A8226" s="106">
        <v>44281</v>
      </c>
      <c r="B8226" s="107">
        <v>44280</v>
      </c>
      <c r="C8226" s="107" t="s">
        <v>927</v>
      </c>
      <c r="D8226" s="108">
        <f>VLOOKUP(Pag_Inicio_Corr_mas_casos[[#This Row],[Corregimiento]],Hoja3!$A$2:$D$676,4,0)</f>
        <v>40612</v>
      </c>
      <c r="E8226" s="107">
        <v>6</v>
      </c>
    </row>
    <row r="8227" spans="1:5" x14ac:dyDescent="0.2">
      <c r="A8227" s="106">
        <v>44281</v>
      </c>
      <c r="B8227" s="107">
        <v>44280</v>
      </c>
      <c r="C8227" s="107" t="s">
        <v>998</v>
      </c>
      <c r="D8227" s="108">
        <f>VLOOKUP(Pag_Inicio_Corr_mas_casos[[#This Row],[Corregimiento]],Hoja3!$A$2:$D$676,4,0)</f>
        <v>40503</v>
      </c>
      <c r="E8227" s="107">
        <v>6</v>
      </c>
    </row>
    <row r="8228" spans="1:5" x14ac:dyDescent="0.2">
      <c r="A8228" s="106">
        <v>44281</v>
      </c>
      <c r="B8228" s="107">
        <v>44280</v>
      </c>
      <c r="C8228" s="107" t="s">
        <v>990</v>
      </c>
      <c r="D8228" s="108">
        <f>VLOOKUP(Pag_Inicio_Corr_mas_casos[[#This Row],[Corregimiento]],Hoja3!$A$2:$D$676,4,0)</f>
        <v>91011</v>
      </c>
      <c r="E8228" s="107">
        <v>6</v>
      </c>
    </row>
    <row r="8229" spans="1:5" x14ac:dyDescent="0.2">
      <c r="A8229" s="106">
        <v>44281</v>
      </c>
      <c r="B8229" s="107">
        <v>44280</v>
      </c>
      <c r="C8229" s="107" t="s">
        <v>914</v>
      </c>
      <c r="D8229" s="108">
        <f>VLOOKUP(Pag_Inicio_Corr_mas_casos[[#This Row],[Corregimiento]],Hoja3!$A$2:$D$676,4,0)</f>
        <v>130105</v>
      </c>
      <c r="E8229" s="107">
        <v>6</v>
      </c>
    </row>
    <row r="8230" spans="1:5" x14ac:dyDescent="0.2">
      <c r="A8230" s="106">
        <v>44281</v>
      </c>
      <c r="B8230" s="107">
        <v>44280</v>
      </c>
      <c r="C8230" s="107" t="s">
        <v>953</v>
      </c>
      <c r="D8230" s="108">
        <f>VLOOKUP(Pag_Inicio_Corr_mas_casos[[#This Row],[Corregimiento]],Hoja3!$A$2:$D$676,4,0)</f>
        <v>91008</v>
      </c>
      <c r="E8230" s="107">
        <v>6</v>
      </c>
    </row>
    <row r="8231" spans="1:5" x14ac:dyDescent="0.2">
      <c r="A8231" s="106">
        <v>44281</v>
      </c>
      <c r="B8231" s="107">
        <v>44280</v>
      </c>
      <c r="C8231" s="107" t="s">
        <v>992</v>
      </c>
      <c r="D8231" s="108">
        <f>VLOOKUP(Pag_Inicio_Corr_mas_casos[[#This Row],[Corregimiento]],Hoja3!$A$2:$D$676,4,0)</f>
        <v>91014</v>
      </c>
      <c r="E8231" s="107">
        <v>6</v>
      </c>
    </row>
    <row r="8232" spans="1:5" x14ac:dyDescent="0.2">
      <c r="A8232" s="106">
        <v>44281</v>
      </c>
      <c r="B8232" s="107">
        <v>44280</v>
      </c>
      <c r="C8232" s="107" t="s">
        <v>931</v>
      </c>
      <c r="D8232" s="108">
        <f>VLOOKUP(Pag_Inicio_Corr_mas_casos[[#This Row],[Corregimiento]],Hoja3!$A$2:$D$676,4,0)</f>
        <v>80809</v>
      </c>
      <c r="E8232" s="107">
        <v>6</v>
      </c>
    </row>
    <row r="8233" spans="1:5" x14ac:dyDescent="0.2">
      <c r="A8233" s="106">
        <v>44281</v>
      </c>
      <c r="B8233" s="107">
        <v>44280</v>
      </c>
      <c r="C8233" s="107" t="s">
        <v>1097</v>
      </c>
      <c r="D8233" s="108">
        <f>VLOOKUP(Pag_Inicio_Corr_mas_casos[[#This Row],[Corregimiento]],Hoja3!$A$2:$D$676,4,0)</f>
        <v>40501</v>
      </c>
      <c r="E8233" s="107">
        <v>6</v>
      </c>
    </row>
    <row r="8234" spans="1:5" x14ac:dyDescent="0.2">
      <c r="A8234" s="106">
        <v>44281</v>
      </c>
      <c r="B8234" s="107">
        <v>44280</v>
      </c>
      <c r="C8234" s="107" t="s">
        <v>871</v>
      </c>
      <c r="D8234" s="108">
        <f>VLOOKUP(Pag_Inicio_Corr_mas_casos[[#This Row],[Corregimiento]],Hoja3!$A$2:$D$676,4,0)</f>
        <v>80813</v>
      </c>
      <c r="E8234" s="107">
        <v>5</v>
      </c>
    </row>
    <row r="8235" spans="1:5" x14ac:dyDescent="0.2">
      <c r="A8235" s="51">
        <v>44282</v>
      </c>
      <c r="B8235" s="52">
        <v>44281</v>
      </c>
      <c r="C8235" s="52" t="s">
        <v>1123</v>
      </c>
      <c r="D8235" s="53">
        <f>VLOOKUP(Pag_Inicio_Corr_mas_casos[[#This Row],[Corregimiento]],Hoja3!$A$2:$D$676,4,0)</f>
        <v>90303</v>
      </c>
      <c r="E8235" s="52">
        <v>24</v>
      </c>
    </row>
    <row r="8236" spans="1:5" x14ac:dyDescent="0.2">
      <c r="A8236" s="51">
        <v>44282</v>
      </c>
      <c r="B8236" s="52">
        <v>44281</v>
      </c>
      <c r="C8236" s="52" t="s">
        <v>980</v>
      </c>
      <c r="D8236" s="53">
        <f>VLOOKUP(Pag_Inicio_Corr_mas_casos[[#This Row],[Corregimiento]],Hoja3!$A$2:$D$676,4,0)</f>
        <v>40601</v>
      </c>
      <c r="E8236" s="52">
        <v>18</v>
      </c>
    </row>
    <row r="8237" spans="1:5" x14ac:dyDescent="0.2">
      <c r="A8237" s="51">
        <v>44282</v>
      </c>
      <c r="B8237" s="52">
        <v>44281</v>
      </c>
      <c r="C8237" s="52" t="s">
        <v>975</v>
      </c>
      <c r="D8237" s="53">
        <f>VLOOKUP(Pag_Inicio_Corr_mas_casos[[#This Row],[Corregimiento]],Hoja3!$A$2:$D$676,4,0)</f>
        <v>90301</v>
      </c>
      <c r="E8237" s="52">
        <v>17</v>
      </c>
    </row>
    <row r="8238" spans="1:5" x14ac:dyDescent="0.2">
      <c r="A8238" s="51">
        <v>44282</v>
      </c>
      <c r="B8238" s="52">
        <v>44281</v>
      </c>
      <c r="C8238" s="52" t="s">
        <v>932</v>
      </c>
      <c r="D8238" s="53">
        <f>VLOOKUP(Pag_Inicio_Corr_mas_casos[[#This Row],[Corregimiento]],Hoja3!$A$2:$D$676,4,0)</f>
        <v>80819</v>
      </c>
      <c r="E8238" s="52">
        <v>15</v>
      </c>
    </row>
    <row r="8239" spans="1:5" x14ac:dyDescent="0.2">
      <c r="A8239" s="51">
        <v>44282</v>
      </c>
      <c r="B8239" s="52">
        <v>44281</v>
      </c>
      <c r="C8239" s="52" t="s">
        <v>1087</v>
      </c>
      <c r="D8239" s="53">
        <f>VLOOKUP(Pag_Inicio_Corr_mas_casos[[#This Row],[Corregimiento]],Hoja3!$A$2:$D$676,4,0)</f>
        <v>10201</v>
      </c>
      <c r="E8239" s="52">
        <v>13</v>
      </c>
    </row>
    <row r="8240" spans="1:5" x14ac:dyDescent="0.2">
      <c r="A8240" s="51">
        <v>44282</v>
      </c>
      <c r="B8240" s="52">
        <v>44281</v>
      </c>
      <c r="C8240" s="52" t="s">
        <v>998</v>
      </c>
      <c r="D8240" s="53">
        <f>VLOOKUP(Pag_Inicio_Corr_mas_casos[[#This Row],[Corregimiento]],Hoja3!$A$2:$D$676,4,0)</f>
        <v>40503</v>
      </c>
      <c r="E8240" s="52">
        <v>13</v>
      </c>
    </row>
    <row r="8241" spans="1:5" x14ac:dyDescent="0.2">
      <c r="A8241" s="51">
        <v>44282</v>
      </c>
      <c r="B8241" s="52">
        <v>44281</v>
      </c>
      <c r="C8241" s="52" t="s">
        <v>890</v>
      </c>
      <c r="D8241" s="53">
        <f>VLOOKUP(Pag_Inicio_Corr_mas_casos[[#This Row],[Corregimiento]],Hoja3!$A$2:$D$676,4,0)</f>
        <v>40606</v>
      </c>
      <c r="E8241" s="52">
        <v>12</v>
      </c>
    </row>
    <row r="8242" spans="1:5" x14ac:dyDescent="0.2">
      <c r="A8242" s="51">
        <v>44282</v>
      </c>
      <c r="B8242" s="52">
        <v>44281</v>
      </c>
      <c r="C8242" s="52" t="s">
        <v>942</v>
      </c>
      <c r="D8242" s="53">
        <f>VLOOKUP(Pag_Inicio_Corr_mas_casos[[#This Row],[Corregimiento]],Hoja3!$A$2:$D$676,4,0)</f>
        <v>91001</v>
      </c>
      <c r="E8242" s="52">
        <v>11</v>
      </c>
    </row>
    <row r="8243" spans="1:5" x14ac:dyDescent="0.2">
      <c r="A8243" s="51">
        <v>44282</v>
      </c>
      <c r="B8243" s="52">
        <v>44281</v>
      </c>
      <c r="C8243" s="52" t="s">
        <v>861</v>
      </c>
      <c r="D8243" s="53">
        <f>VLOOKUP(Pag_Inicio_Corr_mas_casos[[#This Row],[Corregimiento]],Hoja3!$A$2:$D$676,4,0)</f>
        <v>80823</v>
      </c>
      <c r="E8243" s="52">
        <v>10</v>
      </c>
    </row>
    <row r="8244" spans="1:5" x14ac:dyDescent="0.2">
      <c r="A8244" s="51">
        <v>44282</v>
      </c>
      <c r="B8244" s="52">
        <v>44281</v>
      </c>
      <c r="C8244" s="52" t="s">
        <v>1166</v>
      </c>
      <c r="D8244" s="53">
        <f>VLOOKUP(Pag_Inicio_Corr_mas_casos[[#This Row],[Corregimiento]],Hoja3!$A$2:$D$676,4,0)</f>
        <v>30601</v>
      </c>
      <c r="E8244" s="52">
        <v>10</v>
      </c>
    </row>
    <row r="8245" spans="1:5" x14ac:dyDescent="0.2">
      <c r="A8245" s="51">
        <v>44282</v>
      </c>
      <c r="B8245" s="52">
        <v>44281</v>
      </c>
      <c r="C8245" s="52" t="s">
        <v>966</v>
      </c>
      <c r="D8245" s="53">
        <f>VLOOKUP(Pag_Inicio_Corr_mas_casos[[#This Row],[Corregimiento]],Hoja3!$A$2:$D$676,4,0)</f>
        <v>80812</v>
      </c>
      <c r="E8245" s="52">
        <v>10</v>
      </c>
    </row>
    <row r="8246" spans="1:5" x14ac:dyDescent="0.2">
      <c r="A8246" s="51">
        <v>44282</v>
      </c>
      <c r="B8246" s="52">
        <v>44281</v>
      </c>
      <c r="C8246" s="52" t="s">
        <v>927</v>
      </c>
      <c r="D8246" s="53">
        <f>VLOOKUP(Pag_Inicio_Corr_mas_casos[[#This Row],[Corregimiento]],Hoja3!$A$2:$D$676,4,0)</f>
        <v>40612</v>
      </c>
      <c r="E8246" s="52">
        <v>9</v>
      </c>
    </row>
    <row r="8247" spans="1:5" x14ac:dyDescent="0.2">
      <c r="A8247" s="51">
        <v>44282</v>
      </c>
      <c r="B8247" s="52">
        <v>44281</v>
      </c>
      <c r="C8247" s="52" t="s">
        <v>871</v>
      </c>
      <c r="D8247" s="53">
        <f>VLOOKUP(Pag_Inicio_Corr_mas_casos[[#This Row],[Corregimiento]],Hoja3!$A$2:$D$676,4,0)</f>
        <v>80813</v>
      </c>
      <c r="E8247" s="52">
        <v>7</v>
      </c>
    </row>
    <row r="8248" spans="1:5" x14ac:dyDescent="0.2">
      <c r="A8248" s="51">
        <v>44282</v>
      </c>
      <c r="B8248" s="52">
        <v>44281</v>
      </c>
      <c r="C8248" s="52" t="s">
        <v>923</v>
      </c>
      <c r="D8248" s="53">
        <f>VLOOKUP(Pag_Inicio_Corr_mas_casos[[#This Row],[Corregimiento]],Hoja3!$A$2:$D$676,4,0)</f>
        <v>40611</v>
      </c>
      <c r="E8248" s="52">
        <v>7</v>
      </c>
    </row>
    <row r="8249" spans="1:5" x14ac:dyDescent="0.2">
      <c r="A8249" s="51">
        <v>44282</v>
      </c>
      <c r="B8249" s="52">
        <v>44281</v>
      </c>
      <c r="C8249" s="52" t="s">
        <v>859</v>
      </c>
      <c r="D8249" s="53">
        <f>VLOOKUP(Pag_Inicio_Corr_mas_casos[[#This Row],[Corregimiento]],Hoja3!$A$2:$D$676,4,0)</f>
        <v>81009</v>
      </c>
      <c r="E8249" s="52">
        <v>7</v>
      </c>
    </row>
    <row r="8250" spans="1:5" x14ac:dyDescent="0.2">
      <c r="A8250" s="51">
        <v>44282</v>
      </c>
      <c r="B8250" s="52">
        <v>44281</v>
      </c>
      <c r="C8250" s="52" t="s">
        <v>999</v>
      </c>
      <c r="D8250" s="53">
        <f>VLOOKUP(Pag_Inicio_Corr_mas_casos[[#This Row],[Corregimiento]],Hoja3!$A$2:$D$676,4,0)</f>
        <v>91101</v>
      </c>
      <c r="E8250" s="52">
        <v>6</v>
      </c>
    </row>
    <row r="8251" spans="1:5" x14ac:dyDescent="0.2">
      <c r="A8251" s="51">
        <v>44282</v>
      </c>
      <c r="B8251" s="52">
        <v>44281</v>
      </c>
      <c r="C8251" s="52" t="s">
        <v>1167</v>
      </c>
      <c r="D8251" s="53">
        <f>VLOOKUP(Pag_Inicio_Corr_mas_casos[[#This Row],[Corregimiento]],Hoja3!$A$2:$D$676,4,0)</f>
        <v>10101</v>
      </c>
      <c r="E8251" s="52">
        <v>6</v>
      </c>
    </row>
    <row r="8252" spans="1:5" x14ac:dyDescent="0.2">
      <c r="A8252" s="51">
        <v>44282</v>
      </c>
      <c r="B8252" s="52">
        <v>44281</v>
      </c>
      <c r="C8252" s="52" t="s">
        <v>958</v>
      </c>
      <c r="D8252" s="53">
        <f>VLOOKUP(Pag_Inicio_Corr_mas_casos[[#This Row],[Corregimiento]],Hoja3!$A$2:$D$676,4,0)</f>
        <v>130108</v>
      </c>
      <c r="E8252" s="52">
        <v>6</v>
      </c>
    </row>
    <row r="8253" spans="1:5" x14ac:dyDescent="0.2">
      <c r="A8253" s="51">
        <v>44282</v>
      </c>
      <c r="B8253" s="52">
        <v>44281</v>
      </c>
      <c r="C8253" s="52" t="s">
        <v>862</v>
      </c>
      <c r="D8253" s="53">
        <f>VLOOKUP(Pag_Inicio_Corr_mas_casos[[#This Row],[Corregimiento]],Hoja3!$A$2:$D$676,4,0)</f>
        <v>80807</v>
      </c>
      <c r="E8253" s="52">
        <v>6</v>
      </c>
    </row>
    <row r="8254" spans="1:5" x14ac:dyDescent="0.2">
      <c r="A8254" s="51">
        <v>44282</v>
      </c>
      <c r="B8254" s="52">
        <v>44281</v>
      </c>
      <c r="C8254" s="52" t="s">
        <v>1018</v>
      </c>
      <c r="D8254" s="53">
        <f>VLOOKUP(Pag_Inicio_Corr_mas_casos[[#This Row],[Corregimiento]],Hoja3!$A$2:$D$676,4,0)</f>
        <v>40205</v>
      </c>
      <c r="E8254" s="52">
        <v>6</v>
      </c>
    </row>
    <row r="8255" spans="1:5" x14ac:dyDescent="0.2">
      <c r="A8255" s="54">
        <v>44283</v>
      </c>
      <c r="B8255" s="55">
        <v>44282</v>
      </c>
      <c r="C8255" s="55" t="s">
        <v>980</v>
      </c>
      <c r="D8255" s="56">
        <f>VLOOKUP(Pag_Inicio_Corr_mas_casos[[#This Row],[Corregimiento]],Hoja3!$A$2:$D$676,4,0)</f>
        <v>40601</v>
      </c>
      <c r="E8255" s="55">
        <v>19</v>
      </c>
    </row>
    <row r="8256" spans="1:5" x14ac:dyDescent="0.2">
      <c r="A8256" s="54">
        <v>44283</v>
      </c>
      <c r="B8256" s="55">
        <v>44282</v>
      </c>
      <c r="C8256" s="55" t="s">
        <v>942</v>
      </c>
      <c r="D8256" s="56">
        <f>VLOOKUP(Pag_Inicio_Corr_mas_casos[[#This Row],[Corregimiento]],Hoja3!$A$2:$D$676,4,0)</f>
        <v>91001</v>
      </c>
      <c r="E8256" s="55">
        <v>14</v>
      </c>
    </row>
    <row r="8257" spans="1:5" x14ac:dyDescent="0.2">
      <c r="A8257" s="54">
        <v>44283</v>
      </c>
      <c r="B8257" s="55">
        <v>44282</v>
      </c>
      <c r="C8257" s="55" t="s">
        <v>963</v>
      </c>
      <c r="D8257" s="56">
        <f>VLOOKUP(Pag_Inicio_Corr_mas_casos[[#This Row],[Corregimiento]],Hoja3!$A$2:$D$676,4,0)</f>
        <v>20602</v>
      </c>
      <c r="E8257" s="55">
        <v>12</v>
      </c>
    </row>
    <row r="8258" spans="1:5" x14ac:dyDescent="0.2">
      <c r="A8258" s="54">
        <v>44283</v>
      </c>
      <c r="B8258" s="55">
        <v>44282</v>
      </c>
      <c r="C8258" s="55" t="s">
        <v>890</v>
      </c>
      <c r="D8258" s="56">
        <f>VLOOKUP(Pag_Inicio_Corr_mas_casos[[#This Row],[Corregimiento]],Hoja3!$A$2:$D$676,4,0)</f>
        <v>40606</v>
      </c>
      <c r="E8258" s="55">
        <v>12</v>
      </c>
    </row>
    <row r="8259" spans="1:5" x14ac:dyDescent="0.2">
      <c r="A8259" s="54">
        <v>44283</v>
      </c>
      <c r="B8259" s="55">
        <v>44282</v>
      </c>
      <c r="C8259" s="55" t="s">
        <v>860</v>
      </c>
      <c r="D8259" s="56">
        <f>VLOOKUP(Pag_Inicio_Corr_mas_casos[[#This Row],[Corregimiento]],Hoja3!$A$2:$D$676,4,0)</f>
        <v>80806</v>
      </c>
      <c r="E8259" s="55">
        <v>11</v>
      </c>
    </row>
    <row r="8260" spans="1:5" x14ac:dyDescent="0.2">
      <c r="A8260" s="54">
        <v>44283</v>
      </c>
      <c r="B8260" s="55">
        <v>44282</v>
      </c>
      <c r="C8260" s="55" t="s">
        <v>923</v>
      </c>
      <c r="D8260" s="56">
        <f>VLOOKUP(Pag_Inicio_Corr_mas_casos[[#This Row],[Corregimiento]],Hoja3!$A$2:$D$676,4,0)</f>
        <v>40611</v>
      </c>
      <c r="E8260" s="55">
        <v>10</v>
      </c>
    </row>
    <row r="8261" spans="1:5" x14ac:dyDescent="0.2">
      <c r="A8261" s="54">
        <v>44283</v>
      </c>
      <c r="B8261" s="55">
        <v>44282</v>
      </c>
      <c r="C8261" s="55" t="s">
        <v>931</v>
      </c>
      <c r="D8261" s="56">
        <f>VLOOKUP(Pag_Inicio_Corr_mas_casos[[#This Row],[Corregimiento]],Hoja3!$A$2:$D$676,4,0)</f>
        <v>80809</v>
      </c>
      <c r="E8261" s="55">
        <v>9</v>
      </c>
    </row>
    <row r="8262" spans="1:5" x14ac:dyDescent="0.2">
      <c r="A8262" s="54">
        <v>44283</v>
      </c>
      <c r="B8262" s="55">
        <v>44282</v>
      </c>
      <c r="C8262" s="55" t="s">
        <v>1128</v>
      </c>
      <c r="D8262" s="56">
        <f>VLOOKUP(Pag_Inicio_Corr_mas_casos[[#This Row],[Corregimiento]],Hoja3!$A$2:$D$676,4,0)</f>
        <v>10401</v>
      </c>
      <c r="E8262" s="55">
        <v>8</v>
      </c>
    </row>
    <row r="8263" spans="1:5" x14ac:dyDescent="0.2">
      <c r="A8263" s="54">
        <v>44283</v>
      </c>
      <c r="B8263" s="55">
        <v>44282</v>
      </c>
      <c r="C8263" s="55" t="s">
        <v>1070</v>
      </c>
      <c r="D8263" s="56">
        <f>VLOOKUP(Pag_Inicio_Corr_mas_casos[[#This Row],[Corregimiento]],Hoja3!$A$2:$D$676,4,0)</f>
        <v>10206</v>
      </c>
      <c r="E8263" s="55">
        <v>7</v>
      </c>
    </row>
    <row r="8264" spans="1:5" x14ac:dyDescent="0.2">
      <c r="A8264" s="54">
        <v>44283</v>
      </c>
      <c r="B8264" s="55">
        <v>44282</v>
      </c>
      <c r="C8264" s="55" t="s">
        <v>966</v>
      </c>
      <c r="D8264" s="56">
        <f>VLOOKUP(Pag_Inicio_Corr_mas_casos[[#This Row],[Corregimiento]],Hoja3!$A$2:$D$676,4,0)</f>
        <v>80812</v>
      </c>
      <c r="E8264" s="55">
        <v>6</v>
      </c>
    </row>
    <row r="8265" spans="1:5" x14ac:dyDescent="0.2">
      <c r="A8265" s="54">
        <v>44283</v>
      </c>
      <c r="B8265" s="55">
        <v>44282</v>
      </c>
      <c r="C8265" s="55" t="s">
        <v>871</v>
      </c>
      <c r="D8265" s="56">
        <f>VLOOKUP(Pag_Inicio_Corr_mas_casos[[#This Row],[Corregimiento]],Hoja3!$A$2:$D$676,4,0)</f>
        <v>80813</v>
      </c>
      <c r="E8265" s="55">
        <v>6</v>
      </c>
    </row>
    <row r="8266" spans="1:5" x14ac:dyDescent="0.2">
      <c r="A8266" s="54">
        <v>44283</v>
      </c>
      <c r="B8266" s="55">
        <v>44282</v>
      </c>
      <c r="C8266" s="55" t="s">
        <v>1087</v>
      </c>
      <c r="D8266" s="56">
        <f>VLOOKUP(Pag_Inicio_Corr_mas_casos[[#This Row],[Corregimiento]],Hoja3!$A$2:$D$676,4,0)</f>
        <v>10201</v>
      </c>
      <c r="E8266" s="55">
        <v>6</v>
      </c>
    </row>
    <row r="8267" spans="1:5" x14ac:dyDescent="0.2">
      <c r="A8267" s="54">
        <v>44283</v>
      </c>
      <c r="B8267" s="55">
        <v>44282</v>
      </c>
      <c r="C8267" s="55" t="s">
        <v>932</v>
      </c>
      <c r="D8267" s="56">
        <f>VLOOKUP(Pag_Inicio_Corr_mas_casos[[#This Row],[Corregimiento]],Hoja3!$A$2:$D$676,4,0)</f>
        <v>80819</v>
      </c>
      <c r="E8267" s="55">
        <v>6</v>
      </c>
    </row>
    <row r="8268" spans="1:5" x14ac:dyDescent="0.2">
      <c r="A8268" s="54">
        <v>44283</v>
      </c>
      <c r="B8268" s="55">
        <v>44282</v>
      </c>
      <c r="C8268" s="55" t="s">
        <v>876</v>
      </c>
      <c r="D8268" s="56">
        <f>VLOOKUP(Pag_Inicio_Corr_mas_casos[[#This Row],[Corregimiento]],Hoja3!$A$2:$D$676,4,0)</f>
        <v>80815</v>
      </c>
      <c r="E8268" s="55">
        <v>6</v>
      </c>
    </row>
    <row r="8269" spans="1:5" x14ac:dyDescent="0.2">
      <c r="A8269" s="54">
        <v>44283</v>
      </c>
      <c r="B8269" s="55">
        <v>44282</v>
      </c>
      <c r="C8269" s="55" t="s">
        <v>866</v>
      </c>
      <c r="D8269" s="56">
        <f>VLOOKUP(Pag_Inicio_Corr_mas_casos[[#This Row],[Corregimiento]],Hoja3!$A$2:$D$676,4,0)</f>
        <v>80814</v>
      </c>
      <c r="E8269" s="55">
        <v>6</v>
      </c>
    </row>
    <row r="8270" spans="1:5" x14ac:dyDescent="0.2">
      <c r="A8270" s="54">
        <v>44283</v>
      </c>
      <c r="B8270" s="55">
        <v>44282</v>
      </c>
      <c r="C8270" s="55" t="s">
        <v>927</v>
      </c>
      <c r="D8270" s="56">
        <f>VLOOKUP(Pag_Inicio_Corr_mas_casos[[#This Row],[Corregimiento]],Hoja3!$A$2:$D$676,4,0)</f>
        <v>40612</v>
      </c>
      <c r="E8270" s="55">
        <v>6</v>
      </c>
    </row>
    <row r="8271" spans="1:5" x14ac:dyDescent="0.2">
      <c r="A8271" s="54">
        <v>44283</v>
      </c>
      <c r="B8271" s="55">
        <v>44282</v>
      </c>
      <c r="C8271" s="55" t="s">
        <v>1168</v>
      </c>
      <c r="D8271" s="56">
        <f>VLOOKUP(Pag_Inicio_Corr_mas_casos[[#This Row],[Corregimiento]],Hoja3!$A$2:$D$676,4,0)</f>
        <v>120701</v>
      </c>
      <c r="E8271" s="55">
        <v>5</v>
      </c>
    </row>
    <row r="8272" spans="1:5" x14ac:dyDescent="0.2">
      <c r="A8272" s="54">
        <v>44283</v>
      </c>
      <c r="B8272" s="55">
        <v>44282</v>
      </c>
      <c r="C8272" s="55" t="s">
        <v>1167</v>
      </c>
      <c r="D8272" s="56">
        <f>VLOOKUP(Pag_Inicio_Corr_mas_casos[[#This Row],[Corregimiento]],Hoja3!$A$2:$D$676,4,0)</f>
        <v>10101</v>
      </c>
      <c r="E8272" s="55">
        <v>5</v>
      </c>
    </row>
    <row r="8273" spans="1:5" x14ac:dyDescent="0.2">
      <c r="A8273" s="54">
        <v>44283</v>
      </c>
      <c r="B8273" s="55">
        <v>44282</v>
      </c>
      <c r="C8273" s="55" t="s">
        <v>1062</v>
      </c>
      <c r="D8273" s="56">
        <f>VLOOKUP(Pag_Inicio_Corr_mas_casos[[#This Row],[Corregimiento]],Hoja3!$A$2:$D$676,4,0)</f>
        <v>40104</v>
      </c>
      <c r="E8273" s="55">
        <v>5</v>
      </c>
    </row>
    <row r="8274" spans="1:5" x14ac:dyDescent="0.2">
      <c r="A8274" s="54">
        <v>44283</v>
      </c>
      <c r="B8274" s="55">
        <v>44282</v>
      </c>
      <c r="C8274" s="55" t="s">
        <v>1138</v>
      </c>
      <c r="D8274" s="56">
        <f>VLOOKUP(Pag_Inicio_Corr_mas_casos[[#This Row],[Corregimiento]],Hoja3!$A$2:$D$676,4,0)</f>
        <v>30305</v>
      </c>
      <c r="E8274" s="55">
        <v>4</v>
      </c>
    </row>
    <row r="8275" spans="1:5" x14ac:dyDescent="0.2">
      <c r="A8275" s="63">
        <v>44284</v>
      </c>
      <c r="B8275" s="64">
        <v>44283</v>
      </c>
      <c r="C8275" s="64" t="s">
        <v>735</v>
      </c>
      <c r="D8275" s="65">
        <f>VLOOKUP(Pag_Inicio_Corr_mas_casos[[#This Row],[Corregimiento]],Hoja3!$A$2:$D$676,4,0)</f>
        <v>20205</v>
      </c>
      <c r="E8275" s="64">
        <v>16</v>
      </c>
    </row>
    <row r="8276" spans="1:5" x14ac:dyDescent="0.2">
      <c r="A8276" s="63">
        <v>44284</v>
      </c>
      <c r="B8276" s="64">
        <v>44283</v>
      </c>
      <c r="C8276" s="64" t="s">
        <v>980</v>
      </c>
      <c r="D8276" s="65">
        <f>VLOOKUP(Pag_Inicio_Corr_mas_casos[[#This Row],[Corregimiento]],Hoja3!$A$2:$D$676,4,0)</f>
        <v>40601</v>
      </c>
      <c r="E8276" s="64">
        <v>10</v>
      </c>
    </row>
    <row r="8277" spans="1:5" x14ac:dyDescent="0.2">
      <c r="A8277" s="63">
        <v>44284</v>
      </c>
      <c r="B8277" s="64">
        <v>44283</v>
      </c>
      <c r="C8277" s="64" t="s">
        <v>989</v>
      </c>
      <c r="D8277" s="65">
        <f>VLOOKUP(Pag_Inicio_Corr_mas_casos[[#This Row],[Corregimiento]],Hoja3!$A$2:$D$676,4,0)</f>
        <v>91013</v>
      </c>
      <c r="E8277" s="64">
        <v>8</v>
      </c>
    </row>
    <row r="8278" spans="1:5" x14ac:dyDescent="0.2">
      <c r="A8278" s="63">
        <v>44284</v>
      </c>
      <c r="B8278" s="64">
        <v>44283</v>
      </c>
      <c r="C8278" s="64" t="s">
        <v>1070</v>
      </c>
      <c r="D8278" s="65">
        <f>VLOOKUP(Pag_Inicio_Corr_mas_casos[[#This Row],[Corregimiento]],Hoja3!$A$2:$D$676,4,0)</f>
        <v>10206</v>
      </c>
      <c r="E8278" s="64">
        <v>8</v>
      </c>
    </row>
    <row r="8279" spans="1:5" x14ac:dyDescent="0.2">
      <c r="A8279" s="63">
        <v>44284</v>
      </c>
      <c r="B8279" s="64">
        <v>44283</v>
      </c>
      <c r="C8279" s="64" t="s">
        <v>871</v>
      </c>
      <c r="D8279" s="65">
        <f>VLOOKUP(Pag_Inicio_Corr_mas_casos[[#This Row],[Corregimiento]],Hoja3!$A$2:$D$676,4,0)</f>
        <v>80813</v>
      </c>
      <c r="E8279" s="64">
        <v>7</v>
      </c>
    </row>
    <row r="8280" spans="1:5" x14ac:dyDescent="0.2">
      <c r="A8280" s="63">
        <v>44284</v>
      </c>
      <c r="B8280" s="64">
        <v>44283</v>
      </c>
      <c r="C8280" s="64" t="s">
        <v>953</v>
      </c>
      <c r="D8280" s="65">
        <f>VLOOKUP(Pag_Inicio_Corr_mas_casos[[#This Row],[Corregimiento]],Hoja3!$A$2:$D$676,4,0)</f>
        <v>91008</v>
      </c>
      <c r="E8280" s="64">
        <v>6</v>
      </c>
    </row>
    <row r="8281" spans="1:5" x14ac:dyDescent="0.2">
      <c r="A8281" s="63">
        <v>44284</v>
      </c>
      <c r="B8281" s="64">
        <v>44283</v>
      </c>
      <c r="C8281" s="64" t="s">
        <v>1165</v>
      </c>
      <c r="D8281" s="65">
        <f>VLOOKUP(Pag_Inicio_Corr_mas_casos[[#This Row],[Corregimiento]],Hoja3!$A$2:$D$676,4,0)</f>
        <v>40403</v>
      </c>
      <c r="E8281" s="64">
        <v>6</v>
      </c>
    </row>
    <row r="8282" spans="1:5" x14ac:dyDescent="0.2">
      <c r="A8282" s="63">
        <v>44284</v>
      </c>
      <c r="B8282" s="64">
        <v>44283</v>
      </c>
      <c r="C8282" s="64" t="s">
        <v>890</v>
      </c>
      <c r="D8282" s="65">
        <f>VLOOKUP(Pag_Inicio_Corr_mas_casos[[#This Row],[Corregimiento]],Hoja3!$A$2:$D$676,4,0)</f>
        <v>40606</v>
      </c>
      <c r="E8282" s="64">
        <v>6</v>
      </c>
    </row>
    <row r="8283" spans="1:5" x14ac:dyDescent="0.2">
      <c r="A8283" s="63">
        <v>44284</v>
      </c>
      <c r="B8283" s="64">
        <v>44283</v>
      </c>
      <c r="C8283" s="64" t="s">
        <v>1169</v>
      </c>
      <c r="D8283" s="65">
        <f>VLOOKUP(Pag_Inicio_Corr_mas_casos[[#This Row],[Corregimiento]],Hoja3!$A$2:$D$676,4,0)</f>
        <v>40103</v>
      </c>
      <c r="E8283" s="64">
        <v>6</v>
      </c>
    </row>
    <row r="8284" spans="1:5" x14ac:dyDescent="0.2">
      <c r="A8284" s="63">
        <v>44284</v>
      </c>
      <c r="B8284" s="64">
        <v>44283</v>
      </c>
      <c r="C8284" s="64" t="s">
        <v>927</v>
      </c>
      <c r="D8284" s="65">
        <f>VLOOKUP(Pag_Inicio_Corr_mas_casos[[#This Row],[Corregimiento]],Hoja3!$A$2:$D$676,4,0)</f>
        <v>40612</v>
      </c>
      <c r="E8284" s="64">
        <v>5</v>
      </c>
    </row>
    <row r="8285" spans="1:5" x14ac:dyDescent="0.2">
      <c r="A8285" s="63">
        <v>44284</v>
      </c>
      <c r="B8285" s="64">
        <v>44283</v>
      </c>
      <c r="C8285" s="64" t="s">
        <v>1087</v>
      </c>
      <c r="D8285" s="65">
        <f>VLOOKUP(Pag_Inicio_Corr_mas_casos[[#This Row],[Corregimiento]],Hoja3!$A$2:$D$676,4,0)</f>
        <v>10201</v>
      </c>
      <c r="E8285" s="64">
        <v>5</v>
      </c>
    </row>
    <row r="8286" spans="1:5" x14ac:dyDescent="0.2">
      <c r="A8286" s="63">
        <v>44284</v>
      </c>
      <c r="B8286" s="64">
        <v>44283</v>
      </c>
      <c r="C8286" s="64" t="s">
        <v>938</v>
      </c>
      <c r="D8286" s="65">
        <f>VLOOKUP(Pag_Inicio_Corr_mas_casos[[#This Row],[Corregimiento]],Hoja3!$A$2:$D$676,4,0)</f>
        <v>81008</v>
      </c>
      <c r="E8286" s="64">
        <v>5</v>
      </c>
    </row>
    <row r="8287" spans="1:5" x14ac:dyDescent="0.2">
      <c r="A8287" s="63">
        <v>44284</v>
      </c>
      <c r="B8287" s="64">
        <v>44283</v>
      </c>
      <c r="C8287" s="64" t="s">
        <v>942</v>
      </c>
      <c r="D8287" s="65">
        <f>VLOOKUP(Pag_Inicio_Corr_mas_casos[[#This Row],[Corregimiento]],Hoja3!$A$2:$D$676,4,0)</f>
        <v>91001</v>
      </c>
      <c r="E8287" s="64">
        <v>5</v>
      </c>
    </row>
    <row r="8288" spans="1:5" x14ac:dyDescent="0.2">
      <c r="A8288" s="63">
        <v>44284</v>
      </c>
      <c r="B8288" s="64">
        <v>44283</v>
      </c>
      <c r="C8288" s="64" t="s">
        <v>1018</v>
      </c>
      <c r="D8288" s="65">
        <f>VLOOKUP(Pag_Inicio_Corr_mas_casos[[#This Row],[Corregimiento]],Hoja3!$A$2:$D$676,4,0)</f>
        <v>40205</v>
      </c>
      <c r="E8288" s="64">
        <v>5</v>
      </c>
    </row>
    <row r="8289" spans="1:5" x14ac:dyDescent="0.2">
      <c r="A8289" s="63">
        <v>44284</v>
      </c>
      <c r="B8289" s="64">
        <v>44283</v>
      </c>
      <c r="C8289" s="64" t="s">
        <v>963</v>
      </c>
      <c r="D8289" s="65">
        <f>VLOOKUP(Pag_Inicio_Corr_mas_casos[[#This Row],[Corregimiento]],Hoja3!$A$2:$D$676,4,0)</f>
        <v>20602</v>
      </c>
      <c r="E8289" s="64">
        <v>4</v>
      </c>
    </row>
    <row r="8290" spans="1:5" x14ac:dyDescent="0.2">
      <c r="A8290" s="63">
        <v>44284</v>
      </c>
      <c r="B8290" s="64">
        <v>44283</v>
      </c>
      <c r="C8290" s="64" t="s">
        <v>1039</v>
      </c>
      <c r="D8290" s="65">
        <f>VLOOKUP(Pag_Inicio_Corr_mas_casos[[#This Row],[Corregimiento]],Hoja3!$A$2:$D$676,4,0)</f>
        <v>90105</v>
      </c>
      <c r="E8290" s="64">
        <v>4</v>
      </c>
    </row>
    <row r="8291" spans="1:5" x14ac:dyDescent="0.2">
      <c r="A8291" s="63">
        <v>44284</v>
      </c>
      <c r="B8291" s="64">
        <v>44283</v>
      </c>
      <c r="C8291" s="64" t="s">
        <v>994</v>
      </c>
      <c r="D8291" s="65">
        <f>VLOOKUP(Pag_Inicio_Corr_mas_casos[[#This Row],[Corregimiento]],Hoja3!$A$2:$D$676,4,0)</f>
        <v>90101</v>
      </c>
      <c r="E8291" s="64">
        <v>4</v>
      </c>
    </row>
    <row r="8292" spans="1:5" x14ac:dyDescent="0.2">
      <c r="A8292" s="63">
        <v>44284</v>
      </c>
      <c r="B8292" s="64">
        <v>44283</v>
      </c>
      <c r="C8292" s="64" t="s">
        <v>862</v>
      </c>
      <c r="D8292" s="65">
        <f>VLOOKUP(Pag_Inicio_Corr_mas_casos[[#This Row],[Corregimiento]],Hoja3!$A$2:$D$676,4,0)</f>
        <v>80807</v>
      </c>
      <c r="E8292" s="64">
        <v>4</v>
      </c>
    </row>
    <row r="8293" spans="1:5" x14ac:dyDescent="0.2">
      <c r="A8293" s="63">
        <v>44284</v>
      </c>
      <c r="B8293" s="64">
        <v>44283</v>
      </c>
      <c r="C8293" s="64" t="s">
        <v>861</v>
      </c>
      <c r="D8293" s="65">
        <f>VLOOKUP(Pag_Inicio_Corr_mas_casos[[#This Row],[Corregimiento]],Hoja3!$A$2:$D$676,4,0)</f>
        <v>80823</v>
      </c>
      <c r="E8293" s="64">
        <v>4</v>
      </c>
    </row>
    <row r="8294" spans="1:5" x14ac:dyDescent="0.2">
      <c r="A8294" s="63">
        <v>44284</v>
      </c>
      <c r="B8294" s="64">
        <v>44283</v>
      </c>
      <c r="C8294" s="64" t="s">
        <v>935</v>
      </c>
      <c r="D8294" s="65">
        <f>VLOOKUP(Pag_Inicio_Corr_mas_casos[[#This Row],[Corregimiento]],Hoja3!$A$2:$D$676,4,0)</f>
        <v>130702</v>
      </c>
      <c r="E8294" s="64">
        <v>4</v>
      </c>
    </row>
    <row r="8295" spans="1:5" x14ac:dyDescent="0.2">
      <c r="A8295" s="60">
        <v>44285</v>
      </c>
      <c r="B8295" s="61">
        <v>44284</v>
      </c>
      <c r="C8295" s="61" t="s">
        <v>1001</v>
      </c>
      <c r="D8295" s="62">
        <f>VLOOKUP(Pag_Inicio_Corr_mas_casos[[#This Row],[Corregimiento]],Hoja3!$A$2:$D$676,4,0)</f>
        <v>40604</v>
      </c>
      <c r="E8295" s="61">
        <v>17</v>
      </c>
    </row>
    <row r="8296" spans="1:5" x14ac:dyDescent="0.2">
      <c r="A8296" s="60">
        <v>44285</v>
      </c>
      <c r="B8296" s="61">
        <v>44284</v>
      </c>
      <c r="C8296" s="61" t="s">
        <v>942</v>
      </c>
      <c r="D8296" s="62">
        <f>VLOOKUP(Pag_Inicio_Corr_mas_casos[[#This Row],[Corregimiento]],Hoja3!$A$2:$D$676,4,0)</f>
        <v>91001</v>
      </c>
      <c r="E8296" s="61">
        <v>14</v>
      </c>
    </row>
    <row r="8297" spans="1:5" x14ac:dyDescent="0.2">
      <c r="A8297" s="60">
        <v>44285</v>
      </c>
      <c r="B8297" s="61">
        <v>44284</v>
      </c>
      <c r="C8297" s="61" t="s">
        <v>980</v>
      </c>
      <c r="D8297" s="62">
        <f>VLOOKUP(Pag_Inicio_Corr_mas_casos[[#This Row],[Corregimiento]],Hoja3!$A$2:$D$676,4,0)</f>
        <v>40601</v>
      </c>
      <c r="E8297" s="61">
        <v>14</v>
      </c>
    </row>
    <row r="8298" spans="1:5" x14ac:dyDescent="0.2">
      <c r="A8298" s="60">
        <v>44285</v>
      </c>
      <c r="B8298" s="61">
        <v>44284</v>
      </c>
      <c r="C8298" s="61" t="s">
        <v>963</v>
      </c>
      <c r="D8298" s="62">
        <f>VLOOKUP(Pag_Inicio_Corr_mas_casos[[#This Row],[Corregimiento]],Hoja3!$A$2:$D$676,4,0)</f>
        <v>20602</v>
      </c>
      <c r="E8298" s="61">
        <v>13</v>
      </c>
    </row>
    <row r="8299" spans="1:5" x14ac:dyDescent="0.2">
      <c r="A8299" s="60">
        <v>44285</v>
      </c>
      <c r="B8299" s="61">
        <v>44284</v>
      </c>
      <c r="C8299" s="61" t="s">
        <v>890</v>
      </c>
      <c r="D8299" s="62">
        <f>VLOOKUP(Pag_Inicio_Corr_mas_casos[[#This Row],[Corregimiento]],Hoja3!$A$2:$D$676,4,0)</f>
        <v>40606</v>
      </c>
      <c r="E8299" s="61">
        <v>13</v>
      </c>
    </row>
    <row r="8300" spans="1:5" x14ac:dyDescent="0.2">
      <c r="A8300" s="60">
        <v>44285</v>
      </c>
      <c r="B8300" s="61">
        <v>44284</v>
      </c>
      <c r="C8300" s="61" t="s">
        <v>923</v>
      </c>
      <c r="D8300" s="62">
        <f>VLOOKUP(Pag_Inicio_Corr_mas_casos[[#This Row],[Corregimiento]],Hoja3!$A$2:$D$676,4,0)</f>
        <v>40611</v>
      </c>
      <c r="E8300" s="61">
        <v>13</v>
      </c>
    </row>
    <row r="8301" spans="1:5" x14ac:dyDescent="0.2">
      <c r="A8301" s="60">
        <v>44285</v>
      </c>
      <c r="B8301" s="61">
        <v>44284</v>
      </c>
      <c r="C8301" s="61" t="s">
        <v>862</v>
      </c>
      <c r="D8301" s="62">
        <f>VLOOKUP(Pag_Inicio_Corr_mas_casos[[#This Row],[Corregimiento]],Hoja3!$A$2:$D$676,4,0)</f>
        <v>80807</v>
      </c>
      <c r="E8301" s="61">
        <v>12</v>
      </c>
    </row>
    <row r="8302" spans="1:5" x14ac:dyDescent="0.2">
      <c r="A8302" s="60">
        <v>44285</v>
      </c>
      <c r="B8302" s="61">
        <v>44284</v>
      </c>
      <c r="C8302" s="61" t="s">
        <v>931</v>
      </c>
      <c r="D8302" s="62">
        <f>VLOOKUP(Pag_Inicio_Corr_mas_casos[[#This Row],[Corregimiento]],Hoja3!$A$2:$D$676,4,0)</f>
        <v>80809</v>
      </c>
      <c r="E8302" s="61">
        <v>11</v>
      </c>
    </row>
    <row r="8303" spans="1:5" x14ac:dyDescent="0.2">
      <c r="A8303" s="60">
        <v>44285</v>
      </c>
      <c r="B8303" s="61">
        <v>44284</v>
      </c>
      <c r="C8303" s="61" t="s">
        <v>927</v>
      </c>
      <c r="D8303" s="62">
        <f>VLOOKUP(Pag_Inicio_Corr_mas_casos[[#This Row],[Corregimiento]],Hoja3!$A$2:$D$676,4,0)</f>
        <v>40612</v>
      </c>
      <c r="E8303" s="61">
        <v>11</v>
      </c>
    </row>
    <row r="8304" spans="1:5" x14ac:dyDescent="0.2">
      <c r="A8304" s="60">
        <v>44285</v>
      </c>
      <c r="B8304" s="61">
        <v>44284</v>
      </c>
      <c r="C8304" s="61" t="s">
        <v>881</v>
      </c>
      <c r="D8304" s="62">
        <f>VLOOKUP(Pag_Inicio_Corr_mas_casos[[#This Row],[Corregimiento]],Hoja3!$A$2:$D$676,4,0)</f>
        <v>20601</v>
      </c>
      <c r="E8304" s="61">
        <v>10</v>
      </c>
    </row>
    <row r="8305" spans="1:5" x14ac:dyDescent="0.2">
      <c r="A8305" s="60">
        <v>44285</v>
      </c>
      <c r="B8305" s="61">
        <v>44284</v>
      </c>
      <c r="C8305" s="61" t="s">
        <v>1070</v>
      </c>
      <c r="D8305" s="62">
        <f>VLOOKUP(Pag_Inicio_Corr_mas_casos[[#This Row],[Corregimiento]],Hoja3!$A$2:$D$676,4,0)</f>
        <v>10206</v>
      </c>
      <c r="E8305" s="61">
        <v>10</v>
      </c>
    </row>
    <row r="8306" spans="1:5" x14ac:dyDescent="0.2">
      <c r="A8306" s="60">
        <v>44285</v>
      </c>
      <c r="B8306" s="61">
        <v>44284</v>
      </c>
      <c r="C8306" s="61" t="s">
        <v>871</v>
      </c>
      <c r="D8306" s="62">
        <f>VLOOKUP(Pag_Inicio_Corr_mas_casos[[#This Row],[Corregimiento]],Hoja3!$A$2:$D$676,4,0)</f>
        <v>80813</v>
      </c>
      <c r="E8306" s="61">
        <v>10</v>
      </c>
    </row>
    <row r="8307" spans="1:5" x14ac:dyDescent="0.2">
      <c r="A8307" s="60">
        <v>44285</v>
      </c>
      <c r="B8307" s="61">
        <v>44284</v>
      </c>
      <c r="C8307" s="61" t="s">
        <v>978</v>
      </c>
      <c r="D8307" s="62">
        <f>VLOOKUP(Pag_Inicio_Corr_mas_casos[[#This Row],[Corregimiento]],Hoja3!$A$2:$D$676,4,0)</f>
        <v>40501</v>
      </c>
      <c r="E8307" s="61">
        <v>10</v>
      </c>
    </row>
    <row r="8308" spans="1:5" x14ac:dyDescent="0.2">
      <c r="A8308" s="60">
        <v>44285</v>
      </c>
      <c r="B8308" s="61">
        <v>44284</v>
      </c>
      <c r="C8308" s="61" t="s">
        <v>1029</v>
      </c>
      <c r="D8308" s="62">
        <f>VLOOKUP(Pag_Inicio_Corr_mas_casos[[#This Row],[Corregimiento]],Hoja3!$A$2:$D$676,4,0)</f>
        <v>40301</v>
      </c>
      <c r="E8308" s="61">
        <v>9</v>
      </c>
    </row>
    <row r="8309" spans="1:5" x14ac:dyDescent="0.2">
      <c r="A8309" s="60">
        <v>44285</v>
      </c>
      <c r="B8309" s="61">
        <v>44284</v>
      </c>
      <c r="C8309" s="61" t="s">
        <v>966</v>
      </c>
      <c r="D8309" s="62">
        <f>VLOOKUP(Pag_Inicio_Corr_mas_casos[[#This Row],[Corregimiento]],Hoja3!$A$2:$D$676,4,0)</f>
        <v>80812</v>
      </c>
      <c r="E8309" s="61">
        <v>8</v>
      </c>
    </row>
    <row r="8310" spans="1:5" x14ac:dyDescent="0.2">
      <c r="A8310" s="60">
        <v>44285</v>
      </c>
      <c r="B8310" s="61">
        <v>44284</v>
      </c>
      <c r="C8310" s="61" t="s">
        <v>1170</v>
      </c>
      <c r="D8310" s="62">
        <f>VLOOKUP(Pag_Inicio_Corr_mas_casos[[#This Row],[Corregimiento]],Hoja3!$A$2:$D$676,4,0)</f>
        <v>90201</v>
      </c>
      <c r="E8310" s="61">
        <v>8</v>
      </c>
    </row>
    <row r="8311" spans="1:5" x14ac:dyDescent="0.2">
      <c r="A8311" s="60">
        <v>44285</v>
      </c>
      <c r="B8311" s="61">
        <v>44284</v>
      </c>
      <c r="C8311" s="61" t="s">
        <v>861</v>
      </c>
      <c r="D8311" s="62">
        <f>VLOOKUP(Pag_Inicio_Corr_mas_casos[[#This Row],[Corregimiento]],Hoja3!$A$2:$D$676,4,0)</f>
        <v>80823</v>
      </c>
      <c r="E8311" s="61">
        <v>8</v>
      </c>
    </row>
    <row r="8312" spans="1:5" x14ac:dyDescent="0.2">
      <c r="A8312" s="60">
        <v>44285</v>
      </c>
      <c r="B8312" s="61">
        <v>44284</v>
      </c>
      <c r="C8312" s="61" t="s">
        <v>857</v>
      </c>
      <c r="D8312" s="62">
        <f>VLOOKUP(Pag_Inicio_Corr_mas_casos[[#This Row],[Corregimiento]],Hoja3!$A$2:$D$676,4,0)</f>
        <v>80810</v>
      </c>
      <c r="E8312" s="61">
        <v>7</v>
      </c>
    </row>
    <row r="8313" spans="1:5" x14ac:dyDescent="0.2">
      <c r="A8313" s="60">
        <v>44285</v>
      </c>
      <c r="B8313" s="61">
        <v>44284</v>
      </c>
      <c r="C8313" s="61" t="s">
        <v>893</v>
      </c>
      <c r="D8313" s="62">
        <f>VLOOKUP(Pag_Inicio_Corr_mas_casos[[#This Row],[Corregimiento]],Hoja3!$A$2:$D$676,4,0)</f>
        <v>20606</v>
      </c>
      <c r="E8313" s="61">
        <v>7</v>
      </c>
    </row>
    <row r="8314" spans="1:5" x14ac:dyDescent="0.2">
      <c r="A8314" s="60">
        <v>44285</v>
      </c>
      <c r="B8314" s="61">
        <v>44284</v>
      </c>
      <c r="C8314" s="61" t="s">
        <v>986</v>
      </c>
      <c r="D8314" s="62">
        <f>VLOOKUP(Pag_Inicio_Corr_mas_casos[[#This Row],[Corregimiento]],Hoja3!$A$2:$D$676,4,0)</f>
        <v>40610</v>
      </c>
      <c r="E8314" s="61">
        <v>7</v>
      </c>
    </row>
    <row r="8315" spans="1:5" x14ac:dyDescent="0.2">
      <c r="A8315" s="106">
        <v>44286</v>
      </c>
      <c r="B8315" s="107">
        <v>44285</v>
      </c>
      <c r="C8315" s="107" t="s">
        <v>620</v>
      </c>
      <c r="D8315" s="108">
        <f>VLOOKUP(Pag_Inicio_Corr_mas_casos[[#This Row],[Corregimiento]],Hoja3!$A$2:$D$676,4,0)</f>
        <v>30107</v>
      </c>
      <c r="E8315" s="107">
        <v>17</v>
      </c>
    </row>
    <row r="8316" spans="1:5" x14ac:dyDescent="0.2">
      <c r="A8316" s="106">
        <v>44286</v>
      </c>
      <c r="B8316" s="107">
        <v>44285</v>
      </c>
      <c r="C8316" s="107" t="s">
        <v>1171</v>
      </c>
      <c r="D8316" s="108">
        <f>VLOOKUP(Pag_Inicio_Corr_mas_casos[[#This Row],[Corregimiento]],Hoja3!$A$2:$D$676,4,0)</f>
        <v>10101</v>
      </c>
      <c r="E8316" s="107">
        <v>16</v>
      </c>
    </row>
    <row r="8317" spans="1:5" x14ac:dyDescent="0.2">
      <c r="A8317" s="106">
        <v>44286</v>
      </c>
      <c r="B8317" s="107">
        <v>44285</v>
      </c>
      <c r="C8317" s="107" t="s">
        <v>942</v>
      </c>
      <c r="D8317" s="108">
        <f>VLOOKUP(Pag_Inicio_Corr_mas_casos[[#This Row],[Corregimiento]],Hoja3!$A$2:$D$676,4,0)</f>
        <v>91001</v>
      </c>
      <c r="E8317" s="107">
        <v>12</v>
      </c>
    </row>
    <row r="8318" spans="1:5" x14ac:dyDescent="0.2">
      <c r="A8318" s="106">
        <v>44286</v>
      </c>
      <c r="B8318" s="107">
        <v>44285</v>
      </c>
      <c r="C8318" s="107" t="s">
        <v>980</v>
      </c>
      <c r="D8318" s="108">
        <f>VLOOKUP(Pag_Inicio_Corr_mas_casos[[#This Row],[Corregimiento]],Hoja3!$A$2:$D$676,4,0)</f>
        <v>40601</v>
      </c>
      <c r="E8318" s="107">
        <v>10</v>
      </c>
    </row>
    <row r="8319" spans="1:5" x14ac:dyDescent="0.2">
      <c r="A8319" s="106">
        <v>44286</v>
      </c>
      <c r="B8319" s="107">
        <v>44285</v>
      </c>
      <c r="C8319" s="107" t="s">
        <v>860</v>
      </c>
      <c r="D8319" s="108">
        <f>VLOOKUP(Pag_Inicio_Corr_mas_casos[[#This Row],[Corregimiento]],Hoja3!$A$2:$D$676,4,0)</f>
        <v>80806</v>
      </c>
      <c r="E8319" s="107">
        <v>10</v>
      </c>
    </row>
    <row r="8320" spans="1:5" x14ac:dyDescent="0.2">
      <c r="A8320" s="106">
        <v>44286</v>
      </c>
      <c r="B8320" s="107">
        <v>44285</v>
      </c>
      <c r="C8320" s="107" t="s">
        <v>927</v>
      </c>
      <c r="D8320" s="108">
        <f>VLOOKUP(Pag_Inicio_Corr_mas_casos[[#This Row],[Corregimiento]],Hoja3!$A$2:$D$676,4,0)</f>
        <v>40612</v>
      </c>
      <c r="E8320" s="107">
        <v>10</v>
      </c>
    </row>
    <row r="8321" spans="1:5" x14ac:dyDescent="0.2">
      <c r="A8321" s="106">
        <v>44286</v>
      </c>
      <c r="B8321" s="107">
        <v>44285</v>
      </c>
      <c r="C8321" s="107" t="s">
        <v>931</v>
      </c>
      <c r="D8321" s="108">
        <f>VLOOKUP(Pag_Inicio_Corr_mas_casos[[#This Row],[Corregimiento]],Hoja3!$A$2:$D$676,4,0)</f>
        <v>80809</v>
      </c>
      <c r="E8321" s="107">
        <v>9</v>
      </c>
    </row>
    <row r="8322" spans="1:5" x14ac:dyDescent="0.2">
      <c r="A8322" s="106">
        <v>44286</v>
      </c>
      <c r="B8322" s="107">
        <v>44285</v>
      </c>
      <c r="C8322" s="107" t="s">
        <v>1070</v>
      </c>
      <c r="D8322" s="108">
        <f>VLOOKUP(Pag_Inicio_Corr_mas_casos[[#This Row],[Corregimiento]],Hoja3!$A$2:$D$676,4,0)</f>
        <v>10206</v>
      </c>
      <c r="E8322" s="107">
        <v>9</v>
      </c>
    </row>
    <row r="8323" spans="1:5" x14ac:dyDescent="0.2">
      <c r="A8323" s="106">
        <v>44286</v>
      </c>
      <c r="B8323" s="107">
        <v>44285</v>
      </c>
      <c r="C8323" s="107" t="s">
        <v>988</v>
      </c>
      <c r="D8323" s="108">
        <f>VLOOKUP(Pag_Inicio_Corr_mas_casos[[#This Row],[Corregimiento]],Hoja3!$A$2:$D$676,4,0)</f>
        <v>130101</v>
      </c>
      <c r="E8323" s="107">
        <v>9</v>
      </c>
    </row>
    <row r="8324" spans="1:5" x14ac:dyDescent="0.2">
      <c r="A8324" s="106">
        <v>44286</v>
      </c>
      <c r="B8324" s="107">
        <v>44285</v>
      </c>
      <c r="C8324" s="107" t="s">
        <v>914</v>
      </c>
      <c r="D8324" s="108">
        <f>VLOOKUP(Pag_Inicio_Corr_mas_casos[[#This Row],[Corregimiento]],Hoja3!$A$2:$D$676,4,0)</f>
        <v>130105</v>
      </c>
      <c r="E8324" s="107">
        <v>8</v>
      </c>
    </row>
    <row r="8325" spans="1:5" x14ac:dyDescent="0.2">
      <c r="A8325" s="106">
        <v>44286</v>
      </c>
      <c r="B8325" s="107">
        <v>44285</v>
      </c>
      <c r="C8325" s="107" t="s">
        <v>890</v>
      </c>
      <c r="D8325" s="108">
        <f>VLOOKUP(Pag_Inicio_Corr_mas_casos[[#This Row],[Corregimiento]],Hoja3!$A$2:$D$676,4,0)</f>
        <v>40606</v>
      </c>
      <c r="E8325" s="107">
        <v>8</v>
      </c>
    </row>
    <row r="8326" spans="1:5" x14ac:dyDescent="0.2">
      <c r="A8326" s="106">
        <v>44286</v>
      </c>
      <c r="B8326" s="107">
        <v>44285</v>
      </c>
      <c r="C8326" s="107" t="s">
        <v>608</v>
      </c>
      <c r="D8326" s="108">
        <f>VLOOKUP(Pag_Inicio_Corr_mas_casos[[#This Row],[Corregimiento]],Hoja3!$A$2:$D$676,4,0)</f>
        <v>80822</v>
      </c>
      <c r="E8326" s="107">
        <v>7</v>
      </c>
    </row>
    <row r="8327" spans="1:5" x14ac:dyDescent="0.2">
      <c r="A8327" s="106">
        <v>44286</v>
      </c>
      <c r="B8327" s="107">
        <v>44285</v>
      </c>
      <c r="C8327" s="107" t="s">
        <v>932</v>
      </c>
      <c r="D8327" s="108">
        <f>VLOOKUP(Pag_Inicio_Corr_mas_casos[[#This Row],[Corregimiento]],Hoja3!$A$2:$D$676,4,0)</f>
        <v>80819</v>
      </c>
      <c r="E8327" s="107">
        <v>7</v>
      </c>
    </row>
    <row r="8328" spans="1:5" x14ac:dyDescent="0.2">
      <c r="A8328" s="106">
        <v>44286</v>
      </c>
      <c r="B8328" s="107">
        <v>44285</v>
      </c>
      <c r="C8328" s="107" t="s">
        <v>831</v>
      </c>
      <c r="D8328" s="108">
        <f>VLOOKUP(Pag_Inicio_Corr_mas_casos[[#This Row],[Corregimiento]],Hoja3!$A$2:$D$676,4,0)</f>
        <v>20604</v>
      </c>
      <c r="E8328" s="107">
        <v>6</v>
      </c>
    </row>
    <row r="8329" spans="1:5" x14ac:dyDescent="0.2">
      <c r="A8329" s="106">
        <v>44286</v>
      </c>
      <c r="B8329" s="107">
        <v>44285</v>
      </c>
      <c r="C8329" s="107" t="s">
        <v>966</v>
      </c>
      <c r="D8329" s="108">
        <f>VLOOKUP(Pag_Inicio_Corr_mas_casos[[#This Row],[Corregimiento]],Hoja3!$A$2:$D$676,4,0)</f>
        <v>80812</v>
      </c>
      <c r="E8329" s="107">
        <v>6</v>
      </c>
    </row>
    <row r="8330" spans="1:5" x14ac:dyDescent="0.2">
      <c r="A8330" s="106">
        <v>44286</v>
      </c>
      <c r="B8330" s="107">
        <v>44285</v>
      </c>
      <c r="C8330" s="107" t="s">
        <v>1033</v>
      </c>
      <c r="D8330" s="108">
        <f>VLOOKUP(Pag_Inicio_Corr_mas_casos[[#This Row],[Corregimiento]],Hoja3!$A$2:$D$676,4,0)</f>
        <v>20307</v>
      </c>
      <c r="E8330" s="107">
        <v>6</v>
      </c>
    </row>
    <row r="8331" spans="1:5" x14ac:dyDescent="0.2">
      <c r="A8331" s="106">
        <v>44286</v>
      </c>
      <c r="B8331" s="107">
        <v>44285</v>
      </c>
      <c r="C8331" s="107" t="s">
        <v>953</v>
      </c>
      <c r="D8331" s="108">
        <f>VLOOKUP(Pag_Inicio_Corr_mas_casos[[#This Row],[Corregimiento]],Hoja3!$A$2:$D$676,4,0)</f>
        <v>91008</v>
      </c>
      <c r="E8331" s="107">
        <v>6</v>
      </c>
    </row>
    <row r="8332" spans="1:5" x14ac:dyDescent="0.2">
      <c r="A8332" s="106">
        <v>44286</v>
      </c>
      <c r="B8332" s="107">
        <v>44285</v>
      </c>
      <c r="C8332" s="107" t="s">
        <v>1018</v>
      </c>
      <c r="D8332" s="108">
        <f>VLOOKUP(Pag_Inicio_Corr_mas_casos[[#This Row],[Corregimiento]],Hoja3!$A$2:$D$676,4,0)</f>
        <v>40205</v>
      </c>
      <c r="E8332" s="107">
        <v>6</v>
      </c>
    </row>
    <row r="8333" spans="1:5" x14ac:dyDescent="0.2">
      <c r="A8333" s="106">
        <v>44286</v>
      </c>
      <c r="B8333" s="107">
        <v>44285</v>
      </c>
      <c r="C8333" s="107" t="s">
        <v>978</v>
      </c>
      <c r="D8333" s="108">
        <f>VLOOKUP(Pag_Inicio_Corr_mas_casos[[#This Row],[Corregimiento]],Hoja3!$A$2:$D$676,4,0)</f>
        <v>40501</v>
      </c>
      <c r="E8333" s="107">
        <v>6</v>
      </c>
    </row>
    <row r="8334" spans="1:5" x14ac:dyDescent="0.2">
      <c r="A8334" s="106">
        <v>44286</v>
      </c>
      <c r="B8334" s="107">
        <v>44285</v>
      </c>
      <c r="C8334" s="107" t="s">
        <v>1165</v>
      </c>
      <c r="D8334" s="108">
        <f>VLOOKUP(Pag_Inicio_Corr_mas_casos[[#This Row],[Corregimiento]],Hoja3!$A$2:$D$676,4,0)</f>
        <v>40403</v>
      </c>
      <c r="E8334" s="107">
        <v>5</v>
      </c>
    </row>
    <row r="8335" spans="1:5" x14ac:dyDescent="0.2">
      <c r="A8335" s="51">
        <v>44287</v>
      </c>
      <c r="B8335" s="52">
        <v>44286</v>
      </c>
      <c r="C8335" s="52" t="s">
        <v>1001</v>
      </c>
      <c r="D8335" s="53">
        <f>VLOOKUP(Pag_Inicio_Corr_mas_casos[[#This Row],[Corregimiento]],Hoja3!$A$2:$D$676,4,0)</f>
        <v>40604</v>
      </c>
      <c r="E8335" s="52">
        <v>28</v>
      </c>
    </row>
    <row r="8336" spans="1:5" x14ac:dyDescent="0.2">
      <c r="A8336" s="51">
        <v>44287</v>
      </c>
      <c r="B8336" s="52">
        <v>44286</v>
      </c>
      <c r="C8336" s="52" t="s">
        <v>1126</v>
      </c>
      <c r="D8336" s="53">
        <f>VLOOKUP(Pag_Inicio_Corr_mas_casos[[#This Row],[Corregimiento]],Hoja3!$A$2:$D$676,4,0)</f>
        <v>10101</v>
      </c>
      <c r="E8336" s="52">
        <v>16</v>
      </c>
    </row>
    <row r="8337" spans="1:5" x14ac:dyDescent="0.2">
      <c r="A8337" s="51">
        <v>44287</v>
      </c>
      <c r="B8337" s="52">
        <v>44286</v>
      </c>
      <c r="C8337" s="52" t="s">
        <v>980</v>
      </c>
      <c r="D8337" s="53">
        <f>VLOOKUP(Pag_Inicio_Corr_mas_casos[[#This Row],[Corregimiento]],Hoja3!$A$2:$D$676,4,0)</f>
        <v>40601</v>
      </c>
      <c r="E8337" s="52">
        <v>15</v>
      </c>
    </row>
    <row r="8338" spans="1:5" x14ac:dyDescent="0.2">
      <c r="A8338" s="51">
        <v>44287</v>
      </c>
      <c r="B8338" s="52">
        <v>44286</v>
      </c>
      <c r="C8338" s="52" t="s">
        <v>1172</v>
      </c>
      <c r="D8338" s="53">
        <f>VLOOKUP(Pag_Inicio_Corr_mas_casos[[#This Row],[Corregimiento]],Hoja3!$A$2:$D$676,4,0)</f>
        <v>70409</v>
      </c>
      <c r="E8338" s="52">
        <v>10</v>
      </c>
    </row>
    <row r="8339" spans="1:5" x14ac:dyDescent="0.2">
      <c r="A8339" s="51">
        <v>44287</v>
      </c>
      <c r="B8339" s="52">
        <v>44286</v>
      </c>
      <c r="C8339" s="52" t="s">
        <v>942</v>
      </c>
      <c r="D8339" s="53">
        <f>VLOOKUP(Pag_Inicio_Corr_mas_casos[[#This Row],[Corregimiento]],Hoja3!$A$2:$D$676,4,0)</f>
        <v>91001</v>
      </c>
      <c r="E8339" s="52">
        <v>10</v>
      </c>
    </row>
    <row r="8340" spans="1:5" x14ac:dyDescent="0.2">
      <c r="A8340" s="51">
        <v>44287</v>
      </c>
      <c r="B8340" s="52">
        <v>44286</v>
      </c>
      <c r="C8340" s="52" t="s">
        <v>927</v>
      </c>
      <c r="D8340" s="53">
        <f>VLOOKUP(Pag_Inicio_Corr_mas_casos[[#This Row],[Corregimiento]],Hoja3!$A$2:$D$676,4,0)</f>
        <v>40612</v>
      </c>
      <c r="E8340" s="52">
        <v>10</v>
      </c>
    </row>
    <row r="8341" spans="1:5" x14ac:dyDescent="0.2">
      <c r="A8341" s="51">
        <v>44287</v>
      </c>
      <c r="B8341" s="52">
        <v>44286</v>
      </c>
      <c r="C8341" s="52" t="s">
        <v>1087</v>
      </c>
      <c r="D8341" s="53">
        <f>VLOOKUP(Pag_Inicio_Corr_mas_casos[[#This Row],[Corregimiento]],Hoja3!$A$2:$D$676,4,0)</f>
        <v>10201</v>
      </c>
      <c r="E8341" s="52">
        <v>9</v>
      </c>
    </row>
    <row r="8342" spans="1:5" x14ac:dyDescent="0.2">
      <c r="A8342" s="51">
        <v>44287</v>
      </c>
      <c r="B8342" s="52">
        <v>44286</v>
      </c>
      <c r="C8342" s="52" t="s">
        <v>871</v>
      </c>
      <c r="D8342" s="53">
        <f>VLOOKUP(Pag_Inicio_Corr_mas_casos[[#This Row],[Corregimiento]],Hoja3!$A$2:$D$676,4,0)</f>
        <v>80813</v>
      </c>
      <c r="E8342" s="52">
        <v>9</v>
      </c>
    </row>
    <row r="8343" spans="1:5" x14ac:dyDescent="0.2">
      <c r="A8343" s="51">
        <v>44287</v>
      </c>
      <c r="B8343" s="52">
        <v>44286</v>
      </c>
      <c r="C8343" s="52" t="s">
        <v>932</v>
      </c>
      <c r="D8343" s="53">
        <f>VLOOKUP(Pag_Inicio_Corr_mas_casos[[#This Row],[Corregimiento]],Hoja3!$A$2:$D$676,4,0)</f>
        <v>80819</v>
      </c>
      <c r="E8343" s="52">
        <v>9</v>
      </c>
    </row>
    <row r="8344" spans="1:5" x14ac:dyDescent="0.2">
      <c r="A8344" s="51">
        <v>44287</v>
      </c>
      <c r="B8344" s="52">
        <v>44286</v>
      </c>
      <c r="C8344" s="52" t="s">
        <v>1018</v>
      </c>
      <c r="D8344" s="53">
        <f>VLOOKUP(Pag_Inicio_Corr_mas_casos[[#This Row],[Corregimiento]],Hoja3!$A$2:$D$676,4,0)</f>
        <v>40205</v>
      </c>
      <c r="E8344" s="52">
        <v>8</v>
      </c>
    </row>
    <row r="8345" spans="1:5" x14ac:dyDescent="0.2">
      <c r="A8345" s="51">
        <v>44287</v>
      </c>
      <c r="B8345" s="52">
        <v>44286</v>
      </c>
      <c r="C8345" s="52" t="s">
        <v>972</v>
      </c>
      <c r="D8345" s="53">
        <f>VLOOKUP(Pag_Inicio_Corr_mas_casos[[#This Row],[Corregimiento]],Hoja3!$A$2:$D$676,4,0)</f>
        <v>40201</v>
      </c>
      <c r="E8345" s="52">
        <v>8</v>
      </c>
    </row>
    <row r="8346" spans="1:5" x14ac:dyDescent="0.2">
      <c r="A8346" s="51">
        <v>44287</v>
      </c>
      <c r="B8346" s="52">
        <v>44286</v>
      </c>
      <c r="C8346" s="52" t="s">
        <v>870</v>
      </c>
      <c r="D8346" s="53">
        <f>VLOOKUP(Pag_Inicio_Corr_mas_casos[[#This Row],[Corregimiento]],Hoja3!$A$2:$D$676,4,0)</f>
        <v>130107</v>
      </c>
      <c r="E8346" s="52">
        <v>8</v>
      </c>
    </row>
    <row r="8347" spans="1:5" x14ac:dyDescent="0.2">
      <c r="A8347" s="51">
        <v>44287</v>
      </c>
      <c r="B8347" s="52">
        <v>44286</v>
      </c>
      <c r="C8347" s="52" t="s">
        <v>923</v>
      </c>
      <c r="D8347" s="53">
        <f>VLOOKUP(Pag_Inicio_Corr_mas_casos[[#This Row],[Corregimiento]],Hoja3!$A$2:$D$676,4,0)</f>
        <v>40611</v>
      </c>
      <c r="E8347" s="52">
        <v>7</v>
      </c>
    </row>
    <row r="8348" spans="1:5" x14ac:dyDescent="0.2">
      <c r="A8348" s="51">
        <v>44287</v>
      </c>
      <c r="B8348" s="52">
        <v>44286</v>
      </c>
      <c r="C8348" s="52" t="s">
        <v>931</v>
      </c>
      <c r="D8348" s="53">
        <f>VLOOKUP(Pag_Inicio_Corr_mas_casos[[#This Row],[Corregimiento]],Hoja3!$A$2:$D$676,4,0)</f>
        <v>80809</v>
      </c>
      <c r="E8348" s="52">
        <v>7</v>
      </c>
    </row>
    <row r="8349" spans="1:5" x14ac:dyDescent="0.2">
      <c r="A8349" s="51">
        <v>44287</v>
      </c>
      <c r="B8349" s="52">
        <v>44286</v>
      </c>
      <c r="C8349" s="52" t="s">
        <v>862</v>
      </c>
      <c r="D8349" s="53">
        <f>VLOOKUP(Pag_Inicio_Corr_mas_casos[[#This Row],[Corregimiento]],Hoja3!$A$2:$D$676,4,0)</f>
        <v>80807</v>
      </c>
      <c r="E8349" s="52">
        <v>7</v>
      </c>
    </row>
    <row r="8350" spans="1:5" x14ac:dyDescent="0.2">
      <c r="A8350" s="51">
        <v>44287</v>
      </c>
      <c r="B8350" s="52">
        <v>44286</v>
      </c>
      <c r="C8350" s="52" t="s">
        <v>1033</v>
      </c>
      <c r="D8350" s="53">
        <f>VLOOKUP(Pag_Inicio_Corr_mas_casos[[#This Row],[Corregimiento]],Hoja3!$A$2:$D$676,4,0)</f>
        <v>20307</v>
      </c>
      <c r="E8350" s="52">
        <v>7</v>
      </c>
    </row>
    <row r="8351" spans="1:5" x14ac:dyDescent="0.2">
      <c r="A8351" s="51">
        <v>44287</v>
      </c>
      <c r="B8351" s="52">
        <v>44286</v>
      </c>
      <c r="C8351" s="52" t="s">
        <v>1046</v>
      </c>
      <c r="D8351" s="53">
        <f>VLOOKUP(Pag_Inicio_Corr_mas_casos[[#This Row],[Corregimiento]],Hoja3!$A$2:$D$676,4,0)</f>
        <v>41203</v>
      </c>
      <c r="E8351" s="52">
        <v>7</v>
      </c>
    </row>
    <row r="8352" spans="1:5" x14ac:dyDescent="0.2">
      <c r="A8352" s="51">
        <v>44287</v>
      </c>
      <c r="B8352" s="52">
        <v>44286</v>
      </c>
      <c r="C8352" s="52" t="s">
        <v>1096</v>
      </c>
      <c r="D8352" s="53">
        <f>VLOOKUP(Pag_Inicio_Corr_mas_casos[[#This Row],[Corregimiento]],Hoja3!$A$2:$D$676,4,0)</f>
        <v>10203</v>
      </c>
      <c r="E8352" s="52">
        <v>6</v>
      </c>
    </row>
    <row r="8353" spans="1:5" x14ac:dyDescent="0.2">
      <c r="A8353" s="51">
        <v>44287</v>
      </c>
      <c r="B8353" s="52">
        <v>44286</v>
      </c>
      <c r="C8353" s="52" t="s">
        <v>986</v>
      </c>
      <c r="D8353" s="53">
        <f>VLOOKUP(Pag_Inicio_Corr_mas_casos[[#This Row],[Corregimiento]],Hoja3!$A$2:$D$676,4,0)</f>
        <v>40610</v>
      </c>
      <c r="E8353" s="52">
        <v>6</v>
      </c>
    </row>
    <row r="8354" spans="1:5" x14ac:dyDescent="0.2">
      <c r="A8354" s="51">
        <v>44287</v>
      </c>
      <c r="B8354" s="52">
        <v>44286</v>
      </c>
      <c r="C8354" s="52" t="s">
        <v>857</v>
      </c>
      <c r="D8354" s="53">
        <f>VLOOKUP(Pag_Inicio_Corr_mas_casos[[#This Row],[Corregimiento]],Hoja3!$A$2:$D$676,4,0)</f>
        <v>80810</v>
      </c>
      <c r="E8354" s="52">
        <v>6</v>
      </c>
    </row>
    <row r="8355" spans="1:5" x14ac:dyDescent="0.2">
      <c r="A8355" s="33">
        <v>44288</v>
      </c>
      <c r="B8355" s="34">
        <v>44287</v>
      </c>
      <c r="C8355" s="34" t="s">
        <v>927</v>
      </c>
      <c r="D8355" s="35">
        <f>VLOOKUP(Pag_Inicio_Corr_mas_casos[[#This Row],[Corregimiento]],Hoja3!$A$2:$D$676,4,0)</f>
        <v>40612</v>
      </c>
      <c r="E8355" s="34">
        <v>13</v>
      </c>
    </row>
    <row r="8356" spans="1:5" x14ac:dyDescent="0.2">
      <c r="A8356" s="33">
        <v>44288</v>
      </c>
      <c r="B8356" s="34">
        <v>44287</v>
      </c>
      <c r="C8356" s="34" t="s">
        <v>1126</v>
      </c>
      <c r="D8356" s="35">
        <f>VLOOKUP(Pag_Inicio_Corr_mas_casos[[#This Row],[Corregimiento]],Hoja3!$A$2:$D$676,4,0)</f>
        <v>10101</v>
      </c>
      <c r="E8356" s="34">
        <v>12</v>
      </c>
    </row>
    <row r="8357" spans="1:5" x14ac:dyDescent="0.2">
      <c r="A8357" s="33">
        <v>44288</v>
      </c>
      <c r="B8357" s="34">
        <v>44287</v>
      </c>
      <c r="C8357" s="34" t="s">
        <v>978</v>
      </c>
      <c r="D8357" s="35">
        <f>VLOOKUP(Pag_Inicio_Corr_mas_casos[[#This Row],[Corregimiento]],Hoja3!$A$2:$D$676,4,0)</f>
        <v>40501</v>
      </c>
      <c r="E8357" s="34">
        <v>12</v>
      </c>
    </row>
    <row r="8358" spans="1:5" x14ac:dyDescent="0.2">
      <c r="A8358" s="33">
        <v>44288</v>
      </c>
      <c r="B8358" s="34">
        <v>44287</v>
      </c>
      <c r="C8358" s="34" t="s">
        <v>931</v>
      </c>
      <c r="D8358" s="35">
        <f>VLOOKUP(Pag_Inicio_Corr_mas_casos[[#This Row],[Corregimiento]],Hoja3!$A$2:$D$676,4,0)</f>
        <v>80809</v>
      </c>
      <c r="E8358" s="34">
        <v>10</v>
      </c>
    </row>
    <row r="8359" spans="1:5" x14ac:dyDescent="0.2">
      <c r="A8359" s="33">
        <v>44288</v>
      </c>
      <c r="B8359" s="34">
        <v>44287</v>
      </c>
      <c r="C8359" s="34" t="s">
        <v>989</v>
      </c>
      <c r="D8359" s="35">
        <f>VLOOKUP(Pag_Inicio_Corr_mas_casos[[#This Row],[Corregimiento]],Hoja3!$A$2:$D$676,4,0)</f>
        <v>91013</v>
      </c>
      <c r="E8359" s="34">
        <v>9</v>
      </c>
    </row>
    <row r="8360" spans="1:5" x14ac:dyDescent="0.2">
      <c r="A8360" s="33">
        <v>44288</v>
      </c>
      <c r="B8360" s="34">
        <v>44287</v>
      </c>
      <c r="C8360" s="34" t="s">
        <v>1004</v>
      </c>
      <c r="D8360" s="35">
        <f>VLOOKUP(Pag_Inicio_Corr_mas_casos[[#This Row],[Corregimiento]],Hoja3!$A$2:$D$676,4,0)</f>
        <v>130104</v>
      </c>
      <c r="E8360" s="34">
        <v>9</v>
      </c>
    </row>
    <row r="8361" spans="1:5" x14ac:dyDescent="0.2">
      <c r="A8361" s="33">
        <v>44288</v>
      </c>
      <c r="B8361" s="34">
        <v>44287</v>
      </c>
      <c r="C8361" s="34" t="s">
        <v>980</v>
      </c>
      <c r="D8361" s="35">
        <f>VLOOKUP(Pag_Inicio_Corr_mas_casos[[#This Row],[Corregimiento]],Hoja3!$A$2:$D$676,4,0)</f>
        <v>40601</v>
      </c>
      <c r="E8361" s="34">
        <v>9</v>
      </c>
    </row>
    <row r="8362" spans="1:5" x14ac:dyDescent="0.2">
      <c r="A8362" s="33">
        <v>44288</v>
      </c>
      <c r="B8362" s="34">
        <v>44287</v>
      </c>
      <c r="C8362" s="34" t="s">
        <v>986</v>
      </c>
      <c r="D8362" s="35">
        <f>VLOOKUP(Pag_Inicio_Corr_mas_casos[[#This Row],[Corregimiento]],Hoja3!$A$2:$D$676,4,0)</f>
        <v>40610</v>
      </c>
      <c r="E8362" s="34">
        <v>7</v>
      </c>
    </row>
    <row r="8363" spans="1:5" x14ac:dyDescent="0.2">
      <c r="A8363" s="33">
        <v>44288</v>
      </c>
      <c r="B8363" s="34">
        <v>44287</v>
      </c>
      <c r="C8363" s="34" t="s">
        <v>894</v>
      </c>
      <c r="D8363" s="35">
        <f>VLOOKUP(Pag_Inicio_Corr_mas_casos[[#This Row],[Corregimiento]],Hoja3!$A$2:$D$676,4,0)</f>
        <v>40203</v>
      </c>
      <c r="E8363" s="34">
        <v>7</v>
      </c>
    </row>
    <row r="8364" spans="1:5" x14ac:dyDescent="0.2">
      <c r="A8364" s="33">
        <v>44288</v>
      </c>
      <c r="B8364" s="34">
        <v>44287</v>
      </c>
      <c r="C8364" s="34" t="s">
        <v>941</v>
      </c>
      <c r="D8364" s="35">
        <f>VLOOKUP(Pag_Inicio_Corr_mas_casos[[#This Row],[Corregimiento]],Hoja3!$A$2:$D$676,4,0)</f>
        <v>81003</v>
      </c>
      <c r="E8364" s="34">
        <v>7</v>
      </c>
    </row>
    <row r="8365" spans="1:5" x14ac:dyDescent="0.2">
      <c r="A8365" s="33">
        <v>44288</v>
      </c>
      <c r="B8365" s="34">
        <v>44287</v>
      </c>
      <c r="C8365" s="34" t="s">
        <v>1173</v>
      </c>
      <c r="D8365" s="35">
        <f>VLOOKUP(Pag_Inicio_Corr_mas_casos[[#This Row],[Corregimiento]],Hoja3!$A$2:$D$676,4,0)</f>
        <v>130703</v>
      </c>
      <c r="E8365" s="34">
        <v>6</v>
      </c>
    </row>
    <row r="8366" spans="1:5" x14ac:dyDescent="0.2">
      <c r="A8366" s="33">
        <v>44288</v>
      </c>
      <c r="B8366" s="34">
        <v>44287</v>
      </c>
      <c r="C8366" s="34" t="s">
        <v>1174</v>
      </c>
      <c r="D8366" s="35">
        <f>VLOOKUP(Pag_Inicio_Corr_mas_casos[[#This Row],[Corregimiento]],Hoja3!$A$2:$D$676,4,0)</f>
        <v>41005</v>
      </c>
      <c r="E8366" s="34">
        <v>6</v>
      </c>
    </row>
    <row r="8367" spans="1:5" x14ac:dyDescent="0.2">
      <c r="A8367" s="33">
        <v>44288</v>
      </c>
      <c r="B8367" s="34">
        <v>44287</v>
      </c>
      <c r="C8367" s="34" t="s">
        <v>890</v>
      </c>
      <c r="D8367" s="35">
        <f>VLOOKUP(Pag_Inicio_Corr_mas_casos[[#This Row],[Corregimiento]],Hoja3!$A$2:$D$676,4,0)</f>
        <v>40606</v>
      </c>
      <c r="E8367" s="34">
        <v>6</v>
      </c>
    </row>
    <row r="8368" spans="1:5" x14ac:dyDescent="0.2">
      <c r="A8368" s="33">
        <v>44288</v>
      </c>
      <c r="B8368" s="34">
        <v>44287</v>
      </c>
      <c r="C8368" s="34" t="s">
        <v>1175</v>
      </c>
      <c r="D8368" s="35">
        <f>VLOOKUP(Pag_Inicio_Corr_mas_casos[[#This Row],[Corregimiento]],Hoja3!$A$2:$D$676,4,0)</f>
        <v>41103</v>
      </c>
      <c r="E8368" s="34">
        <v>5</v>
      </c>
    </row>
    <row r="8369" spans="1:5" x14ac:dyDescent="0.2">
      <c r="A8369" s="33">
        <v>44288</v>
      </c>
      <c r="B8369" s="34">
        <v>44287</v>
      </c>
      <c r="C8369" s="34" t="s">
        <v>871</v>
      </c>
      <c r="D8369" s="35">
        <f>VLOOKUP(Pag_Inicio_Corr_mas_casos[[#This Row],[Corregimiento]],Hoja3!$A$2:$D$676,4,0)</f>
        <v>80813</v>
      </c>
      <c r="E8369" s="34">
        <v>5</v>
      </c>
    </row>
    <row r="8370" spans="1:5" x14ac:dyDescent="0.2">
      <c r="A8370" s="33">
        <v>44288</v>
      </c>
      <c r="B8370" s="34">
        <v>44287</v>
      </c>
      <c r="C8370" s="34" t="s">
        <v>857</v>
      </c>
      <c r="D8370" s="35">
        <f>VLOOKUP(Pag_Inicio_Corr_mas_casos[[#This Row],[Corregimiento]],Hoja3!$A$2:$D$676,4,0)</f>
        <v>80810</v>
      </c>
      <c r="E8370" s="34">
        <v>5</v>
      </c>
    </row>
    <row r="8371" spans="1:5" x14ac:dyDescent="0.2">
      <c r="A8371" s="33">
        <v>44288</v>
      </c>
      <c r="B8371" s="34">
        <v>44287</v>
      </c>
      <c r="C8371" s="34" t="s">
        <v>860</v>
      </c>
      <c r="D8371" s="35">
        <f>VLOOKUP(Pag_Inicio_Corr_mas_casos[[#This Row],[Corregimiento]],Hoja3!$A$2:$D$676,4,0)</f>
        <v>80806</v>
      </c>
      <c r="E8371" s="34">
        <v>5</v>
      </c>
    </row>
    <row r="8372" spans="1:5" x14ac:dyDescent="0.2">
      <c r="A8372" s="33">
        <v>44288</v>
      </c>
      <c r="B8372" s="34">
        <v>44287</v>
      </c>
      <c r="C8372" s="34" t="s">
        <v>923</v>
      </c>
      <c r="D8372" s="35">
        <f>VLOOKUP(Pag_Inicio_Corr_mas_casos[[#This Row],[Corregimiento]],Hoja3!$A$2:$D$676,4,0)</f>
        <v>40611</v>
      </c>
      <c r="E8372" s="34">
        <v>5</v>
      </c>
    </row>
    <row r="8373" spans="1:5" x14ac:dyDescent="0.2">
      <c r="A8373" s="33">
        <v>44288</v>
      </c>
      <c r="B8373" s="34">
        <v>44287</v>
      </c>
      <c r="C8373" s="34" t="s">
        <v>1001</v>
      </c>
      <c r="D8373" s="35">
        <f>VLOOKUP(Pag_Inicio_Corr_mas_casos[[#This Row],[Corregimiento]],Hoja3!$A$2:$D$676,4,0)</f>
        <v>40604</v>
      </c>
      <c r="E8373" s="34">
        <v>5</v>
      </c>
    </row>
    <row r="8374" spans="1:5" x14ac:dyDescent="0.2">
      <c r="A8374" s="33">
        <v>44288</v>
      </c>
      <c r="B8374" s="34">
        <v>44287</v>
      </c>
      <c r="C8374" s="34" t="s">
        <v>979</v>
      </c>
      <c r="D8374" s="35">
        <f>VLOOKUP(Pag_Inicio_Corr_mas_casos[[#This Row],[Corregimiento]],Hoja3!$A$2:$D$676,4,0)</f>
        <v>91007</v>
      </c>
      <c r="E8374" s="34">
        <v>5</v>
      </c>
    </row>
    <row r="8375" spans="1:5" x14ac:dyDescent="0.2">
      <c r="A8375" s="63">
        <v>44289</v>
      </c>
      <c r="B8375" s="64">
        <v>44288</v>
      </c>
      <c r="C8375" s="64" t="s">
        <v>942</v>
      </c>
      <c r="D8375" s="65">
        <f>VLOOKUP(Pag_Inicio_Corr_mas_casos[[#This Row],[Corregimiento]],Hoja3!$A$2:$D$676,4,0)</f>
        <v>91001</v>
      </c>
      <c r="E8375" s="64">
        <v>17</v>
      </c>
    </row>
    <row r="8376" spans="1:5" x14ac:dyDescent="0.2">
      <c r="A8376" s="63">
        <v>44289</v>
      </c>
      <c r="B8376" s="64">
        <v>44288</v>
      </c>
      <c r="C8376" s="64" t="s">
        <v>999</v>
      </c>
      <c r="D8376" s="65">
        <f>VLOOKUP(Pag_Inicio_Corr_mas_casos[[#This Row],[Corregimiento]],Hoja3!$A$2:$D$676,4,0)</f>
        <v>91101</v>
      </c>
      <c r="E8376" s="64">
        <v>10</v>
      </c>
    </row>
    <row r="8377" spans="1:5" x14ac:dyDescent="0.2">
      <c r="A8377" s="63">
        <v>44289</v>
      </c>
      <c r="B8377" s="64">
        <v>44288</v>
      </c>
      <c r="C8377" s="64" t="s">
        <v>692</v>
      </c>
      <c r="D8377" s="65">
        <f>VLOOKUP(Pag_Inicio_Corr_mas_casos[[#This Row],[Corregimiento]],Hoja3!$A$2:$D$676,4,0)</f>
        <v>80821</v>
      </c>
      <c r="E8377" s="64">
        <v>9</v>
      </c>
    </row>
    <row r="8378" spans="1:5" x14ac:dyDescent="0.2">
      <c r="A8378" s="63">
        <v>44289</v>
      </c>
      <c r="B8378" s="64">
        <v>44288</v>
      </c>
      <c r="C8378" s="64" t="s">
        <v>980</v>
      </c>
      <c r="D8378" s="65">
        <f>VLOOKUP(Pag_Inicio_Corr_mas_casos[[#This Row],[Corregimiento]],Hoja3!$A$2:$D$676,4,0)</f>
        <v>40601</v>
      </c>
      <c r="E8378" s="64">
        <v>9</v>
      </c>
    </row>
    <row r="8379" spans="1:5" x14ac:dyDescent="0.2">
      <c r="A8379" s="63">
        <v>44289</v>
      </c>
      <c r="B8379" s="64">
        <v>44288</v>
      </c>
      <c r="C8379" s="64" t="s">
        <v>932</v>
      </c>
      <c r="D8379" s="65">
        <f>VLOOKUP(Pag_Inicio_Corr_mas_casos[[#This Row],[Corregimiento]],Hoja3!$A$2:$D$676,4,0)</f>
        <v>80819</v>
      </c>
      <c r="E8379" s="64">
        <v>8</v>
      </c>
    </row>
    <row r="8380" spans="1:5" x14ac:dyDescent="0.2">
      <c r="A8380" s="63">
        <v>44289</v>
      </c>
      <c r="B8380" s="64">
        <v>44288</v>
      </c>
      <c r="C8380" s="64" t="s">
        <v>972</v>
      </c>
      <c r="D8380" s="65">
        <f>VLOOKUP(Pag_Inicio_Corr_mas_casos[[#This Row],[Corregimiento]],Hoja3!$A$2:$D$676,4,0)</f>
        <v>40201</v>
      </c>
      <c r="E8380" s="64">
        <v>5</v>
      </c>
    </row>
    <row r="8381" spans="1:5" x14ac:dyDescent="0.2">
      <c r="A8381" s="63">
        <v>44289</v>
      </c>
      <c r="B8381" s="64">
        <v>44288</v>
      </c>
      <c r="C8381" s="64" t="s">
        <v>870</v>
      </c>
      <c r="D8381" s="65">
        <f>VLOOKUP(Pag_Inicio_Corr_mas_casos[[#This Row],[Corregimiento]],Hoja3!$A$2:$D$676,4,0)</f>
        <v>130107</v>
      </c>
      <c r="E8381" s="64">
        <v>5</v>
      </c>
    </row>
    <row r="8382" spans="1:5" x14ac:dyDescent="0.2">
      <c r="A8382" s="63">
        <v>44289</v>
      </c>
      <c r="B8382" s="64">
        <v>44288</v>
      </c>
      <c r="C8382" s="64" t="s">
        <v>1126</v>
      </c>
      <c r="D8382" s="65">
        <f>VLOOKUP(Pag_Inicio_Corr_mas_casos[[#This Row],[Corregimiento]],Hoja3!$A$2:$D$676,4,0)</f>
        <v>10101</v>
      </c>
      <c r="E8382" s="64">
        <v>4</v>
      </c>
    </row>
    <row r="8383" spans="1:5" x14ac:dyDescent="0.2">
      <c r="A8383" s="63">
        <v>44289</v>
      </c>
      <c r="B8383" s="64">
        <v>44288</v>
      </c>
      <c r="C8383" s="64" t="s">
        <v>860</v>
      </c>
      <c r="D8383" s="65">
        <f>VLOOKUP(Pag_Inicio_Corr_mas_casos[[#This Row],[Corregimiento]],Hoja3!$A$2:$D$676,4,0)</f>
        <v>80806</v>
      </c>
      <c r="E8383" s="64">
        <v>4</v>
      </c>
    </row>
    <row r="8384" spans="1:5" x14ac:dyDescent="0.2">
      <c r="A8384" s="63">
        <v>44289</v>
      </c>
      <c r="B8384" s="64">
        <v>44288</v>
      </c>
      <c r="C8384" s="64" t="s">
        <v>995</v>
      </c>
      <c r="D8384" s="65">
        <f>VLOOKUP(Pag_Inicio_Corr_mas_casos[[#This Row],[Corregimiento]],Hoja3!$A$2:$D$676,4,0)</f>
        <v>20205</v>
      </c>
      <c r="E8384" s="64">
        <v>4</v>
      </c>
    </row>
    <row r="8385" spans="1:6" x14ac:dyDescent="0.2">
      <c r="A8385" s="63">
        <v>44289</v>
      </c>
      <c r="B8385" s="64">
        <v>44288</v>
      </c>
      <c r="C8385" s="64" t="s">
        <v>867</v>
      </c>
      <c r="D8385" s="65">
        <f>VLOOKUP(Pag_Inicio_Corr_mas_casos[[#This Row],[Corregimiento]],Hoja3!$A$2:$D$676,4,0)</f>
        <v>80826</v>
      </c>
      <c r="E8385" s="64">
        <v>4</v>
      </c>
    </row>
    <row r="8386" spans="1:6" x14ac:dyDescent="0.2">
      <c r="A8386" s="63">
        <v>44289</v>
      </c>
      <c r="B8386" s="64">
        <v>44288</v>
      </c>
      <c r="C8386" s="64" t="s">
        <v>890</v>
      </c>
      <c r="D8386" s="64">
        <v>40606</v>
      </c>
      <c r="E8386" s="64">
        <v>4</v>
      </c>
      <c r="F8386" t="s">
        <v>1021</v>
      </c>
    </row>
    <row r="8387" spans="1:6" x14ac:dyDescent="0.2">
      <c r="A8387" s="63">
        <v>44289</v>
      </c>
      <c r="B8387" s="64">
        <v>44288</v>
      </c>
      <c r="C8387" s="64" t="s">
        <v>931</v>
      </c>
      <c r="D8387" s="65">
        <f>VLOOKUP(Pag_Inicio_Corr_mas_casos[[#This Row],[Corregimiento]],Hoja3!$A$2:$D$676,4,0)</f>
        <v>80809</v>
      </c>
      <c r="E8387" s="64">
        <v>3</v>
      </c>
    </row>
    <row r="8388" spans="1:6" x14ac:dyDescent="0.2">
      <c r="A8388" s="63">
        <v>44289</v>
      </c>
      <c r="B8388" s="64">
        <v>44288</v>
      </c>
      <c r="C8388" s="64" t="s">
        <v>890</v>
      </c>
      <c r="D8388" s="64">
        <v>20306</v>
      </c>
      <c r="E8388" s="64">
        <v>3</v>
      </c>
      <c r="F8388" t="s">
        <v>1176</v>
      </c>
    </row>
    <row r="8389" spans="1:6" x14ac:dyDescent="0.2">
      <c r="A8389" s="63">
        <v>44289</v>
      </c>
      <c r="B8389" s="64">
        <v>44288</v>
      </c>
      <c r="C8389" s="64" t="s">
        <v>1095</v>
      </c>
      <c r="D8389" s="65">
        <f>VLOOKUP(Pag_Inicio_Corr_mas_casos[[#This Row],[Corregimiento]],Hoja3!$A$2:$D$676,4,0)</f>
        <v>40701</v>
      </c>
      <c r="E8389" s="64">
        <v>3</v>
      </c>
    </row>
    <row r="8390" spans="1:6" x14ac:dyDescent="0.2">
      <c r="A8390" s="63">
        <v>44289</v>
      </c>
      <c r="B8390" s="64">
        <v>44288</v>
      </c>
      <c r="C8390" s="64" t="s">
        <v>878</v>
      </c>
      <c r="D8390" s="65">
        <f>VLOOKUP(Pag_Inicio_Corr_mas_casos[[#This Row],[Corregimiento]],Hoja3!$A$2:$D$676,4,0)</f>
        <v>50208</v>
      </c>
      <c r="E8390" s="64">
        <v>3</v>
      </c>
    </row>
    <row r="8391" spans="1:6" x14ac:dyDescent="0.2">
      <c r="A8391" s="63">
        <v>44289</v>
      </c>
      <c r="B8391" s="64">
        <v>44288</v>
      </c>
      <c r="C8391" s="64" t="s">
        <v>859</v>
      </c>
      <c r="D8391" s="65">
        <f>VLOOKUP(Pag_Inicio_Corr_mas_casos[[#This Row],[Corregimiento]],Hoja3!$A$2:$D$676,4,0)</f>
        <v>81009</v>
      </c>
      <c r="E8391" s="64">
        <v>3</v>
      </c>
    </row>
    <row r="8392" spans="1:6" x14ac:dyDescent="0.2">
      <c r="A8392" s="63">
        <v>44289</v>
      </c>
      <c r="B8392" s="64">
        <v>44288</v>
      </c>
      <c r="C8392" s="64" t="s">
        <v>938</v>
      </c>
      <c r="D8392" s="65">
        <f>VLOOKUP(Pag_Inicio_Corr_mas_casos[[#This Row],[Corregimiento]],Hoja3!$A$2:$D$676,4,0)</f>
        <v>81008</v>
      </c>
      <c r="E8392" s="64">
        <v>3</v>
      </c>
    </row>
    <row r="8393" spans="1:6" x14ac:dyDescent="0.2">
      <c r="A8393" s="63">
        <v>44289</v>
      </c>
      <c r="B8393" s="64">
        <v>44288</v>
      </c>
      <c r="C8393" s="64" t="s">
        <v>998</v>
      </c>
      <c r="D8393" s="65">
        <f>VLOOKUP(Pag_Inicio_Corr_mas_casos[[#This Row],[Corregimiento]],Hoja3!$A$2:$D$676,4,0)</f>
        <v>40503</v>
      </c>
      <c r="E8393" s="64">
        <v>3</v>
      </c>
    </row>
    <row r="8394" spans="1:6" x14ac:dyDescent="0.2">
      <c r="A8394" s="63">
        <v>44289</v>
      </c>
      <c r="B8394" s="64">
        <v>44288</v>
      </c>
      <c r="C8394" s="64" t="s">
        <v>871</v>
      </c>
      <c r="D8394" s="65">
        <f>VLOOKUP(Pag_Inicio_Corr_mas_casos[[#This Row],[Corregimiento]],Hoja3!$A$2:$D$676,4,0)</f>
        <v>80813</v>
      </c>
      <c r="E8394" s="64">
        <v>3</v>
      </c>
    </row>
    <row r="8395" spans="1:6" x14ac:dyDescent="0.2">
      <c r="A8395" s="44">
        <v>44290</v>
      </c>
      <c r="B8395" s="42">
        <v>44289</v>
      </c>
      <c r="C8395" s="42" t="s">
        <v>980</v>
      </c>
      <c r="D8395" s="43">
        <f>VLOOKUP(Pag_Inicio_Corr_mas_casos[[#This Row],[Corregimiento]],Hoja3!$A$2:$D$676,4,0)</f>
        <v>40601</v>
      </c>
      <c r="E8395" s="42">
        <v>14</v>
      </c>
    </row>
    <row r="8396" spans="1:6" x14ac:dyDescent="0.2">
      <c r="A8396" s="44">
        <v>44290</v>
      </c>
      <c r="B8396" s="42">
        <v>44289</v>
      </c>
      <c r="C8396" s="42" t="s">
        <v>979</v>
      </c>
      <c r="D8396" s="43">
        <f>VLOOKUP(Pag_Inicio_Corr_mas_casos[[#This Row],[Corregimiento]],Hoja3!$A$2:$D$676,4,0)</f>
        <v>91007</v>
      </c>
      <c r="E8396" s="42">
        <v>14</v>
      </c>
    </row>
    <row r="8397" spans="1:6" x14ac:dyDescent="0.2">
      <c r="A8397" s="44">
        <v>44290</v>
      </c>
      <c r="B8397" s="42">
        <v>44289</v>
      </c>
      <c r="C8397" s="42" t="s">
        <v>1126</v>
      </c>
      <c r="D8397" s="43">
        <f>VLOOKUP(Pag_Inicio_Corr_mas_casos[[#This Row],[Corregimiento]],Hoja3!$A$2:$D$676,4,0)</f>
        <v>10101</v>
      </c>
      <c r="E8397" s="42">
        <v>11</v>
      </c>
    </row>
    <row r="8398" spans="1:6" x14ac:dyDescent="0.2">
      <c r="A8398" s="44">
        <v>44290</v>
      </c>
      <c r="B8398" s="42">
        <v>44289</v>
      </c>
      <c r="C8398" s="42" t="s">
        <v>958</v>
      </c>
      <c r="D8398" s="43">
        <f>VLOOKUP(Pag_Inicio_Corr_mas_casos[[#This Row],[Corregimiento]],Hoja3!$A$2:$D$676,4,0)</f>
        <v>130108</v>
      </c>
      <c r="E8398" s="42">
        <v>11</v>
      </c>
    </row>
    <row r="8399" spans="1:6" x14ac:dyDescent="0.2">
      <c r="A8399" s="44">
        <v>44290</v>
      </c>
      <c r="B8399" s="42">
        <v>44289</v>
      </c>
      <c r="C8399" s="42" t="s">
        <v>932</v>
      </c>
      <c r="D8399" s="43">
        <f>VLOOKUP(Pag_Inicio_Corr_mas_casos[[#This Row],[Corregimiento]],Hoja3!$A$2:$D$676,4,0)</f>
        <v>80819</v>
      </c>
      <c r="E8399" s="42">
        <v>9</v>
      </c>
    </row>
    <row r="8400" spans="1:6" x14ac:dyDescent="0.2">
      <c r="A8400" s="44">
        <v>44290</v>
      </c>
      <c r="B8400" s="42">
        <v>44289</v>
      </c>
      <c r="C8400" s="42" t="s">
        <v>978</v>
      </c>
      <c r="D8400" s="43">
        <f>VLOOKUP(Pag_Inicio_Corr_mas_casos[[#This Row],[Corregimiento]],Hoja3!$A$2:$D$676,4,0)</f>
        <v>40501</v>
      </c>
      <c r="E8400" s="42">
        <v>8</v>
      </c>
    </row>
    <row r="8401" spans="1:5" x14ac:dyDescent="0.2">
      <c r="A8401" s="44">
        <v>44290</v>
      </c>
      <c r="B8401" s="42">
        <v>44289</v>
      </c>
      <c r="C8401" s="42" t="s">
        <v>890</v>
      </c>
      <c r="D8401" s="43">
        <f>VLOOKUP(Pag_Inicio_Corr_mas_casos[[#This Row],[Corregimiento]],Hoja3!$A$2:$D$676,4,0)</f>
        <v>40606</v>
      </c>
      <c r="E8401" s="42">
        <v>8</v>
      </c>
    </row>
    <row r="8402" spans="1:5" x14ac:dyDescent="0.2">
      <c r="A8402" s="44">
        <v>44290</v>
      </c>
      <c r="B8402" s="42">
        <v>44289</v>
      </c>
      <c r="C8402" s="42" t="s">
        <v>942</v>
      </c>
      <c r="D8402" s="43">
        <f>VLOOKUP(Pag_Inicio_Corr_mas_casos[[#This Row],[Corregimiento]],Hoja3!$A$2:$D$676,4,0)</f>
        <v>91001</v>
      </c>
      <c r="E8402" s="42">
        <v>8</v>
      </c>
    </row>
    <row r="8403" spans="1:5" x14ac:dyDescent="0.2">
      <c r="A8403" s="44">
        <v>44290</v>
      </c>
      <c r="B8403" s="42">
        <v>44289</v>
      </c>
      <c r="C8403" s="42" t="s">
        <v>871</v>
      </c>
      <c r="D8403" s="43">
        <f>VLOOKUP(Pag_Inicio_Corr_mas_casos[[#This Row],[Corregimiento]],Hoja3!$A$2:$D$676,4,0)</f>
        <v>80813</v>
      </c>
      <c r="E8403" s="42">
        <v>7</v>
      </c>
    </row>
    <row r="8404" spans="1:5" x14ac:dyDescent="0.2">
      <c r="A8404" s="44">
        <v>44290</v>
      </c>
      <c r="B8404" s="42">
        <v>44289</v>
      </c>
      <c r="C8404" s="42" t="s">
        <v>1087</v>
      </c>
      <c r="D8404" s="43">
        <f>VLOOKUP(Pag_Inicio_Corr_mas_casos[[#This Row],[Corregimiento]],Hoja3!$A$2:$D$676,4,0)</f>
        <v>10201</v>
      </c>
      <c r="E8404" s="42">
        <v>7</v>
      </c>
    </row>
    <row r="8405" spans="1:5" x14ac:dyDescent="0.2">
      <c r="A8405" s="44">
        <v>44290</v>
      </c>
      <c r="B8405" s="42">
        <v>44289</v>
      </c>
      <c r="C8405" s="42" t="s">
        <v>972</v>
      </c>
      <c r="D8405" s="43">
        <f>VLOOKUP(Pag_Inicio_Corr_mas_casos[[#This Row],[Corregimiento]],Hoja3!$A$2:$D$676,4,0)</f>
        <v>40201</v>
      </c>
      <c r="E8405" s="42">
        <v>6</v>
      </c>
    </row>
    <row r="8406" spans="1:5" x14ac:dyDescent="0.2">
      <c r="A8406" s="44">
        <v>44290</v>
      </c>
      <c r="B8406" s="42">
        <v>44289</v>
      </c>
      <c r="C8406" s="42" t="s">
        <v>953</v>
      </c>
      <c r="D8406" s="43">
        <f>VLOOKUP(Pag_Inicio_Corr_mas_casos[[#This Row],[Corregimiento]],Hoja3!$A$2:$D$676,4,0)</f>
        <v>91008</v>
      </c>
      <c r="E8406" s="42">
        <v>6</v>
      </c>
    </row>
    <row r="8407" spans="1:5" x14ac:dyDescent="0.2">
      <c r="A8407" s="44">
        <v>44290</v>
      </c>
      <c r="B8407" s="42">
        <v>44289</v>
      </c>
      <c r="C8407" s="42" t="s">
        <v>989</v>
      </c>
      <c r="D8407" s="43">
        <f>VLOOKUP(Pag_Inicio_Corr_mas_casos[[#This Row],[Corregimiento]],Hoja3!$A$2:$D$676,4,0)</f>
        <v>91013</v>
      </c>
      <c r="E8407" s="42">
        <v>6</v>
      </c>
    </row>
    <row r="8408" spans="1:5" x14ac:dyDescent="0.2">
      <c r="A8408" s="44">
        <v>44290</v>
      </c>
      <c r="B8408" s="42">
        <v>44289</v>
      </c>
      <c r="C8408" s="42" t="s">
        <v>1131</v>
      </c>
      <c r="D8408" s="43">
        <f>VLOOKUP(Pag_Inicio_Corr_mas_casos[[#This Row],[Corregimiento]],Hoja3!$A$2:$D$676,4,0)</f>
        <v>41104</v>
      </c>
      <c r="E8408" s="42">
        <v>5</v>
      </c>
    </row>
    <row r="8409" spans="1:5" x14ac:dyDescent="0.2">
      <c r="A8409" s="44">
        <v>44290</v>
      </c>
      <c r="B8409" s="42">
        <v>44289</v>
      </c>
      <c r="C8409" s="42" t="s">
        <v>998</v>
      </c>
      <c r="D8409" s="43">
        <f>VLOOKUP(Pag_Inicio_Corr_mas_casos[[#This Row],[Corregimiento]],Hoja3!$A$2:$D$676,4,0)</f>
        <v>40503</v>
      </c>
      <c r="E8409" s="42">
        <v>5</v>
      </c>
    </row>
    <row r="8410" spans="1:5" x14ac:dyDescent="0.2">
      <c r="A8410" s="44">
        <v>44290</v>
      </c>
      <c r="B8410" s="42">
        <v>44289</v>
      </c>
      <c r="C8410" s="42" t="s">
        <v>975</v>
      </c>
      <c r="D8410" s="43">
        <f>VLOOKUP(Pag_Inicio_Corr_mas_casos[[#This Row],[Corregimiento]],Hoja3!$A$2:$D$676,4,0)</f>
        <v>90301</v>
      </c>
      <c r="E8410" s="42">
        <v>5</v>
      </c>
    </row>
    <row r="8411" spans="1:5" x14ac:dyDescent="0.2">
      <c r="A8411" s="44">
        <v>44290</v>
      </c>
      <c r="B8411" s="42">
        <v>44289</v>
      </c>
      <c r="C8411" s="42" t="s">
        <v>862</v>
      </c>
      <c r="D8411" s="43">
        <f>VLOOKUP(Pag_Inicio_Corr_mas_casos[[#This Row],[Corregimiento]],Hoja3!$A$2:$D$676,4,0)</f>
        <v>80807</v>
      </c>
      <c r="E8411" s="42">
        <v>5</v>
      </c>
    </row>
    <row r="8412" spans="1:5" x14ac:dyDescent="0.2">
      <c r="A8412" s="44">
        <v>44290</v>
      </c>
      <c r="B8412" s="42">
        <v>44289</v>
      </c>
      <c r="C8412" s="42" t="s">
        <v>1065</v>
      </c>
      <c r="D8412" s="43">
        <f>VLOOKUP(Pag_Inicio_Corr_mas_casos[[#This Row],[Corregimiento]],Hoja3!$A$2:$D$676,4,0)</f>
        <v>40506</v>
      </c>
      <c r="E8412" s="42">
        <v>5</v>
      </c>
    </row>
    <row r="8413" spans="1:5" x14ac:dyDescent="0.2">
      <c r="A8413" s="44">
        <v>44290</v>
      </c>
      <c r="B8413" s="42">
        <v>44289</v>
      </c>
      <c r="C8413" s="42" t="s">
        <v>860</v>
      </c>
      <c r="D8413" s="43">
        <f>VLOOKUP(Pag_Inicio_Corr_mas_casos[[#This Row],[Corregimiento]],Hoja3!$A$2:$D$676,4,0)</f>
        <v>80806</v>
      </c>
      <c r="E8413" s="42">
        <v>4</v>
      </c>
    </row>
    <row r="8414" spans="1:5" x14ac:dyDescent="0.2">
      <c r="A8414" s="44">
        <v>44290</v>
      </c>
      <c r="B8414" s="42">
        <v>44289</v>
      </c>
      <c r="C8414" s="42" t="s">
        <v>1177</v>
      </c>
      <c r="D8414" s="43">
        <f>VLOOKUP(Pag_Inicio_Corr_mas_casos[[#This Row],[Corregimiento]],Hoja3!$A$2:$D$676,4,0)</f>
        <v>120405</v>
      </c>
      <c r="E8414" s="42">
        <v>4</v>
      </c>
    </row>
    <row r="8415" spans="1:5" x14ac:dyDescent="0.2">
      <c r="A8415" s="78">
        <v>44291</v>
      </c>
      <c r="B8415" s="79">
        <v>44290</v>
      </c>
      <c r="C8415" s="79" t="s">
        <v>999</v>
      </c>
      <c r="D8415" s="80">
        <f>VLOOKUP(Pag_Inicio_Corr_mas_casos[[#This Row],[Corregimiento]],Hoja3!$A$2:$D$676,4,0)</f>
        <v>91101</v>
      </c>
      <c r="E8415" s="79">
        <v>7</v>
      </c>
    </row>
    <row r="8416" spans="1:5" x14ac:dyDescent="0.2">
      <c r="A8416" s="78">
        <v>44291</v>
      </c>
      <c r="B8416" s="79">
        <v>44290</v>
      </c>
      <c r="C8416" s="79" t="s">
        <v>966</v>
      </c>
      <c r="D8416" s="80">
        <f>VLOOKUP(Pag_Inicio_Corr_mas_casos[[#This Row],[Corregimiento]],Hoja3!$A$2:$D$676,4,0)</f>
        <v>80812</v>
      </c>
      <c r="E8416" s="79">
        <v>7</v>
      </c>
    </row>
    <row r="8417" spans="1:5" x14ac:dyDescent="0.2">
      <c r="A8417" s="78">
        <v>44291</v>
      </c>
      <c r="B8417" s="79">
        <v>44290</v>
      </c>
      <c r="C8417" s="79" t="s">
        <v>1178</v>
      </c>
      <c r="D8417" s="80">
        <f>VLOOKUP(Pag_Inicio_Corr_mas_casos[[#This Row],[Corregimiento]],Hoja3!$A$2:$D$676,4,0)</f>
        <v>40703</v>
      </c>
      <c r="E8417" s="79">
        <v>6</v>
      </c>
    </row>
    <row r="8418" spans="1:5" x14ac:dyDescent="0.2">
      <c r="A8418" s="78">
        <v>44291</v>
      </c>
      <c r="B8418" s="79">
        <v>44290</v>
      </c>
      <c r="C8418" s="79" t="s">
        <v>932</v>
      </c>
      <c r="D8418" s="80">
        <f>VLOOKUP(Pag_Inicio_Corr_mas_casos[[#This Row],[Corregimiento]],Hoja3!$A$2:$D$676,4,0)</f>
        <v>80819</v>
      </c>
      <c r="E8418" s="79">
        <v>6</v>
      </c>
    </row>
    <row r="8419" spans="1:5" x14ac:dyDescent="0.2">
      <c r="A8419" s="78">
        <v>44291</v>
      </c>
      <c r="B8419" s="79">
        <v>44290</v>
      </c>
      <c r="C8419" s="79" t="s">
        <v>963</v>
      </c>
      <c r="D8419" s="80">
        <f>VLOOKUP(Pag_Inicio_Corr_mas_casos[[#This Row],[Corregimiento]],Hoja3!$A$2:$D$676,4,0)</f>
        <v>20602</v>
      </c>
      <c r="E8419" s="79">
        <v>6</v>
      </c>
    </row>
    <row r="8420" spans="1:5" x14ac:dyDescent="0.2">
      <c r="A8420" s="78">
        <v>44291</v>
      </c>
      <c r="B8420" s="79">
        <v>44290</v>
      </c>
      <c r="C8420" s="79" t="s">
        <v>1179</v>
      </c>
      <c r="D8420" s="80">
        <f>VLOOKUP(Pag_Inicio_Corr_mas_casos[[#This Row],[Corregimiento]],Hoja3!$A$2:$D$676,4,0)</f>
        <v>40502</v>
      </c>
      <c r="E8420" s="79">
        <v>6</v>
      </c>
    </row>
    <row r="8421" spans="1:5" x14ac:dyDescent="0.2">
      <c r="A8421" s="78">
        <v>44291</v>
      </c>
      <c r="B8421" s="79">
        <v>44290</v>
      </c>
      <c r="C8421" s="79" t="s">
        <v>1180</v>
      </c>
      <c r="D8421" s="80">
        <f>VLOOKUP(Pag_Inicio_Corr_mas_casos[[#This Row],[Corregimiento]],Hoja3!$A$2:$D$676,4,0)</f>
        <v>90705</v>
      </c>
      <c r="E8421" s="79">
        <v>4</v>
      </c>
    </row>
    <row r="8422" spans="1:5" x14ac:dyDescent="0.2">
      <c r="A8422" s="78">
        <v>44291</v>
      </c>
      <c r="B8422" s="79">
        <v>44290</v>
      </c>
      <c r="C8422" s="79" t="s">
        <v>894</v>
      </c>
      <c r="D8422" s="80">
        <f>VLOOKUP(Pag_Inicio_Corr_mas_casos[[#This Row],[Corregimiento]],Hoja3!$A$2:$D$676,4,0)</f>
        <v>40203</v>
      </c>
      <c r="E8422" s="79">
        <v>4</v>
      </c>
    </row>
    <row r="8423" spans="1:5" x14ac:dyDescent="0.2">
      <c r="A8423" s="78">
        <v>44291</v>
      </c>
      <c r="B8423" s="79">
        <v>44290</v>
      </c>
      <c r="C8423" s="79" t="s">
        <v>927</v>
      </c>
      <c r="D8423" s="80">
        <f>VLOOKUP(Pag_Inicio_Corr_mas_casos[[#This Row],[Corregimiento]],Hoja3!$A$2:$D$676,4,0)</f>
        <v>40612</v>
      </c>
      <c r="E8423" s="79">
        <v>4</v>
      </c>
    </row>
    <row r="8424" spans="1:5" x14ac:dyDescent="0.2">
      <c r="A8424" s="78">
        <v>44291</v>
      </c>
      <c r="B8424" s="79">
        <v>44290</v>
      </c>
      <c r="C8424" s="79" t="s">
        <v>956</v>
      </c>
      <c r="D8424" s="80">
        <f>VLOOKUP(Pag_Inicio_Corr_mas_casos[[#This Row],[Corregimiento]],Hoja3!$A$2:$D$676,4,0)</f>
        <v>130106</v>
      </c>
      <c r="E8424" s="79">
        <v>4</v>
      </c>
    </row>
    <row r="8425" spans="1:5" x14ac:dyDescent="0.2">
      <c r="A8425" s="78">
        <v>44291</v>
      </c>
      <c r="B8425" s="79">
        <v>44290</v>
      </c>
      <c r="C8425" s="79" t="s">
        <v>857</v>
      </c>
      <c r="D8425" s="80">
        <f>VLOOKUP(Pag_Inicio_Corr_mas_casos[[#This Row],[Corregimiento]],Hoja3!$A$2:$D$676,4,0)</f>
        <v>80810</v>
      </c>
      <c r="E8425" s="79">
        <v>3</v>
      </c>
    </row>
    <row r="8426" spans="1:5" x14ac:dyDescent="0.2">
      <c r="A8426" s="78">
        <v>44291</v>
      </c>
      <c r="B8426" s="79">
        <v>44290</v>
      </c>
      <c r="C8426" s="79" t="s">
        <v>871</v>
      </c>
      <c r="D8426" s="80">
        <f>VLOOKUP(Pag_Inicio_Corr_mas_casos[[#This Row],[Corregimiento]],Hoja3!$A$2:$D$676,4,0)</f>
        <v>80813</v>
      </c>
      <c r="E8426" s="79">
        <v>3</v>
      </c>
    </row>
    <row r="8427" spans="1:5" x14ac:dyDescent="0.2">
      <c r="A8427" s="78">
        <v>44291</v>
      </c>
      <c r="B8427" s="79">
        <v>44290</v>
      </c>
      <c r="C8427" s="79" t="s">
        <v>980</v>
      </c>
      <c r="D8427" s="80">
        <f>VLOOKUP(Pag_Inicio_Corr_mas_casos[[#This Row],[Corregimiento]],Hoja3!$A$2:$D$676,4,0)</f>
        <v>40601</v>
      </c>
      <c r="E8427" s="79">
        <v>3</v>
      </c>
    </row>
    <row r="8428" spans="1:5" x14ac:dyDescent="0.2">
      <c r="A8428" s="78">
        <v>44291</v>
      </c>
      <c r="B8428" s="79">
        <v>44290</v>
      </c>
      <c r="C8428" s="79" t="s">
        <v>1181</v>
      </c>
      <c r="D8428" s="80">
        <f>VLOOKUP(Pag_Inicio_Corr_mas_casos[[#This Row],[Corregimiento]],Hoja3!$A$2:$D$676,4,0)</f>
        <v>90305</v>
      </c>
      <c r="E8428" s="79">
        <v>3</v>
      </c>
    </row>
    <row r="8429" spans="1:5" x14ac:dyDescent="0.2">
      <c r="A8429" s="78">
        <v>44291</v>
      </c>
      <c r="B8429" s="79">
        <v>44290</v>
      </c>
      <c r="C8429" s="79" t="s">
        <v>972</v>
      </c>
      <c r="D8429" s="80">
        <f>VLOOKUP(Pag_Inicio_Corr_mas_casos[[#This Row],[Corregimiento]],Hoja3!$A$2:$D$676,4,0)</f>
        <v>40201</v>
      </c>
      <c r="E8429" s="79">
        <v>3</v>
      </c>
    </row>
    <row r="8430" spans="1:5" x14ac:dyDescent="0.2">
      <c r="A8430" s="78">
        <v>44291</v>
      </c>
      <c r="B8430" s="79">
        <v>44290</v>
      </c>
      <c r="C8430" s="79" t="s">
        <v>880</v>
      </c>
      <c r="D8430" s="80">
        <f>VLOOKUP(Pag_Inicio_Corr_mas_casos[[#This Row],[Corregimiento]],Hoja3!$A$2:$D$676,4,0)</f>
        <v>80804</v>
      </c>
      <c r="E8430" s="79">
        <v>3</v>
      </c>
    </row>
    <row r="8431" spans="1:5" x14ac:dyDescent="0.2">
      <c r="A8431" s="78">
        <v>44291</v>
      </c>
      <c r="B8431" s="79">
        <v>44290</v>
      </c>
      <c r="C8431" s="79" t="s">
        <v>874</v>
      </c>
      <c r="D8431" s="80">
        <f>VLOOKUP(Pag_Inicio_Corr_mas_casos[[#This Row],[Corregimiento]],Hoja3!$A$2:$D$676,4,0)</f>
        <v>80822</v>
      </c>
      <c r="E8431" s="79">
        <v>3</v>
      </c>
    </row>
    <row r="8432" spans="1:5" x14ac:dyDescent="0.2">
      <c r="A8432" s="78">
        <v>44291</v>
      </c>
      <c r="B8432" s="79">
        <v>44290</v>
      </c>
      <c r="C8432" s="79" t="s">
        <v>1125</v>
      </c>
      <c r="D8432" s="80">
        <f>VLOOKUP(Pag_Inicio_Corr_mas_casos[[#This Row],[Corregimiento]],Hoja3!$A$2:$D$676,4,0)</f>
        <v>10207</v>
      </c>
      <c r="E8432" s="79">
        <v>3</v>
      </c>
    </row>
    <row r="8433" spans="1:5" x14ac:dyDescent="0.2">
      <c r="A8433" s="78">
        <v>44291</v>
      </c>
      <c r="B8433" s="79">
        <v>44290</v>
      </c>
      <c r="C8433" s="79" t="s">
        <v>860</v>
      </c>
      <c r="D8433" s="80">
        <f>VLOOKUP(Pag_Inicio_Corr_mas_casos[[#This Row],[Corregimiento]],Hoja3!$A$2:$D$676,4,0)</f>
        <v>80806</v>
      </c>
      <c r="E8433" s="79">
        <v>3</v>
      </c>
    </row>
    <row r="8434" spans="1:5" x14ac:dyDescent="0.2">
      <c r="A8434" s="78">
        <v>44291</v>
      </c>
      <c r="B8434" s="79">
        <v>44290</v>
      </c>
      <c r="C8434" s="79" t="s">
        <v>1125</v>
      </c>
      <c r="D8434" s="80">
        <f>VLOOKUP(Pag_Inicio_Corr_mas_casos[[#This Row],[Corregimiento]],Hoja3!$A$2:$D$676,4,0)</f>
        <v>10207</v>
      </c>
      <c r="E8434" s="79">
        <v>3</v>
      </c>
    </row>
    <row r="8435" spans="1:5" x14ac:dyDescent="0.2">
      <c r="A8435" s="51">
        <v>44292</v>
      </c>
      <c r="B8435" s="52">
        <v>44291</v>
      </c>
      <c r="C8435" s="52" t="s">
        <v>942</v>
      </c>
      <c r="D8435" s="53">
        <f>VLOOKUP(Pag_Inicio_Corr_mas_casos[[#This Row],[Corregimiento]],Hoja3!$A$2:$D$676,4,0)</f>
        <v>91001</v>
      </c>
      <c r="E8435" s="52">
        <v>12</v>
      </c>
    </row>
    <row r="8436" spans="1:5" x14ac:dyDescent="0.2">
      <c r="A8436" s="51">
        <v>44292</v>
      </c>
      <c r="B8436" s="52">
        <v>44291</v>
      </c>
      <c r="C8436" s="52" t="s">
        <v>931</v>
      </c>
      <c r="D8436" s="53">
        <f>VLOOKUP(Pag_Inicio_Corr_mas_casos[[#This Row],[Corregimiento]],Hoja3!$A$2:$D$676,4,0)</f>
        <v>80809</v>
      </c>
      <c r="E8436" s="52">
        <v>12</v>
      </c>
    </row>
    <row r="8437" spans="1:5" x14ac:dyDescent="0.2">
      <c r="A8437" s="51">
        <v>44292</v>
      </c>
      <c r="B8437" s="52">
        <v>44291</v>
      </c>
      <c r="C8437" s="52" t="s">
        <v>862</v>
      </c>
      <c r="D8437" s="53">
        <f>VLOOKUP(Pag_Inicio_Corr_mas_casos[[#This Row],[Corregimiento]],Hoja3!$A$2:$D$676,4,0)</f>
        <v>80807</v>
      </c>
      <c r="E8437" s="52">
        <v>11</v>
      </c>
    </row>
    <row r="8438" spans="1:5" x14ac:dyDescent="0.2">
      <c r="A8438" s="51">
        <v>44292</v>
      </c>
      <c r="B8438" s="52">
        <v>44291</v>
      </c>
      <c r="C8438" s="52" t="s">
        <v>1126</v>
      </c>
      <c r="D8438" s="53">
        <f>VLOOKUP(Pag_Inicio_Corr_mas_casos[[#This Row],[Corregimiento]],Hoja3!$A$2:$D$676,4,0)</f>
        <v>10101</v>
      </c>
      <c r="E8438" s="52">
        <v>11</v>
      </c>
    </row>
    <row r="8439" spans="1:5" x14ac:dyDescent="0.2">
      <c r="A8439" s="51">
        <v>44292</v>
      </c>
      <c r="B8439" s="52">
        <v>44291</v>
      </c>
      <c r="C8439" s="52" t="s">
        <v>923</v>
      </c>
      <c r="D8439" s="53">
        <f>VLOOKUP(Pag_Inicio_Corr_mas_casos[[#This Row],[Corregimiento]],Hoja3!$A$2:$D$676,4,0)</f>
        <v>40611</v>
      </c>
      <c r="E8439" s="52">
        <v>10</v>
      </c>
    </row>
    <row r="8440" spans="1:5" x14ac:dyDescent="0.2">
      <c r="A8440" s="51">
        <v>44292</v>
      </c>
      <c r="B8440" s="52">
        <v>44291</v>
      </c>
      <c r="C8440" s="52" t="s">
        <v>927</v>
      </c>
      <c r="D8440" s="53">
        <f>VLOOKUP(Pag_Inicio_Corr_mas_casos[[#This Row],[Corregimiento]],Hoja3!$A$2:$D$676,4,0)</f>
        <v>40612</v>
      </c>
      <c r="E8440" s="52">
        <v>10</v>
      </c>
    </row>
    <row r="8441" spans="1:5" x14ac:dyDescent="0.2">
      <c r="A8441" s="51">
        <v>44292</v>
      </c>
      <c r="B8441" s="52">
        <v>44291</v>
      </c>
      <c r="C8441" s="52" t="s">
        <v>980</v>
      </c>
      <c r="D8441" s="53">
        <f>VLOOKUP(Pag_Inicio_Corr_mas_casos[[#This Row],[Corregimiento]],Hoja3!$A$2:$D$676,4,0)</f>
        <v>40601</v>
      </c>
      <c r="E8441" s="52">
        <v>10</v>
      </c>
    </row>
    <row r="8442" spans="1:5" x14ac:dyDescent="0.2">
      <c r="A8442" s="51">
        <v>44292</v>
      </c>
      <c r="B8442" s="52">
        <v>44291</v>
      </c>
      <c r="C8442" s="52" t="s">
        <v>866</v>
      </c>
      <c r="D8442" s="53">
        <f>VLOOKUP(Pag_Inicio_Corr_mas_casos[[#This Row],[Corregimiento]],Hoja3!$A$2:$D$676,4,0)</f>
        <v>80814</v>
      </c>
      <c r="E8442" s="52">
        <v>9</v>
      </c>
    </row>
    <row r="8443" spans="1:5" x14ac:dyDescent="0.2">
      <c r="A8443" s="51">
        <v>44292</v>
      </c>
      <c r="B8443" s="52">
        <v>44291</v>
      </c>
      <c r="C8443" s="52" t="s">
        <v>978</v>
      </c>
      <c r="D8443" s="53">
        <f>VLOOKUP(Pag_Inicio_Corr_mas_casos[[#This Row],[Corregimiento]],Hoja3!$A$2:$D$676,4,0)</f>
        <v>40501</v>
      </c>
      <c r="E8443" s="52">
        <v>7</v>
      </c>
    </row>
    <row r="8444" spans="1:5" x14ac:dyDescent="0.2">
      <c r="A8444" s="51">
        <v>44292</v>
      </c>
      <c r="B8444" s="52">
        <v>44291</v>
      </c>
      <c r="C8444" s="52" t="s">
        <v>958</v>
      </c>
      <c r="D8444" s="53">
        <f>VLOOKUP(Pag_Inicio_Corr_mas_casos[[#This Row],[Corregimiento]],Hoja3!$A$2:$D$676,4,0)</f>
        <v>130108</v>
      </c>
      <c r="E8444" s="52">
        <v>7</v>
      </c>
    </row>
    <row r="8445" spans="1:5" x14ac:dyDescent="0.2">
      <c r="A8445" s="51">
        <v>44292</v>
      </c>
      <c r="B8445" s="52">
        <v>44291</v>
      </c>
      <c r="C8445" s="52" t="s">
        <v>861</v>
      </c>
      <c r="D8445" s="53">
        <f>VLOOKUP(Pag_Inicio_Corr_mas_casos[[#This Row],[Corregimiento]],Hoja3!$A$2:$D$676,4,0)</f>
        <v>80823</v>
      </c>
      <c r="E8445" s="52">
        <v>7</v>
      </c>
    </row>
    <row r="8446" spans="1:5" x14ac:dyDescent="0.2">
      <c r="A8446" s="51">
        <v>44292</v>
      </c>
      <c r="B8446" s="52">
        <v>44291</v>
      </c>
      <c r="C8446" s="52" t="s">
        <v>989</v>
      </c>
      <c r="D8446" s="53">
        <f>VLOOKUP(Pag_Inicio_Corr_mas_casos[[#This Row],[Corregimiento]],Hoja3!$A$2:$D$676,4,0)</f>
        <v>91013</v>
      </c>
      <c r="E8446" s="52">
        <v>6</v>
      </c>
    </row>
    <row r="8447" spans="1:5" x14ac:dyDescent="0.2">
      <c r="A8447" s="51">
        <v>44292</v>
      </c>
      <c r="B8447" s="52">
        <v>44291</v>
      </c>
      <c r="C8447" s="52" t="s">
        <v>966</v>
      </c>
      <c r="D8447" s="53">
        <f>VLOOKUP(Pag_Inicio_Corr_mas_casos[[#This Row],[Corregimiento]],Hoja3!$A$2:$D$676,4,0)</f>
        <v>80812</v>
      </c>
      <c r="E8447" s="52">
        <v>6</v>
      </c>
    </row>
    <row r="8448" spans="1:5" x14ac:dyDescent="0.2">
      <c r="A8448" s="51">
        <v>44292</v>
      </c>
      <c r="B8448" s="52">
        <v>44291</v>
      </c>
      <c r="C8448" s="52" t="s">
        <v>1096</v>
      </c>
      <c r="D8448" s="53">
        <f>VLOOKUP(Pag_Inicio_Corr_mas_casos[[#This Row],[Corregimiento]],Hoja3!$A$2:$D$676,4,0)</f>
        <v>10203</v>
      </c>
      <c r="E8448" s="52">
        <v>5</v>
      </c>
    </row>
    <row r="8449" spans="1:5" x14ac:dyDescent="0.2">
      <c r="A8449" s="51">
        <v>44292</v>
      </c>
      <c r="B8449" s="52">
        <v>44291</v>
      </c>
      <c r="C8449" s="52" t="s">
        <v>1032</v>
      </c>
      <c r="D8449" s="53">
        <f>VLOOKUP(Pag_Inicio_Corr_mas_casos[[#This Row],[Corregimiento]],Hoja3!$A$2:$D$676,4,0)</f>
        <v>40801</v>
      </c>
      <c r="E8449" s="52">
        <v>5</v>
      </c>
    </row>
    <row r="8450" spans="1:5" x14ac:dyDescent="0.2">
      <c r="A8450" s="51">
        <v>44292</v>
      </c>
      <c r="B8450" s="52">
        <v>44291</v>
      </c>
      <c r="C8450" s="52" t="s">
        <v>871</v>
      </c>
      <c r="D8450" s="53">
        <f>VLOOKUP(Pag_Inicio_Corr_mas_casos[[#This Row],[Corregimiento]],Hoja3!$A$2:$D$676,4,0)</f>
        <v>80813</v>
      </c>
      <c r="E8450" s="52">
        <v>5</v>
      </c>
    </row>
    <row r="8451" spans="1:5" x14ac:dyDescent="0.2">
      <c r="A8451" s="51">
        <v>44292</v>
      </c>
      <c r="B8451" s="52">
        <v>44291</v>
      </c>
      <c r="C8451" s="52" t="s">
        <v>1147</v>
      </c>
      <c r="D8451" s="53">
        <f>VLOOKUP(Pag_Inicio_Corr_mas_casos[[#This Row],[Corregimiento]],Hoja3!$A$2:$D$676,4,0)</f>
        <v>40704</v>
      </c>
      <c r="E8451" s="52">
        <v>5</v>
      </c>
    </row>
    <row r="8452" spans="1:5" x14ac:dyDescent="0.2">
      <c r="A8452" s="51">
        <v>44292</v>
      </c>
      <c r="B8452" s="52">
        <v>44291</v>
      </c>
      <c r="C8452" s="52" t="s">
        <v>912</v>
      </c>
      <c r="D8452" s="53">
        <f>VLOOKUP(Pag_Inicio_Corr_mas_casos[[#This Row],[Corregimiento]],Hoja3!$A$2:$D$676,4,0)</f>
        <v>80808</v>
      </c>
      <c r="E8452" s="52">
        <v>5</v>
      </c>
    </row>
    <row r="8453" spans="1:5" x14ac:dyDescent="0.2">
      <c r="A8453" s="51">
        <v>44292</v>
      </c>
      <c r="B8453" s="52">
        <v>44291</v>
      </c>
      <c r="C8453" s="52" t="s">
        <v>995</v>
      </c>
      <c r="D8453" s="53">
        <f>VLOOKUP(Pag_Inicio_Corr_mas_casos[[#This Row],[Corregimiento]],Hoja3!$A$2:$D$676,4,0)</f>
        <v>20205</v>
      </c>
      <c r="E8453" s="52">
        <v>5</v>
      </c>
    </row>
    <row r="8454" spans="1:5" x14ac:dyDescent="0.2">
      <c r="A8454" s="51">
        <v>44292</v>
      </c>
      <c r="B8454" s="52">
        <v>44291</v>
      </c>
      <c r="C8454" s="52" t="s">
        <v>979</v>
      </c>
      <c r="D8454" s="53">
        <f>VLOOKUP(Pag_Inicio_Corr_mas_casos[[#This Row],[Corregimiento]],Hoja3!$A$2:$D$676,4,0)</f>
        <v>91007</v>
      </c>
      <c r="E8454" s="52">
        <v>5</v>
      </c>
    </row>
    <row r="8455" spans="1:5" x14ac:dyDescent="0.2">
      <c r="A8455" s="54">
        <v>44293</v>
      </c>
      <c r="B8455" s="55">
        <v>44292</v>
      </c>
      <c r="C8455" s="55" t="s">
        <v>980</v>
      </c>
      <c r="D8455" s="56">
        <f>VLOOKUP(Pag_Inicio_Corr_mas_casos[[#This Row],[Corregimiento]],Hoja3!$A$2:$D$676,4,0)</f>
        <v>40601</v>
      </c>
      <c r="E8455" s="55">
        <v>14</v>
      </c>
    </row>
    <row r="8456" spans="1:5" x14ac:dyDescent="0.2">
      <c r="A8456" s="54">
        <v>44293</v>
      </c>
      <c r="B8456" s="55">
        <v>44292</v>
      </c>
      <c r="C8456" s="55" t="s">
        <v>931</v>
      </c>
      <c r="D8456" s="56">
        <f>VLOOKUP(Pag_Inicio_Corr_mas_casos[[#This Row],[Corregimiento]],Hoja3!$A$2:$D$676,4,0)</f>
        <v>80809</v>
      </c>
      <c r="E8456" s="55">
        <v>13</v>
      </c>
    </row>
    <row r="8457" spans="1:5" x14ac:dyDescent="0.2">
      <c r="A8457" s="54">
        <v>44293</v>
      </c>
      <c r="B8457" s="55">
        <v>44292</v>
      </c>
      <c r="C8457" s="55" t="s">
        <v>1182</v>
      </c>
      <c r="D8457" s="56">
        <f>VLOOKUP(Pag_Inicio_Corr_mas_casos[[#This Row],[Corregimiento]],Hoja3!$A$2:$D$676,4,0)</f>
        <v>41401</v>
      </c>
      <c r="E8457" s="55">
        <v>11</v>
      </c>
    </row>
    <row r="8458" spans="1:5" x14ac:dyDescent="0.2">
      <c r="A8458" s="54">
        <v>44293</v>
      </c>
      <c r="B8458" s="55">
        <v>44292</v>
      </c>
      <c r="C8458" s="55" t="s">
        <v>873</v>
      </c>
      <c r="D8458" s="56">
        <f>VLOOKUP(Pag_Inicio_Corr_mas_casos[[#This Row],[Corregimiento]],Hoja3!$A$2:$D$676,4,0)</f>
        <v>80817</v>
      </c>
      <c r="E8458" s="55">
        <v>10</v>
      </c>
    </row>
    <row r="8459" spans="1:5" x14ac:dyDescent="0.2">
      <c r="A8459" s="54">
        <v>44293</v>
      </c>
      <c r="B8459" s="55">
        <v>44292</v>
      </c>
      <c r="C8459" s="55" t="s">
        <v>942</v>
      </c>
      <c r="D8459" s="56">
        <f>VLOOKUP(Pag_Inicio_Corr_mas_casos[[#This Row],[Corregimiento]],Hoja3!$A$2:$D$676,4,0)</f>
        <v>91001</v>
      </c>
      <c r="E8459" s="55">
        <v>10</v>
      </c>
    </row>
    <row r="8460" spans="1:5" x14ac:dyDescent="0.2">
      <c r="A8460" s="54">
        <v>44293</v>
      </c>
      <c r="B8460" s="55">
        <v>44292</v>
      </c>
      <c r="C8460" s="55" t="s">
        <v>881</v>
      </c>
      <c r="D8460" s="56">
        <f>VLOOKUP(Pag_Inicio_Corr_mas_casos[[#This Row],[Corregimiento]],Hoja3!$A$2:$D$676,4,0)</f>
        <v>20601</v>
      </c>
      <c r="E8460" s="55">
        <v>9</v>
      </c>
    </row>
    <row r="8461" spans="1:5" x14ac:dyDescent="0.2">
      <c r="A8461" s="54">
        <v>44293</v>
      </c>
      <c r="B8461" s="55">
        <v>44292</v>
      </c>
      <c r="C8461" s="55" t="s">
        <v>1070</v>
      </c>
      <c r="D8461" s="56">
        <f>VLOOKUP(Pag_Inicio_Corr_mas_casos[[#This Row],[Corregimiento]],Hoja3!$A$2:$D$676,4,0)</f>
        <v>10206</v>
      </c>
      <c r="E8461" s="55">
        <v>8</v>
      </c>
    </row>
    <row r="8462" spans="1:5" x14ac:dyDescent="0.2">
      <c r="A8462" s="54">
        <v>44293</v>
      </c>
      <c r="B8462" s="55">
        <v>44292</v>
      </c>
      <c r="C8462" s="55" t="s">
        <v>966</v>
      </c>
      <c r="D8462" s="56">
        <f>VLOOKUP(Pag_Inicio_Corr_mas_casos[[#This Row],[Corregimiento]],Hoja3!$A$2:$D$676,4,0)</f>
        <v>80812</v>
      </c>
      <c r="E8462" s="55">
        <v>8</v>
      </c>
    </row>
    <row r="8463" spans="1:5" x14ac:dyDescent="0.2">
      <c r="A8463" s="54">
        <v>44293</v>
      </c>
      <c r="B8463" s="55">
        <v>44292</v>
      </c>
      <c r="C8463" s="55" t="s">
        <v>1065</v>
      </c>
      <c r="D8463" s="56">
        <f>VLOOKUP(Pag_Inicio_Corr_mas_casos[[#This Row],[Corregimiento]],Hoja3!$A$2:$D$676,4,0)</f>
        <v>40506</v>
      </c>
      <c r="E8463" s="55">
        <v>8</v>
      </c>
    </row>
    <row r="8464" spans="1:5" x14ac:dyDescent="0.2">
      <c r="A8464" s="54">
        <v>44293</v>
      </c>
      <c r="B8464" s="55">
        <v>44292</v>
      </c>
      <c r="C8464" s="55" t="s">
        <v>998</v>
      </c>
      <c r="D8464" s="56">
        <f>VLOOKUP(Pag_Inicio_Corr_mas_casos[[#This Row],[Corregimiento]],Hoja3!$A$2:$D$676,4,0)</f>
        <v>40503</v>
      </c>
      <c r="E8464" s="55">
        <v>7</v>
      </c>
    </row>
    <row r="8465" spans="1:5" x14ac:dyDescent="0.2">
      <c r="A8465" s="54">
        <v>44293</v>
      </c>
      <c r="B8465" s="55">
        <v>44292</v>
      </c>
      <c r="C8465" s="55" t="s">
        <v>867</v>
      </c>
      <c r="D8465" s="56">
        <f>VLOOKUP(Pag_Inicio_Corr_mas_casos[[#This Row],[Corregimiento]],Hoja3!$A$2:$D$676,4,0)</f>
        <v>80826</v>
      </c>
      <c r="E8465" s="55">
        <v>7</v>
      </c>
    </row>
    <row r="8466" spans="1:5" x14ac:dyDescent="0.2">
      <c r="A8466" s="54">
        <v>44293</v>
      </c>
      <c r="B8466" s="55">
        <v>44292</v>
      </c>
      <c r="C8466" s="55" t="s">
        <v>1087</v>
      </c>
      <c r="D8466" s="56">
        <f>VLOOKUP(Pag_Inicio_Corr_mas_casos[[#This Row],[Corregimiento]],Hoja3!$A$2:$D$676,4,0)</f>
        <v>10201</v>
      </c>
      <c r="E8466" s="55">
        <v>7</v>
      </c>
    </row>
    <row r="8467" spans="1:5" x14ac:dyDescent="0.2">
      <c r="A8467" s="54">
        <v>44293</v>
      </c>
      <c r="B8467" s="55">
        <v>44292</v>
      </c>
      <c r="C8467" s="55" t="s">
        <v>953</v>
      </c>
      <c r="D8467" s="56">
        <f>VLOOKUP(Pag_Inicio_Corr_mas_casos[[#This Row],[Corregimiento]],Hoja3!$A$2:$D$676,4,0)</f>
        <v>91008</v>
      </c>
      <c r="E8467" s="55">
        <v>6</v>
      </c>
    </row>
    <row r="8468" spans="1:5" x14ac:dyDescent="0.2">
      <c r="A8468" s="54">
        <v>44293</v>
      </c>
      <c r="B8468" s="55">
        <v>44292</v>
      </c>
      <c r="C8468" s="55" t="s">
        <v>956</v>
      </c>
      <c r="D8468" s="56">
        <f>VLOOKUP(Pag_Inicio_Corr_mas_casos[[#This Row],[Corregimiento]],Hoja3!$A$2:$D$676,4,0)</f>
        <v>130106</v>
      </c>
      <c r="E8468" s="55">
        <v>6</v>
      </c>
    </row>
    <row r="8469" spans="1:5" x14ac:dyDescent="0.2">
      <c r="A8469" s="54">
        <v>44293</v>
      </c>
      <c r="B8469" s="55">
        <v>44292</v>
      </c>
      <c r="C8469" s="55" t="s">
        <v>859</v>
      </c>
      <c r="D8469" s="56">
        <f>VLOOKUP(Pag_Inicio_Corr_mas_casos[[#This Row],[Corregimiento]],Hoja3!$A$2:$D$676,4,0)</f>
        <v>81009</v>
      </c>
      <c r="E8469" s="55">
        <v>6</v>
      </c>
    </row>
    <row r="8470" spans="1:5" x14ac:dyDescent="0.2">
      <c r="A8470" s="54">
        <v>44293</v>
      </c>
      <c r="B8470" s="55">
        <v>44292</v>
      </c>
      <c r="C8470" s="55" t="s">
        <v>890</v>
      </c>
      <c r="D8470" s="56">
        <f>VLOOKUP(Pag_Inicio_Corr_mas_casos[[#This Row],[Corregimiento]],Hoja3!$A$2:$D$676,4,0)</f>
        <v>40606</v>
      </c>
      <c r="E8470" s="55">
        <v>6</v>
      </c>
    </row>
    <row r="8471" spans="1:5" x14ac:dyDescent="0.2">
      <c r="A8471" s="54">
        <v>44293</v>
      </c>
      <c r="B8471" s="55">
        <v>44292</v>
      </c>
      <c r="C8471" s="55" t="s">
        <v>958</v>
      </c>
      <c r="D8471" s="56">
        <f>VLOOKUP(Pag_Inicio_Corr_mas_casos[[#This Row],[Corregimiento]],Hoja3!$A$2:$D$676,4,0)</f>
        <v>130108</v>
      </c>
      <c r="E8471" s="55">
        <v>5</v>
      </c>
    </row>
    <row r="8472" spans="1:5" x14ac:dyDescent="0.2">
      <c r="A8472" s="54">
        <v>44293</v>
      </c>
      <c r="B8472" s="55">
        <v>44292</v>
      </c>
      <c r="C8472" s="55" t="s">
        <v>866</v>
      </c>
      <c r="D8472" s="56">
        <f>VLOOKUP(Pag_Inicio_Corr_mas_casos[[#This Row],[Corregimiento]],Hoja3!$A$2:$D$676,4,0)</f>
        <v>80814</v>
      </c>
      <c r="E8472" s="55">
        <v>5</v>
      </c>
    </row>
    <row r="8473" spans="1:5" x14ac:dyDescent="0.2">
      <c r="A8473" s="54">
        <v>44293</v>
      </c>
      <c r="B8473" s="55">
        <v>44292</v>
      </c>
      <c r="C8473" s="55" t="s">
        <v>927</v>
      </c>
      <c r="D8473" s="56">
        <f>VLOOKUP(Pag_Inicio_Corr_mas_casos[[#This Row],[Corregimiento]],Hoja3!$A$2:$D$676,4,0)</f>
        <v>40612</v>
      </c>
      <c r="E8473" s="55">
        <v>5</v>
      </c>
    </row>
    <row r="8474" spans="1:5" x14ac:dyDescent="0.2">
      <c r="A8474" s="54">
        <v>44293</v>
      </c>
      <c r="B8474" s="55">
        <v>44292</v>
      </c>
      <c r="C8474" s="55" t="s">
        <v>1126</v>
      </c>
      <c r="D8474" s="56">
        <f>VLOOKUP(Pag_Inicio_Corr_mas_casos[[#This Row],[Corregimiento]],Hoja3!$A$2:$D$676,4,0)</f>
        <v>10101</v>
      </c>
      <c r="E8474" s="55">
        <v>5</v>
      </c>
    </row>
    <row r="8475" spans="1:5" x14ac:dyDescent="0.2">
      <c r="A8475" s="63">
        <v>44294</v>
      </c>
      <c r="B8475" s="64">
        <v>44293</v>
      </c>
      <c r="C8475" s="64" t="s">
        <v>966</v>
      </c>
      <c r="D8475" s="65">
        <f>VLOOKUP(Pag_Inicio_Corr_mas_casos[[#This Row],[Corregimiento]],Hoja3!$A$2:$D$676,4,0)</f>
        <v>80812</v>
      </c>
      <c r="E8475" s="64">
        <v>16</v>
      </c>
    </row>
    <row r="8476" spans="1:5" x14ac:dyDescent="0.2">
      <c r="A8476" s="63">
        <v>44294</v>
      </c>
      <c r="B8476" s="64">
        <v>44293</v>
      </c>
      <c r="C8476" s="64" t="s">
        <v>980</v>
      </c>
      <c r="D8476" s="65">
        <f>VLOOKUP(Pag_Inicio_Corr_mas_casos[[#This Row],[Corregimiento]],Hoja3!$A$2:$D$676,4,0)</f>
        <v>40601</v>
      </c>
      <c r="E8476" s="64">
        <v>15</v>
      </c>
    </row>
    <row r="8477" spans="1:5" x14ac:dyDescent="0.2">
      <c r="A8477" s="63">
        <v>44294</v>
      </c>
      <c r="B8477" s="64">
        <v>44293</v>
      </c>
      <c r="C8477" s="64" t="s">
        <v>931</v>
      </c>
      <c r="D8477" s="65">
        <f>VLOOKUP(Pag_Inicio_Corr_mas_casos[[#This Row],[Corregimiento]],Hoja3!$A$2:$D$676,4,0)</f>
        <v>80809</v>
      </c>
      <c r="E8477" s="64">
        <v>14</v>
      </c>
    </row>
    <row r="8478" spans="1:5" x14ac:dyDescent="0.2">
      <c r="A8478" s="63">
        <v>44294</v>
      </c>
      <c r="B8478" s="64">
        <v>44293</v>
      </c>
      <c r="C8478" s="64" t="s">
        <v>927</v>
      </c>
      <c r="D8478" s="65">
        <f>VLOOKUP(Pag_Inicio_Corr_mas_casos[[#This Row],[Corregimiento]],Hoja3!$A$2:$D$676,4,0)</f>
        <v>40612</v>
      </c>
      <c r="E8478" s="64">
        <v>13</v>
      </c>
    </row>
    <row r="8479" spans="1:5" x14ac:dyDescent="0.2">
      <c r="A8479" s="63">
        <v>44294</v>
      </c>
      <c r="B8479" s="64">
        <v>44293</v>
      </c>
      <c r="C8479" s="64" t="s">
        <v>998</v>
      </c>
      <c r="D8479" s="65">
        <f>VLOOKUP(Pag_Inicio_Corr_mas_casos[[#This Row],[Corregimiento]],Hoja3!$A$2:$D$676,4,0)</f>
        <v>40503</v>
      </c>
      <c r="E8479" s="64">
        <v>12</v>
      </c>
    </row>
    <row r="8480" spans="1:5" x14ac:dyDescent="0.2">
      <c r="A8480" s="63">
        <v>44294</v>
      </c>
      <c r="B8480" s="64">
        <v>44293</v>
      </c>
      <c r="C8480" s="64" t="s">
        <v>871</v>
      </c>
      <c r="D8480" s="65">
        <f>VLOOKUP(Pag_Inicio_Corr_mas_casos[[#This Row],[Corregimiento]],Hoja3!$A$2:$D$676,4,0)</f>
        <v>80813</v>
      </c>
      <c r="E8480" s="64">
        <v>12</v>
      </c>
    </row>
    <row r="8481" spans="1:5" x14ac:dyDescent="0.2">
      <c r="A8481" s="63">
        <v>44294</v>
      </c>
      <c r="B8481" s="64">
        <v>44293</v>
      </c>
      <c r="C8481" s="64" t="s">
        <v>773</v>
      </c>
      <c r="D8481" s="65">
        <f>VLOOKUP(Pag_Inicio_Corr_mas_casos[[#This Row],[Corregimiento]],Hoja3!$A$2:$D$676,4,0)</f>
        <v>40401</v>
      </c>
      <c r="E8481" s="64">
        <v>10</v>
      </c>
    </row>
    <row r="8482" spans="1:5" x14ac:dyDescent="0.2">
      <c r="A8482" s="63">
        <v>44294</v>
      </c>
      <c r="B8482" s="64">
        <v>44293</v>
      </c>
      <c r="C8482" s="64" t="s">
        <v>1126</v>
      </c>
      <c r="D8482" s="65">
        <f>VLOOKUP(Pag_Inicio_Corr_mas_casos[[#This Row],[Corregimiento]],Hoja3!$A$2:$D$676,4,0)</f>
        <v>10101</v>
      </c>
      <c r="E8482" s="64">
        <v>9</v>
      </c>
    </row>
    <row r="8483" spans="1:5" x14ac:dyDescent="0.2">
      <c r="A8483" s="63">
        <v>44294</v>
      </c>
      <c r="B8483" s="64">
        <v>44293</v>
      </c>
      <c r="C8483" s="64" t="s">
        <v>932</v>
      </c>
      <c r="D8483" s="65">
        <f>VLOOKUP(Pag_Inicio_Corr_mas_casos[[#This Row],[Corregimiento]],Hoja3!$A$2:$D$676,4,0)</f>
        <v>80819</v>
      </c>
      <c r="E8483" s="64">
        <v>9</v>
      </c>
    </row>
    <row r="8484" spans="1:5" x14ac:dyDescent="0.2">
      <c r="A8484" s="63">
        <v>44294</v>
      </c>
      <c r="B8484" s="64">
        <v>44293</v>
      </c>
      <c r="C8484" s="64" t="s">
        <v>878</v>
      </c>
      <c r="D8484" s="65">
        <f>VLOOKUP(Pag_Inicio_Corr_mas_casos[[#This Row],[Corregimiento]],Hoja3!$A$2:$D$676,4,0)</f>
        <v>50208</v>
      </c>
      <c r="E8484" s="64">
        <v>8</v>
      </c>
    </row>
    <row r="8485" spans="1:5" x14ac:dyDescent="0.2">
      <c r="A8485" s="63">
        <v>44294</v>
      </c>
      <c r="B8485" s="64">
        <v>44293</v>
      </c>
      <c r="C8485" s="64" t="s">
        <v>999</v>
      </c>
      <c r="D8485" s="65">
        <f>VLOOKUP(Pag_Inicio_Corr_mas_casos[[#This Row],[Corregimiento]],Hoja3!$A$2:$D$676,4,0)</f>
        <v>91101</v>
      </c>
      <c r="E8485" s="64">
        <v>8</v>
      </c>
    </row>
    <row r="8486" spans="1:5" x14ac:dyDescent="0.2">
      <c r="A8486" s="63">
        <v>44294</v>
      </c>
      <c r="B8486" s="64">
        <v>44293</v>
      </c>
      <c r="C8486" s="64" t="s">
        <v>969</v>
      </c>
      <c r="D8486" s="65">
        <f>VLOOKUP(Pag_Inicio_Corr_mas_casos[[#This Row],[Corregimiento]],Hoja3!$A$2:$D$676,4,0)</f>
        <v>50316</v>
      </c>
      <c r="E8486" s="64">
        <v>8</v>
      </c>
    </row>
    <row r="8487" spans="1:5" x14ac:dyDescent="0.2">
      <c r="A8487" s="63">
        <v>44294</v>
      </c>
      <c r="B8487" s="64">
        <v>44293</v>
      </c>
      <c r="C8487" s="64" t="s">
        <v>953</v>
      </c>
      <c r="D8487" s="65">
        <f>VLOOKUP(Pag_Inicio_Corr_mas_casos[[#This Row],[Corregimiento]],Hoja3!$A$2:$D$676,4,0)</f>
        <v>91008</v>
      </c>
      <c r="E8487" s="64">
        <v>8</v>
      </c>
    </row>
    <row r="8488" spans="1:5" x14ac:dyDescent="0.2">
      <c r="A8488" s="63">
        <v>44294</v>
      </c>
      <c r="B8488" s="64">
        <v>44293</v>
      </c>
      <c r="C8488" s="64" t="s">
        <v>1096</v>
      </c>
      <c r="D8488" s="65">
        <f>VLOOKUP(Pag_Inicio_Corr_mas_casos[[#This Row],[Corregimiento]],Hoja3!$A$2:$D$676,4,0)</f>
        <v>10203</v>
      </c>
      <c r="E8488" s="64">
        <v>8</v>
      </c>
    </row>
    <row r="8489" spans="1:5" x14ac:dyDescent="0.2">
      <c r="A8489" s="63">
        <v>44294</v>
      </c>
      <c r="B8489" s="64">
        <v>44293</v>
      </c>
      <c r="C8489" s="64" t="s">
        <v>942</v>
      </c>
      <c r="D8489" s="65">
        <f>VLOOKUP(Pag_Inicio_Corr_mas_casos[[#This Row],[Corregimiento]],Hoja3!$A$2:$D$676,4,0)</f>
        <v>91001</v>
      </c>
      <c r="E8489" s="64">
        <v>7</v>
      </c>
    </row>
    <row r="8490" spans="1:5" x14ac:dyDescent="0.2">
      <c r="A8490" s="63">
        <v>44294</v>
      </c>
      <c r="B8490" s="64">
        <v>44293</v>
      </c>
      <c r="C8490" s="64" t="s">
        <v>1183</v>
      </c>
      <c r="D8490" s="65">
        <f>VLOOKUP(Pag_Inicio_Corr_mas_casos[[#This Row],[Corregimiento]],Hoja3!$A$2:$D$676,4,0)</f>
        <v>40406</v>
      </c>
      <c r="E8490" s="64">
        <v>7</v>
      </c>
    </row>
    <row r="8491" spans="1:5" x14ac:dyDescent="0.2">
      <c r="A8491" s="63">
        <v>44294</v>
      </c>
      <c r="B8491" s="64">
        <v>44293</v>
      </c>
      <c r="C8491" s="64" t="s">
        <v>894</v>
      </c>
      <c r="D8491" s="65">
        <f>VLOOKUP(Pag_Inicio_Corr_mas_casos[[#This Row],[Corregimiento]],Hoja3!$A$2:$D$676,4,0)</f>
        <v>40203</v>
      </c>
      <c r="E8491" s="64">
        <v>7</v>
      </c>
    </row>
    <row r="8492" spans="1:5" x14ac:dyDescent="0.2">
      <c r="A8492" s="63">
        <v>44294</v>
      </c>
      <c r="B8492" s="64">
        <v>44293</v>
      </c>
      <c r="C8492" s="64" t="s">
        <v>890</v>
      </c>
      <c r="D8492" s="65">
        <f>VLOOKUP(Pag_Inicio_Corr_mas_casos[[#This Row],[Corregimiento]],Hoja3!$A$2:$D$676,4,0)</f>
        <v>40606</v>
      </c>
      <c r="E8492" s="64">
        <v>7</v>
      </c>
    </row>
    <row r="8493" spans="1:5" x14ac:dyDescent="0.2">
      <c r="A8493" s="63">
        <v>44294</v>
      </c>
      <c r="B8493" s="64">
        <v>44293</v>
      </c>
      <c r="C8493" s="64" t="s">
        <v>1154</v>
      </c>
      <c r="D8493" s="65">
        <f>VLOOKUP(Pag_Inicio_Corr_mas_casos[[#This Row],[Corregimiento]],Hoja3!$A$2:$D$676,4,0)</f>
        <v>60202</v>
      </c>
      <c r="E8493" s="64">
        <v>7</v>
      </c>
    </row>
    <row r="8494" spans="1:5" x14ac:dyDescent="0.2">
      <c r="A8494" s="63">
        <v>44294</v>
      </c>
      <c r="B8494" s="64">
        <v>44293</v>
      </c>
      <c r="C8494" s="64" t="s">
        <v>990</v>
      </c>
      <c r="D8494" s="65">
        <f>VLOOKUP(Pag_Inicio_Corr_mas_casos[[#This Row],[Corregimiento]],Hoja3!$A$2:$D$676,4,0)</f>
        <v>91011</v>
      </c>
      <c r="E8494" s="64">
        <v>6</v>
      </c>
    </row>
    <row r="8495" spans="1:5" x14ac:dyDescent="0.2">
      <c r="A8495" s="60">
        <v>44296</v>
      </c>
      <c r="B8495" s="61">
        <v>44294</v>
      </c>
      <c r="C8495" s="61" t="s">
        <v>953</v>
      </c>
      <c r="D8495" s="62">
        <f>VLOOKUP(Pag_Inicio_Corr_mas_casos[[#This Row],[Corregimiento]],Hoja3!$A$2:$D$676,4,0)</f>
        <v>91008</v>
      </c>
      <c r="E8495" s="61">
        <v>10</v>
      </c>
    </row>
    <row r="8496" spans="1:5" x14ac:dyDescent="0.2">
      <c r="A8496" s="60">
        <v>44296</v>
      </c>
      <c r="B8496" s="61">
        <v>44294</v>
      </c>
      <c r="C8496" s="61" t="s">
        <v>1126</v>
      </c>
      <c r="D8496" s="62">
        <f>VLOOKUP(Pag_Inicio_Corr_mas_casos[[#This Row],[Corregimiento]],Hoja3!$A$2:$D$676,4,0)</f>
        <v>10101</v>
      </c>
      <c r="E8496" s="61">
        <v>9</v>
      </c>
    </row>
    <row r="8497" spans="1:5" x14ac:dyDescent="0.2">
      <c r="A8497" s="60">
        <v>44296</v>
      </c>
      <c r="B8497" s="61">
        <v>44294</v>
      </c>
      <c r="C8497" s="61" t="s">
        <v>998</v>
      </c>
      <c r="D8497" s="62">
        <f>VLOOKUP(Pag_Inicio_Corr_mas_casos[[#This Row],[Corregimiento]],Hoja3!$A$2:$D$676,4,0)</f>
        <v>40503</v>
      </c>
      <c r="E8497" s="61">
        <v>9</v>
      </c>
    </row>
    <row r="8498" spans="1:5" x14ac:dyDescent="0.2">
      <c r="A8498" s="60">
        <v>44296</v>
      </c>
      <c r="B8498" s="61">
        <v>44294</v>
      </c>
      <c r="C8498" s="61" t="s">
        <v>952</v>
      </c>
      <c r="D8498" s="62">
        <f>VLOOKUP(Pag_Inicio_Corr_mas_casos[[#This Row],[Corregimiento]],Hoja3!$A$2:$D$676,4,0)</f>
        <v>30104</v>
      </c>
      <c r="E8498" s="61">
        <v>8</v>
      </c>
    </row>
    <row r="8499" spans="1:5" x14ac:dyDescent="0.2">
      <c r="A8499" s="60">
        <v>44296</v>
      </c>
      <c r="B8499" s="61">
        <v>44294</v>
      </c>
      <c r="C8499" s="61" t="s">
        <v>890</v>
      </c>
      <c r="D8499" s="62">
        <f>VLOOKUP(Pag_Inicio_Corr_mas_casos[[#This Row],[Corregimiento]],Hoja3!$A$2:$D$676,4,0)</f>
        <v>40606</v>
      </c>
      <c r="E8499" s="61">
        <v>8</v>
      </c>
    </row>
    <row r="8500" spans="1:5" x14ac:dyDescent="0.2">
      <c r="A8500" s="60">
        <v>44296</v>
      </c>
      <c r="B8500" s="61">
        <v>44294</v>
      </c>
      <c r="C8500" s="61" t="s">
        <v>980</v>
      </c>
      <c r="D8500" s="62">
        <f>VLOOKUP(Pag_Inicio_Corr_mas_casos[[#This Row],[Corregimiento]],Hoja3!$A$2:$D$676,4,0)</f>
        <v>40601</v>
      </c>
      <c r="E8500" s="61">
        <v>8</v>
      </c>
    </row>
    <row r="8501" spans="1:5" x14ac:dyDescent="0.2">
      <c r="A8501" s="60">
        <v>44296</v>
      </c>
      <c r="B8501" s="61">
        <v>44294</v>
      </c>
      <c r="C8501" s="61" t="s">
        <v>978</v>
      </c>
      <c r="D8501" s="62">
        <f>VLOOKUP(Pag_Inicio_Corr_mas_casos[[#This Row],[Corregimiento]],Hoja3!$A$2:$D$676,4,0)</f>
        <v>40501</v>
      </c>
      <c r="E8501" s="61">
        <v>8</v>
      </c>
    </row>
    <row r="8502" spans="1:5" x14ac:dyDescent="0.2">
      <c r="A8502" s="60">
        <v>44296</v>
      </c>
      <c r="B8502" s="61">
        <v>44294</v>
      </c>
      <c r="C8502" s="61" t="s">
        <v>894</v>
      </c>
      <c r="D8502" s="62">
        <f>VLOOKUP(Pag_Inicio_Corr_mas_casos[[#This Row],[Corregimiento]],Hoja3!$A$2:$D$676,4,0)</f>
        <v>40203</v>
      </c>
      <c r="E8502" s="61">
        <v>7</v>
      </c>
    </row>
    <row r="8503" spans="1:5" x14ac:dyDescent="0.2">
      <c r="A8503" s="60">
        <v>44296</v>
      </c>
      <c r="B8503" s="61">
        <v>44294</v>
      </c>
      <c r="C8503" s="61" t="s">
        <v>1140</v>
      </c>
      <c r="D8503" s="62">
        <f>VLOOKUP(Pag_Inicio_Corr_mas_casos[[#This Row],[Corregimiento]],Hoja3!$A$2:$D$676,4,0)</f>
        <v>40401</v>
      </c>
      <c r="E8503" s="61">
        <v>7</v>
      </c>
    </row>
    <row r="8504" spans="1:5" x14ac:dyDescent="0.2">
      <c r="A8504" s="60">
        <v>44296</v>
      </c>
      <c r="B8504" s="61">
        <v>44294</v>
      </c>
      <c r="C8504" s="61" t="s">
        <v>923</v>
      </c>
      <c r="D8504" s="62">
        <f>VLOOKUP(Pag_Inicio_Corr_mas_casos[[#This Row],[Corregimiento]],Hoja3!$A$2:$D$676,4,0)</f>
        <v>40611</v>
      </c>
      <c r="E8504" s="61">
        <v>6</v>
      </c>
    </row>
    <row r="8505" spans="1:5" x14ac:dyDescent="0.2">
      <c r="A8505" s="60">
        <v>44296</v>
      </c>
      <c r="B8505" s="61">
        <v>44294</v>
      </c>
      <c r="C8505" s="61" t="s">
        <v>931</v>
      </c>
      <c r="D8505" s="62">
        <f>VLOOKUP(Pag_Inicio_Corr_mas_casos[[#This Row],[Corregimiento]],Hoja3!$A$2:$D$676,4,0)</f>
        <v>80809</v>
      </c>
      <c r="E8505" s="61">
        <v>6</v>
      </c>
    </row>
    <row r="8506" spans="1:5" x14ac:dyDescent="0.2">
      <c r="A8506" s="60">
        <v>44296</v>
      </c>
      <c r="B8506" s="61">
        <v>44294</v>
      </c>
      <c r="C8506" s="61" t="s">
        <v>932</v>
      </c>
      <c r="D8506" s="62">
        <f>VLOOKUP(Pag_Inicio_Corr_mas_casos[[#This Row],[Corregimiento]],Hoja3!$A$2:$D$676,4,0)</f>
        <v>80819</v>
      </c>
      <c r="E8506" s="61">
        <v>6</v>
      </c>
    </row>
    <row r="8507" spans="1:5" x14ac:dyDescent="0.2">
      <c r="A8507" s="60">
        <v>44296</v>
      </c>
      <c r="B8507" s="61">
        <v>44294</v>
      </c>
      <c r="C8507" s="61" t="s">
        <v>860</v>
      </c>
      <c r="D8507" s="62">
        <f>VLOOKUP(Pag_Inicio_Corr_mas_casos[[#This Row],[Corregimiento]],Hoja3!$A$2:$D$676,4,0)</f>
        <v>80806</v>
      </c>
      <c r="E8507" s="61">
        <v>6</v>
      </c>
    </row>
    <row r="8508" spans="1:5" x14ac:dyDescent="0.2">
      <c r="A8508" s="60">
        <v>44296</v>
      </c>
      <c r="B8508" s="61">
        <v>44294</v>
      </c>
      <c r="C8508" s="61" t="s">
        <v>872</v>
      </c>
      <c r="D8508" s="62">
        <f>VLOOKUP(Pag_Inicio_Corr_mas_casos[[#This Row],[Corregimiento]],Hoja3!$A$2:$D$676,4,0)</f>
        <v>80820</v>
      </c>
      <c r="E8508" s="61">
        <v>6</v>
      </c>
    </row>
    <row r="8509" spans="1:5" x14ac:dyDescent="0.2">
      <c r="A8509" s="60">
        <v>44296</v>
      </c>
      <c r="B8509" s="61">
        <v>44294</v>
      </c>
      <c r="C8509" s="61" t="s">
        <v>972</v>
      </c>
      <c r="D8509" s="62">
        <f>VLOOKUP(Pag_Inicio_Corr_mas_casos[[#This Row],[Corregimiento]],Hoja3!$A$2:$D$676,4,0)</f>
        <v>40201</v>
      </c>
      <c r="E8509" s="61">
        <v>5</v>
      </c>
    </row>
    <row r="8510" spans="1:5" x14ac:dyDescent="0.2">
      <c r="A8510" s="60">
        <v>44296</v>
      </c>
      <c r="B8510" s="61">
        <v>44294</v>
      </c>
      <c r="C8510" s="61" t="s">
        <v>862</v>
      </c>
      <c r="D8510" s="62">
        <f>VLOOKUP(Pag_Inicio_Corr_mas_casos[[#This Row],[Corregimiento]],Hoja3!$A$2:$D$676,4,0)</f>
        <v>80807</v>
      </c>
      <c r="E8510" s="61">
        <v>5</v>
      </c>
    </row>
    <row r="8511" spans="1:5" x14ac:dyDescent="0.2">
      <c r="A8511" s="60">
        <v>44296</v>
      </c>
      <c r="B8511" s="61">
        <v>44294</v>
      </c>
      <c r="C8511" s="61" t="s">
        <v>1131</v>
      </c>
      <c r="D8511" s="62">
        <f>VLOOKUP(Pag_Inicio_Corr_mas_casos[[#This Row],[Corregimiento]],Hoja3!$A$2:$D$676,4,0)</f>
        <v>41104</v>
      </c>
      <c r="E8511" s="61">
        <v>5</v>
      </c>
    </row>
    <row r="8512" spans="1:5" x14ac:dyDescent="0.2">
      <c r="A8512" s="60">
        <v>44296</v>
      </c>
      <c r="B8512" s="61">
        <v>44294</v>
      </c>
      <c r="C8512" s="61" t="s">
        <v>942</v>
      </c>
      <c r="D8512" s="62">
        <f>VLOOKUP(Pag_Inicio_Corr_mas_casos[[#This Row],[Corregimiento]],Hoja3!$A$2:$D$676,4,0)</f>
        <v>91001</v>
      </c>
      <c r="E8512" s="61">
        <v>5</v>
      </c>
    </row>
    <row r="8513" spans="1:5" x14ac:dyDescent="0.2">
      <c r="A8513" s="60">
        <v>44296</v>
      </c>
      <c r="B8513" s="61">
        <v>44294</v>
      </c>
      <c r="C8513" s="61" t="s">
        <v>995</v>
      </c>
      <c r="D8513" s="62">
        <f>VLOOKUP(Pag_Inicio_Corr_mas_casos[[#This Row],[Corregimiento]],Hoja3!$A$2:$D$676,4,0)</f>
        <v>20205</v>
      </c>
      <c r="E8513" s="61">
        <v>5</v>
      </c>
    </row>
    <row r="8514" spans="1:5" x14ac:dyDescent="0.2">
      <c r="A8514" s="60">
        <v>44296</v>
      </c>
      <c r="B8514" s="61">
        <v>44294</v>
      </c>
      <c r="C8514" s="61" t="s">
        <v>893</v>
      </c>
      <c r="D8514" s="62">
        <f>VLOOKUP(Pag_Inicio_Corr_mas_casos[[#This Row],[Corregimiento]],Hoja3!$A$2:$D$676,4,0)</f>
        <v>20606</v>
      </c>
      <c r="E8514" s="61">
        <v>5</v>
      </c>
    </row>
    <row r="8515" spans="1:5" x14ac:dyDescent="0.2">
      <c r="A8515" s="78">
        <v>44297</v>
      </c>
      <c r="B8515" s="79">
        <v>44295</v>
      </c>
      <c r="C8515" s="79" t="s">
        <v>972</v>
      </c>
      <c r="D8515" s="80">
        <f>VLOOKUP(Pag_Inicio_Corr_mas_casos[[#This Row],[Corregimiento]],Hoja3!$A$2:$D$676,4,0)</f>
        <v>40201</v>
      </c>
      <c r="E8515" s="79">
        <v>11</v>
      </c>
    </row>
    <row r="8516" spans="1:5" x14ac:dyDescent="0.2">
      <c r="A8516" s="78">
        <v>44297</v>
      </c>
      <c r="B8516" s="79">
        <v>44295</v>
      </c>
      <c r="C8516" s="79" t="s">
        <v>980</v>
      </c>
      <c r="D8516" s="80">
        <f>VLOOKUP(Pag_Inicio_Corr_mas_casos[[#This Row],[Corregimiento]],Hoja3!$A$2:$D$676,4,0)</f>
        <v>40601</v>
      </c>
      <c r="E8516" s="79">
        <v>11</v>
      </c>
    </row>
    <row r="8517" spans="1:5" x14ac:dyDescent="0.2">
      <c r="A8517" s="78">
        <v>44297</v>
      </c>
      <c r="B8517" s="79">
        <v>44295</v>
      </c>
      <c r="C8517" s="79" t="s">
        <v>932</v>
      </c>
      <c r="D8517" s="80">
        <f>VLOOKUP(Pag_Inicio_Corr_mas_casos[[#This Row],[Corregimiento]],Hoja3!$A$2:$D$676,4,0)</f>
        <v>80819</v>
      </c>
      <c r="E8517" s="79">
        <v>9</v>
      </c>
    </row>
    <row r="8518" spans="1:5" x14ac:dyDescent="0.2">
      <c r="A8518" s="78">
        <v>44297</v>
      </c>
      <c r="B8518" s="79">
        <v>44295</v>
      </c>
      <c r="C8518" s="79" t="s">
        <v>872</v>
      </c>
      <c r="D8518" s="80">
        <f>VLOOKUP(Pag_Inicio_Corr_mas_casos[[#This Row],[Corregimiento]],Hoja3!$A$2:$D$676,4,0)</f>
        <v>80820</v>
      </c>
      <c r="E8518" s="79">
        <v>7</v>
      </c>
    </row>
    <row r="8519" spans="1:5" x14ac:dyDescent="0.2">
      <c r="A8519" s="78">
        <v>44297</v>
      </c>
      <c r="B8519" s="79">
        <v>44295</v>
      </c>
      <c r="C8519" s="79" t="s">
        <v>894</v>
      </c>
      <c r="D8519" s="80">
        <f>VLOOKUP(Pag_Inicio_Corr_mas_casos[[#This Row],[Corregimiento]],Hoja3!$A$2:$D$676,4,0)</f>
        <v>40203</v>
      </c>
      <c r="E8519" s="79">
        <v>7</v>
      </c>
    </row>
    <row r="8520" spans="1:5" x14ac:dyDescent="0.2">
      <c r="A8520" s="78">
        <v>44297</v>
      </c>
      <c r="B8520" s="79">
        <v>44295</v>
      </c>
      <c r="C8520" s="79" t="s">
        <v>1065</v>
      </c>
      <c r="D8520" s="80">
        <f>VLOOKUP(Pag_Inicio_Corr_mas_casos[[#This Row],[Corregimiento]],Hoja3!$A$2:$D$676,4,0)</f>
        <v>40506</v>
      </c>
      <c r="E8520" s="79">
        <v>6</v>
      </c>
    </row>
    <row r="8521" spans="1:5" x14ac:dyDescent="0.2">
      <c r="A8521" s="78">
        <v>44297</v>
      </c>
      <c r="B8521" s="79">
        <v>44295</v>
      </c>
      <c r="C8521" s="79" t="s">
        <v>1054</v>
      </c>
      <c r="D8521" s="80">
        <f>VLOOKUP(Pag_Inicio_Corr_mas_casos[[#This Row],[Corregimiento]],Hoja3!$A$2:$D$676,4,0)</f>
        <v>40603</v>
      </c>
      <c r="E8521" s="79">
        <v>6</v>
      </c>
    </row>
    <row r="8522" spans="1:5" x14ac:dyDescent="0.2">
      <c r="A8522" s="78">
        <v>44297</v>
      </c>
      <c r="B8522" s="79">
        <v>44295</v>
      </c>
      <c r="C8522" s="79" t="s">
        <v>1126</v>
      </c>
      <c r="D8522" s="80">
        <f>VLOOKUP(Pag_Inicio_Corr_mas_casos[[#This Row],[Corregimiento]],Hoja3!$A$2:$D$676,4,0)</f>
        <v>10101</v>
      </c>
      <c r="E8522" s="79">
        <v>6</v>
      </c>
    </row>
    <row r="8523" spans="1:5" x14ac:dyDescent="0.2">
      <c r="A8523" s="78">
        <v>44297</v>
      </c>
      <c r="B8523" s="79">
        <v>44295</v>
      </c>
      <c r="C8523" s="79" t="s">
        <v>895</v>
      </c>
      <c r="D8523" s="80">
        <f>VLOOKUP(Pag_Inicio_Corr_mas_casos[[#This Row],[Corregimiento]],Hoja3!$A$2:$D$676,4,0)</f>
        <v>20207</v>
      </c>
      <c r="E8523" s="79">
        <v>6</v>
      </c>
    </row>
    <row r="8524" spans="1:5" x14ac:dyDescent="0.2">
      <c r="A8524" s="78">
        <v>44297</v>
      </c>
      <c r="B8524" s="79">
        <v>44295</v>
      </c>
      <c r="C8524" s="79" t="s">
        <v>1131</v>
      </c>
      <c r="D8524" s="80">
        <f>VLOOKUP(Pag_Inicio_Corr_mas_casos[[#This Row],[Corregimiento]],Hoja3!$A$2:$D$676,4,0)</f>
        <v>41104</v>
      </c>
      <c r="E8524" s="79">
        <v>6</v>
      </c>
    </row>
    <row r="8525" spans="1:5" x14ac:dyDescent="0.2">
      <c r="A8525" s="78">
        <v>44297</v>
      </c>
      <c r="B8525" s="79">
        <v>44295</v>
      </c>
      <c r="C8525" s="79" t="s">
        <v>931</v>
      </c>
      <c r="D8525" s="80">
        <f>VLOOKUP(Pag_Inicio_Corr_mas_casos[[#This Row],[Corregimiento]],Hoja3!$A$2:$D$676,4,0)</f>
        <v>80809</v>
      </c>
      <c r="E8525" s="79">
        <v>6</v>
      </c>
    </row>
    <row r="8526" spans="1:5" x14ac:dyDescent="0.2">
      <c r="A8526" s="78">
        <v>44297</v>
      </c>
      <c r="B8526" s="79">
        <v>44295</v>
      </c>
      <c r="C8526" s="79" t="s">
        <v>1071</v>
      </c>
      <c r="D8526" s="80">
        <f>VLOOKUP(Pag_Inicio_Corr_mas_casos[[#This Row],[Corregimiento]],Hoja3!$A$2:$D$676,4,0)</f>
        <v>41001</v>
      </c>
      <c r="E8526" s="79">
        <v>5</v>
      </c>
    </row>
    <row r="8527" spans="1:5" x14ac:dyDescent="0.2">
      <c r="A8527" s="78">
        <v>44297</v>
      </c>
      <c r="B8527" s="79">
        <v>44295</v>
      </c>
      <c r="C8527" s="79" t="s">
        <v>963</v>
      </c>
      <c r="D8527" s="80">
        <f>VLOOKUP(Pag_Inicio_Corr_mas_casos[[#This Row],[Corregimiento]],Hoja3!$A$2:$D$676,4,0)</f>
        <v>20602</v>
      </c>
      <c r="E8527" s="79">
        <v>5</v>
      </c>
    </row>
    <row r="8528" spans="1:5" x14ac:dyDescent="0.2">
      <c r="A8528" s="78">
        <v>44297</v>
      </c>
      <c r="B8528" s="79">
        <v>44295</v>
      </c>
      <c r="C8528" s="79" t="s">
        <v>862</v>
      </c>
      <c r="D8528" s="80">
        <f>VLOOKUP(Pag_Inicio_Corr_mas_casos[[#This Row],[Corregimiento]],Hoja3!$A$2:$D$676,4,0)</f>
        <v>80807</v>
      </c>
      <c r="E8528" s="79">
        <v>5</v>
      </c>
    </row>
    <row r="8529" spans="1:5" x14ac:dyDescent="0.2">
      <c r="A8529" s="78">
        <v>44297</v>
      </c>
      <c r="B8529" s="79">
        <v>44295</v>
      </c>
      <c r="C8529" s="79" t="s">
        <v>874</v>
      </c>
      <c r="D8529" s="80">
        <f>VLOOKUP(Pag_Inicio_Corr_mas_casos[[#This Row],[Corregimiento]],Hoja3!$A$2:$D$676,4,0)</f>
        <v>80822</v>
      </c>
      <c r="E8529" s="79">
        <v>4</v>
      </c>
    </row>
    <row r="8530" spans="1:5" x14ac:dyDescent="0.2">
      <c r="A8530" s="78">
        <v>44297</v>
      </c>
      <c r="B8530" s="79">
        <v>44295</v>
      </c>
      <c r="C8530" s="79" t="s">
        <v>867</v>
      </c>
      <c r="D8530" s="80">
        <f>VLOOKUP(Pag_Inicio_Corr_mas_casos[[#This Row],[Corregimiento]],Hoja3!$A$2:$D$676,4,0)</f>
        <v>80826</v>
      </c>
      <c r="E8530" s="79">
        <v>4</v>
      </c>
    </row>
    <row r="8531" spans="1:5" x14ac:dyDescent="0.2">
      <c r="A8531" s="78">
        <v>44297</v>
      </c>
      <c r="B8531" s="79">
        <v>44295</v>
      </c>
      <c r="C8531" s="79" t="s">
        <v>1149</v>
      </c>
      <c r="D8531" s="80">
        <f>VLOOKUP(Pag_Inicio_Corr_mas_casos[[#This Row],[Corregimiento]],Hoja3!$A$2:$D$676,4,0)</f>
        <v>40405</v>
      </c>
      <c r="E8531" s="79">
        <v>4</v>
      </c>
    </row>
    <row r="8532" spans="1:5" x14ac:dyDescent="0.2">
      <c r="A8532" s="78">
        <v>44297</v>
      </c>
      <c r="B8532" s="79">
        <v>44295</v>
      </c>
      <c r="C8532" s="79" t="s">
        <v>1184</v>
      </c>
      <c r="D8532" s="80">
        <f>VLOOKUP(Pag_Inicio_Corr_mas_casos[[#This Row],[Corregimiento]],Hoja3!$A$2:$D$676,4,0)</f>
        <v>40101</v>
      </c>
      <c r="E8532" s="79">
        <v>4</v>
      </c>
    </row>
    <row r="8533" spans="1:5" x14ac:dyDescent="0.2">
      <c r="A8533" s="78">
        <v>44297</v>
      </c>
      <c r="B8533" s="79">
        <v>44295</v>
      </c>
      <c r="C8533" s="79" t="s">
        <v>1087</v>
      </c>
      <c r="D8533" s="80">
        <f>VLOOKUP(Pag_Inicio_Corr_mas_casos[[#This Row],[Corregimiento]],Hoja3!$A$2:$D$676,4,0)</f>
        <v>10201</v>
      </c>
      <c r="E8533" s="79">
        <v>3</v>
      </c>
    </row>
    <row r="8534" spans="1:5" x14ac:dyDescent="0.2">
      <c r="A8534" s="78">
        <v>44297</v>
      </c>
      <c r="B8534" s="79">
        <v>44295</v>
      </c>
      <c r="C8534" s="79" t="s">
        <v>859</v>
      </c>
      <c r="D8534" s="80">
        <f>VLOOKUP(Pag_Inicio_Corr_mas_casos[[#This Row],[Corregimiento]],Hoja3!$A$2:$D$676,4,0)</f>
        <v>81009</v>
      </c>
      <c r="E8534" s="79">
        <v>3</v>
      </c>
    </row>
    <row r="8535" spans="1:5" x14ac:dyDescent="0.2">
      <c r="A8535" s="81">
        <v>44298</v>
      </c>
      <c r="B8535" s="82">
        <v>44296</v>
      </c>
      <c r="C8535" s="82" t="s">
        <v>980</v>
      </c>
      <c r="D8535" s="83">
        <f>VLOOKUP(Pag_Inicio_Corr_mas_casos[[#This Row],[Corregimiento]],Hoja3!$A$2:$D$676,4,0)</f>
        <v>40601</v>
      </c>
      <c r="E8535" s="82">
        <v>10</v>
      </c>
    </row>
    <row r="8536" spans="1:5" x14ac:dyDescent="0.2">
      <c r="A8536" s="81">
        <v>44298</v>
      </c>
      <c r="B8536" s="82">
        <v>44296</v>
      </c>
      <c r="C8536" s="82" t="s">
        <v>998</v>
      </c>
      <c r="D8536" s="83">
        <f>VLOOKUP(Pag_Inicio_Corr_mas_casos[[#This Row],[Corregimiento]],Hoja3!$A$2:$D$676,4,0)</f>
        <v>40503</v>
      </c>
      <c r="E8536" s="82">
        <v>9</v>
      </c>
    </row>
    <row r="8537" spans="1:5" x14ac:dyDescent="0.2">
      <c r="A8537" s="81">
        <v>44298</v>
      </c>
      <c r="B8537" s="82">
        <v>44296</v>
      </c>
      <c r="C8537" s="82" t="s">
        <v>978</v>
      </c>
      <c r="D8537" s="83">
        <f>VLOOKUP(Pag_Inicio_Corr_mas_casos[[#This Row],[Corregimiento]],Hoja3!$A$2:$D$676,4,0)</f>
        <v>40501</v>
      </c>
      <c r="E8537" s="82">
        <v>8</v>
      </c>
    </row>
    <row r="8538" spans="1:5" x14ac:dyDescent="0.2">
      <c r="A8538" s="81">
        <v>44298</v>
      </c>
      <c r="B8538" s="82">
        <v>44296</v>
      </c>
      <c r="C8538" s="82" t="s">
        <v>1182</v>
      </c>
      <c r="D8538" s="83">
        <f>VLOOKUP(Pag_Inicio_Corr_mas_casos[[#This Row],[Corregimiento]],Hoja3!$A$2:$D$676,4,0)</f>
        <v>41401</v>
      </c>
      <c r="E8538" s="82">
        <v>6</v>
      </c>
    </row>
    <row r="8539" spans="1:5" x14ac:dyDescent="0.2">
      <c r="A8539" s="81">
        <v>44298</v>
      </c>
      <c r="B8539" s="82">
        <v>44296</v>
      </c>
      <c r="C8539" s="82" t="s">
        <v>932</v>
      </c>
      <c r="D8539" s="83">
        <f>VLOOKUP(Pag_Inicio_Corr_mas_casos[[#This Row],[Corregimiento]],Hoja3!$A$2:$D$676,4,0)</f>
        <v>80819</v>
      </c>
      <c r="E8539" s="82">
        <v>5</v>
      </c>
    </row>
    <row r="8540" spans="1:5" x14ac:dyDescent="0.2">
      <c r="A8540" s="81">
        <v>44298</v>
      </c>
      <c r="B8540" s="82">
        <v>44296</v>
      </c>
      <c r="C8540" s="82" t="s">
        <v>862</v>
      </c>
      <c r="D8540" s="83">
        <f>VLOOKUP(Pag_Inicio_Corr_mas_casos[[#This Row],[Corregimiento]],Hoja3!$A$2:$D$676,4,0)</f>
        <v>80807</v>
      </c>
      <c r="E8540" s="82">
        <v>5</v>
      </c>
    </row>
    <row r="8541" spans="1:5" x14ac:dyDescent="0.2">
      <c r="A8541" s="81">
        <v>44298</v>
      </c>
      <c r="B8541" s="82">
        <v>44296</v>
      </c>
      <c r="C8541" s="82" t="s">
        <v>894</v>
      </c>
      <c r="D8541" s="83">
        <f>VLOOKUP(Pag_Inicio_Corr_mas_casos[[#This Row],[Corregimiento]],Hoja3!$A$2:$D$676,4,0)</f>
        <v>40203</v>
      </c>
      <c r="E8541" s="82">
        <v>5</v>
      </c>
    </row>
    <row r="8542" spans="1:5" x14ac:dyDescent="0.2">
      <c r="A8542" s="81">
        <v>44298</v>
      </c>
      <c r="B8542" s="82">
        <v>44296</v>
      </c>
      <c r="C8542" s="82" t="s">
        <v>942</v>
      </c>
      <c r="D8542" s="83">
        <f>VLOOKUP(Pag_Inicio_Corr_mas_casos[[#This Row],[Corregimiento]],Hoja3!$A$2:$D$676,4,0)</f>
        <v>91001</v>
      </c>
      <c r="E8542" s="82">
        <v>4</v>
      </c>
    </row>
    <row r="8543" spans="1:5" x14ac:dyDescent="0.2">
      <c r="A8543" s="81">
        <v>44298</v>
      </c>
      <c r="B8543" s="82">
        <v>44296</v>
      </c>
      <c r="C8543" s="82" t="s">
        <v>1132</v>
      </c>
      <c r="D8543" s="83">
        <f>VLOOKUP(Pag_Inicio_Corr_mas_casos[[#This Row],[Corregimiento]],Hoja3!$A$2:$D$676,4,0)</f>
        <v>41309</v>
      </c>
      <c r="E8543" s="82">
        <v>4</v>
      </c>
    </row>
    <row r="8544" spans="1:5" x14ac:dyDescent="0.2">
      <c r="A8544" s="81">
        <v>44298</v>
      </c>
      <c r="B8544" s="82">
        <v>44296</v>
      </c>
      <c r="C8544" s="82" t="s">
        <v>871</v>
      </c>
      <c r="D8544" s="83">
        <f>VLOOKUP(Pag_Inicio_Corr_mas_casos[[#This Row],[Corregimiento]],Hoja3!$A$2:$D$676,4,0)</f>
        <v>80813</v>
      </c>
      <c r="E8544" s="82">
        <v>4</v>
      </c>
    </row>
    <row r="8545" spans="1:5" x14ac:dyDescent="0.2">
      <c r="A8545" s="81">
        <v>44298</v>
      </c>
      <c r="B8545" s="82">
        <v>44296</v>
      </c>
      <c r="C8545" s="82" t="s">
        <v>931</v>
      </c>
      <c r="D8545" s="83">
        <f>VLOOKUP(Pag_Inicio_Corr_mas_casos[[#This Row],[Corregimiento]],Hoja3!$A$2:$D$676,4,0)</f>
        <v>80809</v>
      </c>
      <c r="E8545" s="82">
        <v>4</v>
      </c>
    </row>
    <row r="8546" spans="1:5" x14ac:dyDescent="0.2">
      <c r="A8546" s="81">
        <v>44298</v>
      </c>
      <c r="B8546" s="82">
        <v>44296</v>
      </c>
      <c r="C8546" s="82" t="s">
        <v>972</v>
      </c>
      <c r="D8546" s="83">
        <f>VLOOKUP(Pag_Inicio_Corr_mas_casos[[#This Row],[Corregimiento]],Hoja3!$A$2:$D$676,4,0)</f>
        <v>40201</v>
      </c>
      <c r="E8546" s="82">
        <v>4</v>
      </c>
    </row>
    <row r="8547" spans="1:5" x14ac:dyDescent="0.2">
      <c r="A8547" s="81">
        <v>44298</v>
      </c>
      <c r="B8547" s="82">
        <v>44296</v>
      </c>
      <c r="C8547" s="82" t="s">
        <v>969</v>
      </c>
      <c r="D8547" s="83">
        <f>VLOOKUP(Pag_Inicio_Corr_mas_casos[[#This Row],[Corregimiento]],Hoja3!$A$2:$D$676,4,0)</f>
        <v>50316</v>
      </c>
      <c r="E8547" s="82">
        <v>4</v>
      </c>
    </row>
    <row r="8548" spans="1:5" x14ac:dyDescent="0.2">
      <c r="A8548" s="81">
        <v>44298</v>
      </c>
      <c r="B8548" s="82">
        <v>44296</v>
      </c>
      <c r="C8548" s="82" t="s">
        <v>1149</v>
      </c>
      <c r="D8548" s="83">
        <f>VLOOKUP(Pag_Inicio_Corr_mas_casos[[#This Row],[Corregimiento]],Hoja3!$A$2:$D$676,4,0)</f>
        <v>40405</v>
      </c>
      <c r="E8548" s="82">
        <v>4</v>
      </c>
    </row>
    <row r="8549" spans="1:5" x14ac:dyDescent="0.2">
      <c r="A8549" s="81">
        <v>44298</v>
      </c>
      <c r="B8549" s="82">
        <v>44296</v>
      </c>
      <c r="C8549" s="82" t="s">
        <v>953</v>
      </c>
      <c r="D8549" s="83">
        <f>VLOOKUP(Pag_Inicio_Corr_mas_casos[[#This Row],[Corregimiento]],Hoja3!$A$2:$D$676,4,0)</f>
        <v>91008</v>
      </c>
      <c r="E8549" s="82">
        <v>3</v>
      </c>
    </row>
    <row r="8550" spans="1:5" x14ac:dyDescent="0.2">
      <c r="A8550" s="81">
        <v>44298</v>
      </c>
      <c r="B8550" s="82">
        <v>44296</v>
      </c>
      <c r="C8550" s="82" t="s">
        <v>1185</v>
      </c>
      <c r="D8550" s="83">
        <f>VLOOKUP(Pag_Inicio_Corr_mas_casos[[#This Row],[Corregimiento]],Hoja3!$A$2:$D$676,4,0)</f>
        <v>10217</v>
      </c>
      <c r="E8550" s="82">
        <v>3</v>
      </c>
    </row>
    <row r="8551" spans="1:5" x14ac:dyDescent="0.2">
      <c r="A8551" s="81">
        <v>44298</v>
      </c>
      <c r="B8551" s="82">
        <v>44296</v>
      </c>
      <c r="C8551" s="82" t="s">
        <v>935</v>
      </c>
      <c r="D8551" s="83">
        <f>VLOOKUP(Pag_Inicio_Corr_mas_casos[[#This Row],[Corregimiento]],Hoja3!$A$2:$D$676,4,0)</f>
        <v>130702</v>
      </c>
      <c r="E8551" s="82">
        <v>3</v>
      </c>
    </row>
    <row r="8552" spans="1:5" x14ac:dyDescent="0.2">
      <c r="A8552" s="81">
        <v>44298</v>
      </c>
      <c r="B8552" s="82">
        <v>44296</v>
      </c>
      <c r="C8552" s="82" t="s">
        <v>923</v>
      </c>
      <c r="D8552" s="83">
        <f>VLOOKUP(Pag_Inicio_Corr_mas_casos[[#This Row],[Corregimiento]],Hoja3!$A$2:$D$676,4,0)</f>
        <v>40611</v>
      </c>
      <c r="E8552" s="82">
        <v>3</v>
      </c>
    </row>
    <row r="8553" spans="1:5" x14ac:dyDescent="0.2">
      <c r="A8553" s="81">
        <v>44298</v>
      </c>
      <c r="B8553" s="82">
        <v>44296</v>
      </c>
      <c r="C8553" s="82" t="s">
        <v>860</v>
      </c>
      <c r="D8553" s="83">
        <f>VLOOKUP(Pag_Inicio_Corr_mas_casos[[#This Row],[Corregimiento]],Hoja3!$A$2:$D$676,4,0)</f>
        <v>80806</v>
      </c>
      <c r="E8553" s="82">
        <v>3</v>
      </c>
    </row>
    <row r="8554" spans="1:5" x14ac:dyDescent="0.2">
      <c r="A8554" s="81">
        <v>44298</v>
      </c>
      <c r="B8554" s="82">
        <v>44296</v>
      </c>
      <c r="C8554" s="82" t="s">
        <v>867</v>
      </c>
      <c r="D8554" s="83">
        <f>VLOOKUP(Pag_Inicio_Corr_mas_casos[[#This Row],[Corregimiento]],Hoja3!$A$2:$D$676,4,0)</f>
        <v>80826</v>
      </c>
      <c r="E8554" s="82">
        <v>3</v>
      </c>
    </row>
    <row r="8555" spans="1:5" x14ac:dyDescent="0.2">
      <c r="A8555" s="33">
        <v>44299</v>
      </c>
      <c r="B8555" s="34">
        <v>44297</v>
      </c>
      <c r="C8555" s="34" t="s">
        <v>966</v>
      </c>
      <c r="D8555" s="35">
        <f>VLOOKUP(Pag_Inicio_Corr_mas_casos[[#This Row],[Corregimiento]],Hoja3!$A$2:$D$676,4,0)</f>
        <v>80812</v>
      </c>
      <c r="E8555" s="34">
        <v>14</v>
      </c>
    </row>
    <row r="8556" spans="1:5" x14ac:dyDescent="0.2">
      <c r="A8556" s="33">
        <v>44299</v>
      </c>
      <c r="B8556" s="34">
        <v>44297</v>
      </c>
      <c r="C8556" s="34" t="s">
        <v>931</v>
      </c>
      <c r="D8556" s="35">
        <f>VLOOKUP(Pag_Inicio_Corr_mas_casos[[#This Row],[Corregimiento]],Hoja3!$A$2:$D$676,4,0)</f>
        <v>80809</v>
      </c>
      <c r="E8556" s="34">
        <v>14</v>
      </c>
    </row>
    <row r="8557" spans="1:5" x14ac:dyDescent="0.2">
      <c r="A8557" s="33">
        <v>44299</v>
      </c>
      <c r="B8557" s="34">
        <v>44297</v>
      </c>
      <c r="C8557" s="34" t="s">
        <v>932</v>
      </c>
      <c r="D8557" s="35">
        <f>VLOOKUP(Pag_Inicio_Corr_mas_casos[[#This Row],[Corregimiento]],Hoja3!$A$2:$D$676,4,0)</f>
        <v>80819</v>
      </c>
      <c r="E8557" s="34">
        <v>12</v>
      </c>
    </row>
    <row r="8558" spans="1:5" x14ac:dyDescent="0.2">
      <c r="A8558" s="33">
        <v>44299</v>
      </c>
      <c r="B8558" s="34">
        <v>44297</v>
      </c>
      <c r="C8558" s="34" t="s">
        <v>881</v>
      </c>
      <c r="D8558" s="35">
        <f>VLOOKUP(Pag_Inicio_Corr_mas_casos[[#This Row],[Corregimiento]],Hoja3!$A$2:$D$676,4,0)</f>
        <v>20601</v>
      </c>
      <c r="E8558" s="34">
        <v>9</v>
      </c>
    </row>
    <row r="8559" spans="1:5" x14ac:dyDescent="0.2">
      <c r="A8559" s="33">
        <v>44299</v>
      </c>
      <c r="B8559" s="34">
        <v>44297</v>
      </c>
      <c r="C8559" s="34" t="s">
        <v>1155</v>
      </c>
      <c r="D8559" s="35">
        <f>VLOOKUP(Pag_Inicio_Corr_mas_casos[[#This Row],[Corregimiento]],Hoja3!$A$2:$D$676,4,0)</f>
        <v>60703</v>
      </c>
      <c r="E8559" s="34">
        <v>8</v>
      </c>
    </row>
    <row r="8560" spans="1:5" x14ac:dyDescent="0.2">
      <c r="A8560" s="33">
        <v>44299</v>
      </c>
      <c r="B8560" s="34">
        <v>44297</v>
      </c>
      <c r="C8560" s="34" t="s">
        <v>859</v>
      </c>
      <c r="D8560" s="35">
        <f>VLOOKUP(Pag_Inicio_Corr_mas_casos[[#This Row],[Corregimiento]],Hoja3!$A$2:$D$676,4,0)</f>
        <v>81009</v>
      </c>
      <c r="E8560" s="34">
        <v>8</v>
      </c>
    </row>
    <row r="8561" spans="1:5" x14ac:dyDescent="0.2">
      <c r="A8561" s="33">
        <v>44299</v>
      </c>
      <c r="B8561" s="34">
        <v>44297</v>
      </c>
      <c r="C8561" s="34" t="s">
        <v>963</v>
      </c>
      <c r="D8561" s="35">
        <f>VLOOKUP(Pag_Inicio_Corr_mas_casos[[#This Row],[Corregimiento]],Hoja3!$A$2:$D$676,4,0)</f>
        <v>20602</v>
      </c>
      <c r="E8561" s="34">
        <v>8</v>
      </c>
    </row>
    <row r="8562" spans="1:5" x14ac:dyDescent="0.2">
      <c r="A8562" s="33">
        <v>44299</v>
      </c>
      <c r="B8562" s="34">
        <v>44297</v>
      </c>
      <c r="C8562" s="34" t="s">
        <v>1186</v>
      </c>
      <c r="D8562" s="35">
        <f>VLOOKUP(Pag_Inicio_Corr_mas_casos[[#This Row],[Corregimiento]],Hoja3!$A$2:$D$676,4,0)</f>
        <v>120706</v>
      </c>
      <c r="E8562" s="34">
        <v>8</v>
      </c>
    </row>
    <row r="8563" spans="1:5" x14ac:dyDescent="0.2">
      <c r="A8563" s="33">
        <v>44299</v>
      </c>
      <c r="B8563" s="34">
        <v>44297</v>
      </c>
      <c r="C8563" s="34" t="s">
        <v>975</v>
      </c>
      <c r="D8563" s="35">
        <f>VLOOKUP(Pag_Inicio_Corr_mas_casos[[#This Row],[Corregimiento]],Hoja3!$A$2:$D$676,4,0)</f>
        <v>90301</v>
      </c>
      <c r="E8563" s="34">
        <v>7</v>
      </c>
    </row>
    <row r="8564" spans="1:5" x14ac:dyDescent="0.2">
      <c r="A8564" s="33">
        <v>44299</v>
      </c>
      <c r="B8564" s="34">
        <v>44297</v>
      </c>
      <c r="C8564" s="34" t="s">
        <v>1070</v>
      </c>
      <c r="D8564" s="35">
        <f>VLOOKUP(Pag_Inicio_Corr_mas_casos[[#This Row],[Corregimiento]],Hoja3!$A$2:$D$676,4,0)</f>
        <v>10206</v>
      </c>
      <c r="E8564" s="34">
        <v>6</v>
      </c>
    </row>
    <row r="8565" spans="1:5" x14ac:dyDescent="0.2">
      <c r="A8565" s="33">
        <v>44299</v>
      </c>
      <c r="B8565" s="34">
        <v>44297</v>
      </c>
      <c r="C8565" s="34" t="s">
        <v>980</v>
      </c>
      <c r="D8565" s="35">
        <f>VLOOKUP(Pag_Inicio_Corr_mas_casos[[#This Row],[Corregimiento]],Hoja3!$A$2:$D$676,4,0)</f>
        <v>40601</v>
      </c>
      <c r="E8565" s="34">
        <v>6</v>
      </c>
    </row>
    <row r="8566" spans="1:5" x14ac:dyDescent="0.2">
      <c r="A8566" s="33">
        <v>44299</v>
      </c>
      <c r="B8566" s="34">
        <v>44297</v>
      </c>
      <c r="C8566" s="34" t="s">
        <v>1187</v>
      </c>
      <c r="D8566" s="35">
        <f>VLOOKUP(Pag_Inicio_Corr_mas_casos[[#This Row],[Corregimiento]],Hoja3!$A$2:$D$676,4,0)</f>
        <v>40511</v>
      </c>
      <c r="E8566" s="34">
        <v>6</v>
      </c>
    </row>
    <row r="8567" spans="1:5" x14ac:dyDescent="0.2">
      <c r="A8567" s="33">
        <v>44299</v>
      </c>
      <c r="B8567" s="34">
        <v>44297</v>
      </c>
      <c r="C8567" s="34" t="s">
        <v>942</v>
      </c>
      <c r="D8567" s="35">
        <f>VLOOKUP(Pag_Inicio_Corr_mas_casos[[#This Row],[Corregimiento]],Hoja3!$A$2:$D$676,4,0)</f>
        <v>91001</v>
      </c>
      <c r="E8567" s="34">
        <v>6</v>
      </c>
    </row>
    <row r="8568" spans="1:5" x14ac:dyDescent="0.2">
      <c r="A8568" s="33">
        <v>44299</v>
      </c>
      <c r="B8568" s="34">
        <v>44297</v>
      </c>
      <c r="C8568" s="34" t="s">
        <v>988</v>
      </c>
      <c r="D8568" s="35">
        <f>VLOOKUP(Pag_Inicio_Corr_mas_casos[[#This Row],[Corregimiento]],Hoja3!$A$2:$D$676,4,0)</f>
        <v>130101</v>
      </c>
      <c r="E8568" s="34">
        <v>6</v>
      </c>
    </row>
    <row r="8569" spans="1:5" x14ac:dyDescent="0.2">
      <c r="A8569" s="33">
        <v>44299</v>
      </c>
      <c r="B8569" s="34">
        <v>44297</v>
      </c>
      <c r="C8569" s="34" t="s">
        <v>1177</v>
      </c>
      <c r="D8569" s="35">
        <f>VLOOKUP(Pag_Inicio_Corr_mas_casos[[#This Row],[Corregimiento]],Hoja3!$A$2:$D$676,4,0)</f>
        <v>120405</v>
      </c>
      <c r="E8569" s="34">
        <v>5</v>
      </c>
    </row>
    <row r="8570" spans="1:5" x14ac:dyDescent="0.2">
      <c r="A8570" s="33">
        <v>44299</v>
      </c>
      <c r="B8570" s="34">
        <v>44297</v>
      </c>
      <c r="C8570" s="34" t="s">
        <v>692</v>
      </c>
      <c r="D8570" s="35">
        <f>VLOOKUP(Pag_Inicio_Corr_mas_casos[[#This Row],[Corregimiento]],Hoja3!$A$2:$D$676,4,0)</f>
        <v>80821</v>
      </c>
      <c r="E8570" s="34">
        <v>5</v>
      </c>
    </row>
    <row r="8571" spans="1:5" x14ac:dyDescent="0.2">
      <c r="A8571" s="33">
        <v>44299</v>
      </c>
      <c r="B8571" s="34">
        <v>44297</v>
      </c>
      <c r="C8571" s="34" t="s">
        <v>965</v>
      </c>
      <c r="D8571" s="35">
        <f>VLOOKUP(Pag_Inicio_Corr_mas_casos[[#This Row],[Corregimiento]],Hoja3!$A$2:$D$676,4,0)</f>
        <v>40508</v>
      </c>
      <c r="E8571" s="34">
        <v>5</v>
      </c>
    </row>
    <row r="8572" spans="1:5" x14ac:dyDescent="0.2">
      <c r="A8572" s="33">
        <v>44299</v>
      </c>
      <c r="B8572" s="34">
        <v>44297</v>
      </c>
      <c r="C8572" s="34" t="s">
        <v>860</v>
      </c>
      <c r="D8572" s="35">
        <f>VLOOKUP(Pag_Inicio_Corr_mas_casos[[#This Row],[Corregimiento]],Hoja3!$A$2:$D$676,4,0)</f>
        <v>80806</v>
      </c>
      <c r="E8572" s="34">
        <v>5</v>
      </c>
    </row>
    <row r="8573" spans="1:5" x14ac:dyDescent="0.2">
      <c r="A8573" s="33">
        <v>44299</v>
      </c>
      <c r="B8573" s="34">
        <v>44297</v>
      </c>
      <c r="C8573" s="34" t="s">
        <v>1188</v>
      </c>
      <c r="D8573" s="35">
        <f>VLOOKUP(Pag_Inicio_Corr_mas_casos[[#This Row],[Corregimiento]],Hoja3!$A$2:$D$676,4,0)</f>
        <v>40701</v>
      </c>
      <c r="E8573" s="34">
        <v>4</v>
      </c>
    </row>
    <row r="8574" spans="1:5" x14ac:dyDescent="0.2">
      <c r="A8574" s="33">
        <v>44299</v>
      </c>
      <c r="B8574" s="34">
        <v>44297</v>
      </c>
      <c r="C8574" s="34" t="s">
        <v>878</v>
      </c>
      <c r="D8574" s="35">
        <f>VLOOKUP(Pag_Inicio_Corr_mas_casos[[#This Row],[Corregimiento]],Hoja3!$A$2:$D$676,4,0)</f>
        <v>50208</v>
      </c>
      <c r="E8574" s="34">
        <v>4</v>
      </c>
    </row>
    <row r="8575" spans="1:5" x14ac:dyDescent="0.2">
      <c r="A8575" s="63">
        <v>44300</v>
      </c>
      <c r="B8575" s="64">
        <v>44298</v>
      </c>
      <c r="C8575" s="64" t="s">
        <v>999</v>
      </c>
      <c r="D8575" s="65">
        <f>VLOOKUP(Pag_Inicio_Corr_mas_casos[[#This Row],[Corregimiento]],Hoja3!$A$2:$D$676,4,0)</f>
        <v>91101</v>
      </c>
      <c r="E8575" s="64">
        <v>15</v>
      </c>
    </row>
    <row r="8576" spans="1:5" x14ac:dyDescent="0.2">
      <c r="A8576" s="63">
        <v>44300</v>
      </c>
      <c r="B8576" s="64">
        <v>44298</v>
      </c>
      <c r="C8576" s="64" t="s">
        <v>953</v>
      </c>
      <c r="D8576" s="65">
        <f>VLOOKUP(Pag_Inicio_Corr_mas_casos[[#This Row],[Corregimiento]],Hoja3!$A$2:$D$676,4,0)</f>
        <v>91008</v>
      </c>
      <c r="E8576" s="64">
        <v>10</v>
      </c>
    </row>
    <row r="8577" spans="1:5" x14ac:dyDescent="0.2">
      <c r="A8577" s="63">
        <v>44300</v>
      </c>
      <c r="B8577" s="64">
        <v>44298</v>
      </c>
      <c r="C8577" s="64" t="s">
        <v>1066</v>
      </c>
      <c r="D8577" s="65">
        <f>VLOOKUP(Pag_Inicio_Corr_mas_casos[[#This Row],[Corregimiento]],Hoja3!$A$2:$D$676,4,0)</f>
        <v>90903</v>
      </c>
      <c r="E8577" s="64">
        <v>10</v>
      </c>
    </row>
    <row r="8578" spans="1:5" x14ac:dyDescent="0.2">
      <c r="A8578" s="63">
        <v>44300</v>
      </c>
      <c r="B8578" s="64">
        <v>44298</v>
      </c>
      <c r="C8578" s="64" t="s">
        <v>980</v>
      </c>
      <c r="D8578" s="65">
        <f>VLOOKUP(Pag_Inicio_Corr_mas_casos[[#This Row],[Corregimiento]],Hoja3!$A$2:$D$676,4,0)</f>
        <v>40601</v>
      </c>
      <c r="E8578" s="64">
        <v>10</v>
      </c>
    </row>
    <row r="8579" spans="1:5" x14ac:dyDescent="0.2">
      <c r="A8579" s="63">
        <v>44300</v>
      </c>
      <c r="B8579" s="64">
        <v>44298</v>
      </c>
      <c r="C8579" s="64" t="s">
        <v>1189</v>
      </c>
      <c r="D8579" s="65">
        <f>VLOOKUP(Pag_Inicio_Corr_mas_casos[[#This Row],[Corregimiento]],Hoja3!$A$2:$D$676,4,0)</f>
        <v>90904</v>
      </c>
      <c r="E8579" s="64">
        <v>10</v>
      </c>
    </row>
    <row r="8580" spans="1:5" x14ac:dyDescent="0.2">
      <c r="A8580" s="63">
        <v>44300</v>
      </c>
      <c r="B8580" s="64">
        <v>44298</v>
      </c>
      <c r="C8580" s="64" t="s">
        <v>1087</v>
      </c>
      <c r="D8580" s="65">
        <f>VLOOKUP(Pag_Inicio_Corr_mas_casos[[#This Row],[Corregimiento]],Hoja3!$A$2:$D$676,4,0)</f>
        <v>10201</v>
      </c>
      <c r="E8580" s="64">
        <v>9</v>
      </c>
    </row>
    <row r="8581" spans="1:5" x14ac:dyDescent="0.2">
      <c r="A8581" s="63">
        <v>44300</v>
      </c>
      <c r="B8581" s="64">
        <v>44298</v>
      </c>
      <c r="C8581" s="64" t="s">
        <v>890</v>
      </c>
      <c r="D8581" s="65">
        <f>VLOOKUP(Pag_Inicio_Corr_mas_casos[[#This Row],[Corregimiento]],Hoja3!$A$2:$D$676,4,0)</f>
        <v>40606</v>
      </c>
      <c r="E8581" s="64">
        <v>9</v>
      </c>
    </row>
    <row r="8582" spans="1:5" x14ac:dyDescent="0.2">
      <c r="A8582" s="63">
        <v>44300</v>
      </c>
      <c r="B8582" s="64">
        <v>44298</v>
      </c>
      <c r="C8582" s="64" t="s">
        <v>871</v>
      </c>
      <c r="D8582" s="65">
        <f>VLOOKUP(Pag_Inicio_Corr_mas_casos[[#This Row],[Corregimiento]],Hoja3!$A$2:$D$676,4,0)</f>
        <v>80813</v>
      </c>
      <c r="E8582" s="64">
        <v>9</v>
      </c>
    </row>
    <row r="8583" spans="1:5" x14ac:dyDescent="0.2">
      <c r="A8583" s="63">
        <v>44300</v>
      </c>
      <c r="B8583" s="64">
        <v>44298</v>
      </c>
      <c r="C8583" s="64" t="s">
        <v>1149</v>
      </c>
      <c r="D8583" s="65">
        <f>VLOOKUP(Pag_Inicio_Corr_mas_casos[[#This Row],[Corregimiento]],Hoja3!$A$2:$D$676,4,0)</f>
        <v>40405</v>
      </c>
      <c r="E8583" s="64">
        <v>8</v>
      </c>
    </row>
    <row r="8584" spans="1:5" x14ac:dyDescent="0.2">
      <c r="A8584" s="63">
        <v>44300</v>
      </c>
      <c r="B8584" s="64">
        <v>44298</v>
      </c>
      <c r="C8584" s="64" t="s">
        <v>859</v>
      </c>
      <c r="D8584" s="65">
        <f>VLOOKUP(Pag_Inicio_Corr_mas_casos[[#This Row],[Corregimiento]],Hoja3!$A$2:$D$676,4,0)</f>
        <v>81009</v>
      </c>
      <c r="E8584" s="64">
        <v>8</v>
      </c>
    </row>
    <row r="8585" spans="1:5" x14ac:dyDescent="0.2">
      <c r="A8585" s="63">
        <v>44300</v>
      </c>
      <c r="B8585" s="64">
        <v>44298</v>
      </c>
      <c r="C8585" s="64" t="s">
        <v>966</v>
      </c>
      <c r="D8585" s="65">
        <f>VLOOKUP(Pag_Inicio_Corr_mas_casos[[#This Row],[Corregimiento]],Hoja3!$A$2:$D$676,4,0)</f>
        <v>80812</v>
      </c>
      <c r="E8585" s="64">
        <v>8</v>
      </c>
    </row>
    <row r="8586" spans="1:5" x14ac:dyDescent="0.2">
      <c r="A8586" s="63">
        <v>44300</v>
      </c>
      <c r="B8586" s="64">
        <v>44298</v>
      </c>
      <c r="C8586" s="64" t="s">
        <v>1126</v>
      </c>
      <c r="D8586" s="65">
        <f>VLOOKUP(Pag_Inicio_Corr_mas_casos[[#This Row],[Corregimiento]],Hoja3!$A$2:$D$676,4,0)</f>
        <v>10101</v>
      </c>
      <c r="E8586" s="64">
        <v>8</v>
      </c>
    </row>
    <row r="8587" spans="1:5" x14ac:dyDescent="0.2">
      <c r="A8587" s="63">
        <v>44300</v>
      </c>
      <c r="B8587" s="64">
        <v>44298</v>
      </c>
      <c r="C8587" s="64" t="s">
        <v>998</v>
      </c>
      <c r="D8587" s="65">
        <f>VLOOKUP(Pag_Inicio_Corr_mas_casos[[#This Row],[Corregimiento]],Hoja3!$A$2:$D$676,4,0)</f>
        <v>40503</v>
      </c>
      <c r="E8587" s="64">
        <v>7</v>
      </c>
    </row>
    <row r="8588" spans="1:5" x14ac:dyDescent="0.2">
      <c r="A8588" s="63">
        <v>44300</v>
      </c>
      <c r="B8588" s="64">
        <v>44298</v>
      </c>
      <c r="C8588" s="64" t="s">
        <v>1070</v>
      </c>
      <c r="D8588" s="65">
        <f>VLOOKUP(Pag_Inicio_Corr_mas_casos[[#This Row],[Corregimiento]],Hoja3!$A$2:$D$676,4,0)</f>
        <v>10206</v>
      </c>
      <c r="E8588" s="64">
        <v>7</v>
      </c>
    </row>
    <row r="8589" spans="1:5" x14ac:dyDescent="0.2">
      <c r="A8589" s="63">
        <v>44300</v>
      </c>
      <c r="B8589" s="64">
        <v>44298</v>
      </c>
      <c r="C8589" s="64" t="s">
        <v>862</v>
      </c>
      <c r="D8589" s="65">
        <f>VLOOKUP(Pag_Inicio_Corr_mas_casos[[#This Row],[Corregimiento]],Hoja3!$A$2:$D$676,4,0)</f>
        <v>80807</v>
      </c>
      <c r="E8589" s="64">
        <v>7</v>
      </c>
    </row>
    <row r="8590" spans="1:5" x14ac:dyDescent="0.2">
      <c r="A8590" s="63">
        <v>44300</v>
      </c>
      <c r="B8590" s="64">
        <v>44298</v>
      </c>
      <c r="C8590" s="64" t="s">
        <v>931</v>
      </c>
      <c r="D8590" s="65">
        <f>VLOOKUP(Pag_Inicio_Corr_mas_casos[[#This Row],[Corregimiento]],Hoja3!$A$2:$D$676,4,0)</f>
        <v>80809</v>
      </c>
      <c r="E8590" s="64">
        <v>7</v>
      </c>
    </row>
    <row r="8591" spans="1:5" x14ac:dyDescent="0.2">
      <c r="A8591" s="63">
        <v>44300</v>
      </c>
      <c r="B8591" s="64">
        <v>44298</v>
      </c>
      <c r="C8591" s="64" t="s">
        <v>972</v>
      </c>
      <c r="D8591" s="65">
        <f>VLOOKUP(Pag_Inicio_Corr_mas_casos[[#This Row],[Corregimiento]],Hoja3!$A$2:$D$676,4,0)</f>
        <v>40201</v>
      </c>
      <c r="E8591" s="64">
        <v>6</v>
      </c>
    </row>
    <row r="8592" spans="1:5" x14ac:dyDescent="0.2">
      <c r="A8592" s="63">
        <v>44300</v>
      </c>
      <c r="B8592" s="64">
        <v>44298</v>
      </c>
      <c r="C8592" s="64" t="s">
        <v>1174</v>
      </c>
      <c r="D8592" s="65">
        <f>VLOOKUP(Pag_Inicio_Corr_mas_casos[[#This Row],[Corregimiento]],Hoja3!$A$2:$D$676,4,0)</f>
        <v>41005</v>
      </c>
      <c r="E8592" s="64">
        <v>6</v>
      </c>
    </row>
    <row r="8593" spans="1:5" x14ac:dyDescent="0.2">
      <c r="A8593" s="63">
        <v>44300</v>
      </c>
      <c r="B8593" s="64">
        <v>44298</v>
      </c>
      <c r="C8593" s="64" t="s">
        <v>1190</v>
      </c>
      <c r="D8593" s="65">
        <f>VLOOKUP(Pag_Inicio_Corr_mas_casos[[#This Row],[Corregimiento]],Hoja3!$A$2:$D$676,4,0)</f>
        <v>41102</v>
      </c>
      <c r="E8593" s="64">
        <v>6</v>
      </c>
    </row>
    <row r="8594" spans="1:5" x14ac:dyDescent="0.2">
      <c r="A8594" s="63">
        <v>44300</v>
      </c>
      <c r="B8594" s="64">
        <v>44298</v>
      </c>
      <c r="C8594" s="64" t="s">
        <v>978</v>
      </c>
      <c r="D8594" s="65">
        <f>VLOOKUP(Pag_Inicio_Corr_mas_casos[[#This Row],[Corregimiento]],Hoja3!$A$2:$D$676,4,0)</f>
        <v>40501</v>
      </c>
      <c r="E8594" s="64">
        <v>6</v>
      </c>
    </row>
    <row r="8595" spans="1:5" x14ac:dyDescent="0.2">
      <c r="A8595" s="60">
        <v>44301</v>
      </c>
      <c r="B8595" s="61">
        <v>44299</v>
      </c>
      <c r="C8595" s="61" t="s">
        <v>942</v>
      </c>
      <c r="D8595" s="62">
        <f>VLOOKUP(Pag_Inicio_Corr_mas_casos[[#This Row],[Corregimiento]],Hoja3!$A$2:$D$676,4,0)</f>
        <v>91001</v>
      </c>
      <c r="E8595" s="61">
        <v>14</v>
      </c>
    </row>
    <row r="8596" spans="1:5" x14ac:dyDescent="0.2">
      <c r="A8596" s="60">
        <v>44301</v>
      </c>
      <c r="B8596" s="61">
        <v>44299</v>
      </c>
      <c r="C8596" s="61" t="s">
        <v>966</v>
      </c>
      <c r="D8596" s="62">
        <f>VLOOKUP(Pag_Inicio_Corr_mas_casos[[#This Row],[Corregimiento]],Hoja3!$A$2:$D$676,4,0)</f>
        <v>80812</v>
      </c>
      <c r="E8596" s="61">
        <v>12</v>
      </c>
    </row>
    <row r="8597" spans="1:5" x14ac:dyDescent="0.2">
      <c r="A8597" s="60">
        <v>44301</v>
      </c>
      <c r="B8597" s="61">
        <v>44299</v>
      </c>
      <c r="C8597" s="61" t="s">
        <v>931</v>
      </c>
      <c r="D8597" s="62">
        <f>VLOOKUP(Pag_Inicio_Corr_mas_casos[[#This Row],[Corregimiento]],Hoja3!$A$2:$D$676,4,0)</f>
        <v>80809</v>
      </c>
      <c r="E8597" s="61">
        <v>11</v>
      </c>
    </row>
    <row r="8598" spans="1:5" x14ac:dyDescent="0.2">
      <c r="A8598" s="60">
        <v>44301</v>
      </c>
      <c r="B8598" s="61">
        <v>44299</v>
      </c>
      <c r="C8598" s="61" t="s">
        <v>863</v>
      </c>
      <c r="D8598" s="62">
        <f>VLOOKUP(Pag_Inicio_Corr_mas_casos[[#This Row],[Corregimiento]],Hoja3!$A$2:$D$676,4,0)</f>
        <v>80816</v>
      </c>
      <c r="E8598" s="61">
        <v>10</v>
      </c>
    </row>
    <row r="8599" spans="1:5" x14ac:dyDescent="0.2">
      <c r="A8599" s="60">
        <v>44301</v>
      </c>
      <c r="B8599" s="61">
        <v>44299</v>
      </c>
      <c r="C8599" s="61" t="s">
        <v>859</v>
      </c>
      <c r="D8599" s="62">
        <f>VLOOKUP(Pag_Inicio_Corr_mas_casos[[#This Row],[Corregimiento]],Hoja3!$A$2:$D$676,4,0)</f>
        <v>81009</v>
      </c>
      <c r="E8599" s="61">
        <v>9</v>
      </c>
    </row>
    <row r="8600" spans="1:5" x14ac:dyDescent="0.2">
      <c r="A8600" s="60">
        <v>44301</v>
      </c>
      <c r="B8600" s="61">
        <v>44299</v>
      </c>
      <c r="C8600" s="61" t="s">
        <v>874</v>
      </c>
      <c r="D8600" s="62">
        <f>VLOOKUP(Pag_Inicio_Corr_mas_casos[[#This Row],[Corregimiento]],Hoja3!$A$2:$D$676,4,0)</f>
        <v>80822</v>
      </c>
      <c r="E8600" s="61">
        <v>8</v>
      </c>
    </row>
    <row r="8601" spans="1:5" x14ac:dyDescent="0.2">
      <c r="A8601" s="60">
        <v>44301</v>
      </c>
      <c r="B8601" s="61">
        <v>44299</v>
      </c>
      <c r="C8601" s="61" t="s">
        <v>1032</v>
      </c>
      <c r="D8601" s="62">
        <f>VLOOKUP(Pag_Inicio_Corr_mas_casos[[#This Row],[Corregimiento]],Hoja3!$A$2:$D$676,4,0)</f>
        <v>40801</v>
      </c>
      <c r="E8601" s="61">
        <v>7</v>
      </c>
    </row>
    <row r="8602" spans="1:5" x14ac:dyDescent="0.2">
      <c r="A8602" s="60">
        <v>44301</v>
      </c>
      <c r="B8602" s="61">
        <v>44299</v>
      </c>
      <c r="C8602" s="61" t="s">
        <v>935</v>
      </c>
      <c r="D8602" s="62">
        <f>VLOOKUP(Pag_Inicio_Corr_mas_casos[[#This Row],[Corregimiento]],Hoja3!$A$2:$D$676,4,0)</f>
        <v>130702</v>
      </c>
      <c r="E8602" s="61">
        <v>6</v>
      </c>
    </row>
    <row r="8603" spans="1:5" x14ac:dyDescent="0.2">
      <c r="A8603" s="60">
        <v>44301</v>
      </c>
      <c r="B8603" s="61">
        <v>44299</v>
      </c>
      <c r="C8603" s="61" t="s">
        <v>989</v>
      </c>
      <c r="D8603" s="62">
        <f>VLOOKUP(Pag_Inicio_Corr_mas_casos[[#This Row],[Corregimiento]],Hoja3!$A$2:$D$676,4,0)</f>
        <v>91013</v>
      </c>
      <c r="E8603" s="61">
        <v>6</v>
      </c>
    </row>
    <row r="8604" spans="1:5" x14ac:dyDescent="0.2">
      <c r="A8604" s="60">
        <v>44301</v>
      </c>
      <c r="B8604" s="61">
        <v>44299</v>
      </c>
      <c r="C8604" s="61" t="s">
        <v>1182</v>
      </c>
      <c r="D8604" s="62">
        <f>VLOOKUP(Pag_Inicio_Corr_mas_casos[[#This Row],[Corregimiento]],Hoja3!$A$2:$D$676,4,0)</f>
        <v>41401</v>
      </c>
      <c r="E8604" s="61">
        <v>6</v>
      </c>
    </row>
    <row r="8605" spans="1:5" x14ac:dyDescent="0.2">
      <c r="A8605" s="60">
        <v>44301</v>
      </c>
      <c r="B8605" s="61">
        <v>44299</v>
      </c>
      <c r="C8605" s="61" t="s">
        <v>932</v>
      </c>
      <c r="D8605" s="62">
        <f>VLOOKUP(Pag_Inicio_Corr_mas_casos[[#This Row],[Corregimiento]],Hoja3!$A$2:$D$676,4,0)</f>
        <v>80819</v>
      </c>
      <c r="E8605" s="61">
        <v>5</v>
      </c>
    </row>
    <row r="8606" spans="1:5" x14ac:dyDescent="0.2">
      <c r="A8606" s="60">
        <v>44301</v>
      </c>
      <c r="B8606" s="61">
        <v>44299</v>
      </c>
      <c r="C8606" s="61" t="s">
        <v>980</v>
      </c>
      <c r="D8606" s="62">
        <f>VLOOKUP(Pag_Inicio_Corr_mas_casos[[#This Row],[Corregimiento]],Hoja3!$A$2:$D$676,4,0)</f>
        <v>40601</v>
      </c>
      <c r="E8606" s="61">
        <v>5</v>
      </c>
    </row>
    <row r="8607" spans="1:5" x14ac:dyDescent="0.2">
      <c r="A8607" s="60">
        <v>44301</v>
      </c>
      <c r="B8607" s="61">
        <v>44299</v>
      </c>
      <c r="C8607" s="61" t="s">
        <v>982</v>
      </c>
      <c r="D8607" s="62">
        <f>VLOOKUP(Pag_Inicio_Corr_mas_casos[[#This Row],[Corregimiento]],Hoja3!$A$2:$D$676,4,0)</f>
        <v>91109</v>
      </c>
      <c r="E8607" s="61">
        <v>5</v>
      </c>
    </row>
    <row r="8608" spans="1:5" x14ac:dyDescent="0.2">
      <c r="A8608" s="60">
        <v>44301</v>
      </c>
      <c r="B8608" s="61">
        <v>44299</v>
      </c>
      <c r="C8608" s="61" t="s">
        <v>862</v>
      </c>
      <c r="D8608" s="62">
        <f>VLOOKUP(Pag_Inicio_Corr_mas_casos[[#This Row],[Corregimiento]],Hoja3!$A$2:$D$676,4,0)</f>
        <v>80807</v>
      </c>
      <c r="E8608" s="61">
        <v>5</v>
      </c>
    </row>
    <row r="8609" spans="1:5" x14ac:dyDescent="0.2">
      <c r="A8609" s="60">
        <v>44301</v>
      </c>
      <c r="B8609" s="61">
        <v>44299</v>
      </c>
      <c r="C8609" s="61" t="s">
        <v>1191</v>
      </c>
      <c r="D8609" s="62">
        <f>VLOOKUP(Pag_Inicio_Corr_mas_casos[[#This Row],[Corregimiento]],Hoja3!$A$2:$D$676,4,0)</f>
        <v>90304</v>
      </c>
      <c r="E8609" s="61">
        <v>5</v>
      </c>
    </row>
    <row r="8610" spans="1:5" x14ac:dyDescent="0.2">
      <c r="A8610" s="60">
        <v>44301</v>
      </c>
      <c r="B8610" s="61">
        <v>44299</v>
      </c>
      <c r="C8610" s="61" t="s">
        <v>986</v>
      </c>
      <c r="D8610" s="62">
        <f>VLOOKUP(Pag_Inicio_Corr_mas_casos[[#This Row],[Corregimiento]],Hoja3!$A$2:$D$676,4,0)</f>
        <v>40610</v>
      </c>
      <c r="E8610" s="61">
        <v>4</v>
      </c>
    </row>
    <row r="8611" spans="1:5" x14ac:dyDescent="0.2">
      <c r="A8611" s="60">
        <v>44301</v>
      </c>
      <c r="B8611" s="61">
        <v>44299</v>
      </c>
      <c r="C8611" s="61" t="s">
        <v>876</v>
      </c>
      <c r="D8611" s="62">
        <f>VLOOKUP(Pag_Inicio_Corr_mas_casos[[#This Row],[Corregimiento]],Hoja3!$A$2:$D$676,4,0)</f>
        <v>80815</v>
      </c>
      <c r="E8611" s="61">
        <v>4</v>
      </c>
    </row>
    <row r="8612" spans="1:5" x14ac:dyDescent="0.2">
      <c r="A8612" s="60">
        <v>44301</v>
      </c>
      <c r="B8612" s="61">
        <v>44299</v>
      </c>
      <c r="C8612" s="61" t="s">
        <v>912</v>
      </c>
      <c r="D8612" s="62">
        <f>VLOOKUP(Pag_Inicio_Corr_mas_casos[[#This Row],[Corregimiento]],Hoja3!$A$2:$D$676,4,0)</f>
        <v>80808</v>
      </c>
      <c r="E8612" s="61">
        <v>4</v>
      </c>
    </row>
    <row r="8613" spans="1:5" x14ac:dyDescent="0.2">
      <c r="A8613" s="60">
        <v>44301</v>
      </c>
      <c r="B8613" s="61">
        <v>44299</v>
      </c>
      <c r="C8613" s="61" t="s">
        <v>1126</v>
      </c>
      <c r="D8613" s="62">
        <f>VLOOKUP(Pag_Inicio_Corr_mas_casos[[#This Row],[Corregimiento]],Hoja3!$A$2:$D$676,4,0)</f>
        <v>10101</v>
      </c>
      <c r="E8613" s="61">
        <v>4</v>
      </c>
    </row>
    <row r="8614" spans="1:5" x14ac:dyDescent="0.2">
      <c r="A8614" s="60">
        <v>44301</v>
      </c>
      <c r="B8614" s="61">
        <v>44299</v>
      </c>
      <c r="C8614" s="61" t="s">
        <v>953</v>
      </c>
      <c r="D8614" s="62">
        <f>VLOOKUP(Pag_Inicio_Corr_mas_casos[[#This Row],[Corregimiento]],Hoja3!$A$2:$D$676,4,0)</f>
        <v>91008</v>
      </c>
      <c r="E8614" s="61">
        <v>4</v>
      </c>
    </row>
    <row r="8615" spans="1:5" x14ac:dyDescent="0.2">
      <c r="A8615" s="106">
        <v>44302</v>
      </c>
      <c r="B8615" s="107">
        <v>44300</v>
      </c>
      <c r="C8615" s="107" t="s">
        <v>931</v>
      </c>
      <c r="D8615" s="108">
        <f>VLOOKUP(Pag_Inicio_Corr_mas_casos[[#This Row],[Corregimiento]],Hoja3!$A$2:$D$676,4,0)</f>
        <v>80809</v>
      </c>
      <c r="E8615" s="107">
        <v>16</v>
      </c>
    </row>
    <row r="8616" spans="1:5" x14ac:dyDescent="0.2">
      <c r="A8616" s="106">
        <v>44302</v>
      </c>
      <c r="B8616" s="107">
        <v>44300</v>
      </c>
      <c r="C8616" s="107" t="s">
        <v>980</v>
      </c>
      <c r="D8616" s="108">
        <f>VLOOKUP(Pag_Inicio_Corr_mas_casos[[#This Row],[Corregimiento]],Hoja3!$A$2:$D$676,4,0)</f>
        <v>40601</v>
      </c>
      <c r="E8616" s="107">
        <v>14</v>
      </c>
    </row>
    <row r="8617" spans="1:5" x14ac:dyDescent="0.2">
      <c r="A8617" s="106">
        <v>44302</v>
      </c>
      <c r="B8617" s="107">
        <v>44300</v>
      </c>
      <c r="C8617" s="107" t="s">
        <v>966</v>
      </c>
      <c r="D8617" s="108">
        <f>VLOOKUP(Pag_Inicio_Corr_mas_casos[[#This Row],[Corregimiento]],Hoja3!$A$2:$D$676,4,0)</f>
        <v>80812</v>
      </c>
      <c r="E8617" s="107">
        <v>14</v>
      </c>
    </row>
    <row r="8618" spans="1:5" x14ac:dyDescent="0.2">
      <c r="A8618" s="106">
        <v>44302</v>
      </c>
      <c r="B8618" s="107">
        <v>44300</v>
      </c>
      <c r="C8618" s="107" t="s">
        <v>885</v>
      </c>
      <c r="D8618" s="108">
        <f>VLOOKUP(Pag_Inicio_Corr_mas_casos[[#This Row],[Corregimiento]],Hoja3!$A$2:$D$676,4,0)</f>
        <v>91001</v>
      </c>
      <c r="E8618" s="107">
        <v>11</v>
      </c>
    </row>
    <row r="8619" spans="1:5" x14ac:dyDescent="0.2">
      <c r="A8619" s="106">
        <v>44302</v>
      </c>
      <c r="B8619" s="107">
        <v>44300</v>
      </c>
      <c r="C8619" s="107" t="s">
        <v>998</v>
      </c>
      <c r="D8619" s="108">
        <f>VLOOKUP(Pag_Inicio_Corr_mas_casos[[#This Row],[Corregimiento]],Hoja3!$A$2:$D$676,4,0)</f>
        <v>40503</v>
      </c>
      <c r="E8619" s="107">
        <v>10</v>
      </c>
    </row>
    <row r="8620" spans="1:5" x14ac:dyDescent="0.2">
      <c r="A8620" s="106">
        <v>44302</v>
      </c>
      <c r="B8620" s="107">
        <v>44300</v>
      </c>
      <c r="C8620" s="107" t="s">
        <v>978</v>
      </c>
      <c r="D8620" s="108">
        <f>VLOOKUP(Pag_Inicio_Corr_mas_casos[[#This Row],[Corregimiento]],Hoja3!$A$2:$D$676,4,0)</f>
        <v>40501</v>
      </c>
      <c r="E8620" s="107">
        <v>10</v>
      </c>
    </row>
    <row r="8621" spans="1:5" x14ac:dyDescent="0.2">
      <c r="A8621" s="106">
        <v>44302</v>
      </c>
      <c r="B8621" s="107">
        <v>44300</v>
      </c>
      <c r="C8621" s="107" t="s">
        <v>935</v>
      </c>
      <c r="D8621" s="108">
        <f>VLOOKUP(Pag_Inicio_Corr_mas_casos[[#This Row],[Corregimiento]],Hoja3!$A$2:$D$676,4,0)</f>
        <v>130702</v>
      </c>
      <c r="E8621" s="107">
        <v>9</v>
      </c>
    </row>
    <row r="8622" spans="1:5" x14ac:dyDescent="0.2">
      <c r="A8622" s="106">
        <v>44302</v>
      </c>
      <c r="B8622" s="107">
        <v>44300</v>
      </c>
      <c r="C8622" s="107" t="s">
        <v>932</v>
      </c>
      <c r="D8622" s="108">
        <f>VLOOKUP(Pag_Inicio_Corr_mas_casos[[#This Row],[Corregimiento]],Hoja3!$A$2:$D$676,4,0)</f>
        <v>80819</v>
      </c>
      <c r="E8622" s="107">
        <v>9</v>
      </c>
    </row>
    <row r="8623" spans="1:5" x14ac:dyDescent="0.2">
      <c r="A8623" s="106">
        <v>44302</v>
      </c>
      <c r="B8623" s="107">
        <v>44300</v>
      </c>
      <c r="C8623" s="107" t="s">
        <v>953</v>
      </c>
      <c r="D8623" s="108">
        <f>VLOOKUP(Pag_Inicio_Corr_mas_casos[[#This Row],[Corregimiento]],Hoja3!$A$2:$D$676,4,0)</f>
        <v>91008</v>
      </c>
      <c r="E8623" s="107">
        <v>8</v>
      </c>
    </row>
    <row r="8624" spans="1:5" x14ac:dyDescent="0.2">
      <c r="A8624" s="106">
        <v>44302</v>
      </c>
      <c r="B8624" s="107">
        <v>44300</v>
      </c>
      <c r="C8624" s="107" t="s">
        <v>862</v>
      </c>
      <c r="D8624" s="108">
        <f>VLOOKUP(Pag_Inicio_Corr_mas_casos[[#This Row],[Corregimiento]],Hoja3!$A$2:$D$676,4,0)</f>
        <v>80807</v>
      </c>
      <c r="E8624" s="107">
        <v>8</v>
      </c>
    </row>
    <row r="8625" spans="1:5" x14ac:dyDescent="0.2">
      <c r="A8625" s="106">
        <v>44302</v>
      </c>
      <c r="B8625" s="107">
        <v>44300</v>
      </c>
      <c r="C8625" s="107" t="s">
        <v>1116</v>
      </c>
      <c r="D8625" s="108">
        <f>VLOOKUP(Pag_Inicio_Corr_mas_casos[[#This Row],[Corregimiento]],Hoja3!$A$2:$D$676,4,0)</f>
        <v>10201</v>
      </c>
      <c r="E8625" s="107">
        <v>7</v>
      </c>
    </row>
    <row r="8626" spans="1:5" x14ac:dyDescent="0.2">
      <c r="A8626" s="106">
        <v>44302</v>
      </c>
      <c r="B8626" s="107">
        <v>44300</v>
      </c>
      <c r="C8626" s="107" t="s">
        <v>1181</v>
      </c>
      <c r="D8626" s="108">
        <f>VLOOKUP(Pag_Inicio_Corr_mas_casos[[#This Row],[Corregimiento]],Hoja3!$A$2:$D$676,4,0)</f>
        <v>90305</v>
      </c>
      <c r="E8626" s="107">
        <v>7</v>
      </c>
    </row>
    <row r="8627" spans="1:5" x14ac:dyDescent="0.2">
      <c r="A8627" s="106">
        <v>44302</v>
      </c>
      <c r="B8627" s="107">
        <v>44300</v>
      </c>
      <c r="C8627" s="107" t="s">
        <v>979</v>
      </c>
      <c r="D8627" s="108">
        <f>VLOOKUP(Pag_Inicio_Corr_mas_casos[[#This Row],[Corregimiento]],Hoja3!$A$2:$D$676,4,0)</f>
        <v>91007</v>
      </c>
      <c r="E8627" s="107">
        <v>7</v>
      </c>
    </row>
    <row r="8628" spans="1:5" x14ac:dyDescent="0.2">
      <c r="A8628" s="106">
        <v>44302</v>
      </c>
      <c r="B8628" s="107">
        <v>44300</v>
      </c>
      <c r="C8628" s="107" t="s">
        <v>871</v>
      </c>
      <c r="D8628" s="108">
        <f>VLOOKUP(Pag_Inicio_Corr_mas_casos[[#This Row],[Corregimiento]],Hoja3!$A$2:$D$676,4,0)</f>
        <v>80813</v>
      </c>
      <c r="E8628" s="107">
        <v>7</v>
      </c>
    </row>
    <row r="8629" spans="1:5" x14ac:dyDescent="0.2">
      <c r="A8629" s="106">
        <v>44302</v>
      </c>
      <c r="B8629" s="107">
        <v>44300</v>
      </c>
      <c r="C8629" s="107" t="s">
        <v>989</v>
      </c>
      <c r="D8629" s="108">
        <f>VLOOKUP(Pag_Inicio_Corr_mas_casos[[#This Row],[Corregimiento]],Hoja3!$A$2:$D$676,4,0)</f>
        <v>91013</v>
      </c>
      <c r="E8629" s="107">
        <v>6</v>
      </c>
    </row>
    <row r="8630" spans="1:5" x14ac:dyDescent="0.2">
      <c r="A8630" s="106">
        <v>44302</v>
      </c>
      <c r="B8630" s="107">
        <v>44300</v>
      </c>
      <c r="C8630" s="107" t="s">
        <v>912</v>
      </c>
      <c r="D8630" s="108">
        <f>VLOOKUP(Pag_Inicio_Corr_mas_casos[[#This Row],[Corregimiento]],Hoja3!$A$2:$D$676,4,0)</f>
        <v>80808</v>
      </c>
      <c r="E8630" s="107">
        <v>6</v>
      </c>
    </row>
    <row r="8631" spans="1:5" x14ac:dyDescent="0.2">
      <c r="A8631" s="106">
        <v>44302</v>
      </c>
      <c r="B8631" s="107">
        <v>44300</v>
      </c>
      <c r="C8631" s="107" t="s">
        <v>972</v>
      </c>
      <c r="D8631" s="108">
        <f>VLOOKUP(Pag_Inicio_Corr_mas_casos[[#This Row],[Corregimiento]],Hoja3!$A$2:$D$676,4,0)</f>
        <v>40201</v>
      </c>
      <c r="E8631" s="107">
        <v>6</v>
      </c>
    </row>
    <row r="8632" spans="1:5" x14ac:dyDescent="0.2">
      <c r="A8632" s="106">
        <v>44302</v>
      </c>
      <c r="B8632" s="107">
        <v>44300</v>
      </c>
      <c r="C8632" s="107" t="s">
        <v>1192</v>
      </c>
      <c r="D8632" s="108">
        <f>VLOOKUP(Pag_Inicio_Corr_mas_casos[[#This Row],[Corregimiento]],Hoja3!$A$2:$D$676,4,0)</f>
        <v>40805</v>
      </c>
      <c r="E8632" s="107">
        <v>6</v>
      </c>
    </row>
    <row r="8633" spans="1:5" x14ac:dyDescent="0.2">
      <c r="A8633" s="106">
        <v>44302</v>
      </c>
      <c r="B8633" s="107">
        <v>44300</v>
      </c>
      <c r="C8633" s="107" t="s">
        <v>941</v>
      </c>
      <c r="D8633" s="108">
        <f>VLOOKUP(Pag_Inicio_Corr_mas_casos[[#This Row],[Corregimiento]],Hoja3!$A$2:$D$676,4,0)</f>
        <v>81003</v>
      </c>
      <c r="E8633" s="107">
        <v>6</v>
      </c>
    </row>
    <row r="8634" spans="1:5" x14ac:dyDescent="0.2">
      <c r="A8634" s="106">
        <v>44302</v>
      </c>
      <c r="B8634" s="107">
        <v>44300</v>
      </c>
      <c r="C8634" s="107" t="s">
        <v>1179</v>
      </c>
      <c r="D8634" s="108">
        <f>VLOOKUP(Pag_Inicio_Corr_mas_casos[[#This Row],[Corregimiento]],Hoja3!$A$2:$D$676,4,0)</f>
        <v>40502</v>
      </c>
      <c r="E8634" s="107">
        <v>5</v>
      </c>
    </row>
    <row r="8635" spans="1:5" x14ac:dyDescent="0.2">
      <c r="A8635" s="81">
        <v>44303</v>
      </c>
      <c r="B8635" s="82">
        <v>44301</v>
      </c>
      <c r="C8635" s="82" t="s">
        <v>931</v>
      </c>
      <c r="D8635" s="83">
        <f>VLOOKUP(Pag_Inicio_Corr_mas_casos[[#This Row],[Corregimiento]],Hoja3!$A$2:$D$676,4,0)</f>
        <v>80809</v>
      </c>
      <c r="E8635" s="82">
        <v>12</v>
      </c>
    </row>
    <row r="8636" spans="1:5" x14ac:dyDescent="0.2">
      <c r="A8636" s="81">
        <v>44303</v>
      </c>
      <c r="B8636" s="82">
        <v>44301</v>
      </c>
      <c r="C8636" s="82" t="s">
        <v>980</v>
      </c>
      <c r="D8636" s="83">
        <f>VLOOKUP(Pag_Inicio_Corr_mas_casos[[#This Row],[Corregimiento]],Hoja3!$A$2:$D$676,4,0)</f>
        <v>40601</v>
      </c>
      <c r="E8636" s="82">
        <v>11</v>
      </c>
    </row>
    <row r="8637" spans="1:5" x14ac:dyDescent="0.2">
      <c r="A8637" s="81">
        <v>44303</v>
      </c>
      <c r="B8637" s="82">
        <v>44301</v>
      </c>
      <c r="C8637" s="82" t="s">
        <v>692</v>
      </c>
      <c r="D8637" s="83">
        <f>VLOOKUP(Pag_Inicio_Corr_mas_casos[[#This Row],[Corregimiento]],Hoja3!$A$2:$D$676,4,0)</f>
        <v>80821</v>
      </c>
      <c r="E8637" s="82">
        <v>9</v>
      </c>
    </row>
    <row r="8638" spans="1:5" x14ac:dyDescent="0.2">
      <c r="A8638" s="81">
        <v>44303</v>
      </c>
      <c r="B8638" s="82">
        <v>44301</v>
      </c>
      <c r="C8638" s="82" t="s">
        <v>972</v>
      </c>
      <c r="D8638" s="83">
        <f>VLOOKUP(Pag_Inicio_Corr_mas_casos[[#This Row],[Corregimiento]],Hoja3!$A$2:$D$676,4,0)</f>
        <v>40201</v>
      </c>
      <c r="E8638" s="82">
        <v>9</v>
      </c>
    </row>
    <row r="8639" spans="1:5" x14ac:dyDescent="0.2">
      <c r="A8639" s="81">
        <v>44303</v>
      </c>
      <c r="B8639" s="82">
        <v>44301</v>
      </c>
      <c r="C8639" s="82" t="s">
        <v>923</v>
      </c>
      <c r="D8639" s="83">
        <f>VLOOKUP(Pag_Inicio_Corr_mas_casos[[#This Row],[Corregimiento]],Hoja3!$A$2:$D$676,4,0)</f>
        <v>40611</v>
      </c>
      <c r="E8639" s="82">
        <v>9</v>
      </c>
    </row>
    <row r="8640" spans="1:5" x14ac:dyDescent="0.2">
      <c r="A8640" s="81">
        <v>44303</v>
      </c>
      <c r="B8640" s="82">
        <v>44301</v>
      </c>
      <c r="C8640" s="82" t="s">
        <v>1046</v>
      </c>
      <c r="D8640" s="83">
        <f>VLOOKUP(Pag_Inicio_Corr_mas_casos[[#This Row],[Corregimiento]],Hoja3!$A$2:$D$676,4,0)</f>
        <v>41203</v>
      </c>
      <c r="E8640" s="82">
        <v>8</v>
      </c>
    </row>
    <row r="8641" spans="1:5" x14ac:dyDescent="0.2">
      <c r="A8641" s="81">
        <v>44303</v>
      </c>
      <c r="B8641" s="82">
        <v>44301</v>
      </c>
      <c r="C8641" s="82" t="s">
        <v>867</v>
      </c>
      <c r="D8641" s="83">
        <f>VLOOKUP(Pag_Inicio_Corr_mas_casos[[#This Row],[Corregimiento]],Hoja3!$A$2:$D$676,4,0)</f>
        <v>80826</v>
      </c>
      <c r="E8641" s="82">
        <v>8</v>
      </c>
    </row>
    <row r="8642" spans="1:5" x14ac:dyDescent="0.2">
      <c r="A8642" s="81">
        <v>44303</v>
      </c>
      <c r="B8642" s="82">
        <v>44301</v>
      </c>
      <c r="C8642" s="82" t="s">
        <v>866</v>
      </c>
      <c r="D8642" s="83">
        <f>VLOOKUP(Pag_Inicio_Corr_mas_casos[[#This Row],[Corregimiento]],Hoja3!$A$2:$D$676,4,0)</f>
        <v>80814</v>
      </c>
      <c r="E8642" s="82">
        <v>8</v>
      </c>
    </row>
    <row r="8643" spans="1:5" x14ac:dyDescent="0.2">
      <c r="A8643" s="81">
        <v>44303</v>
      </c>
      <c r="B8643" s="82">
        <v>44301</v>
      </c>
      <c r="C8643" s="82" t="s">
        <v>966</v>
      </c>
      <c r="D8643" s="83">
        <f>VLOOKUP(Pag_Inicio_Corr_mas_casos[[#This Row],[Corregimiento]],Hoja3!$A$2:$D$676,4,0)</f>
        <v>80812</v>
      </c>
      <c r="E8643" s="82">
        <v>8</v>
      </c>
    </row>
    <row r="8644" spans="1:5" x14ac:dyDescent="0.2">
      <c r="A8644" s="81">
        <v>44303</v>
      </c>
      <c r="B8644" s="82">
        <v>44301</v>
      </c>
      <c r="C8644" s="82" t="s">
        <v>873</v>
      </c>
      <c r="D8644" s="83">
        <f>VLOOKUP(Pag_Inicio_Corr_mas_casos[[#This Row],[Corregimiento]],Hoja3!$A$2:$D$676,4,0)</f>
        <v>80817</v>
      </c>
      <c r="E8644" s="82">
        <v>7</v>
      </c>
    </row>
    <row r="8645" spans="1:5" x14ac:dyDescent="0.2">
      <c r="A8645" s="81">
        <v>44303</v>
      </c>
      <c r="B8645" s="82">
        <v>44301</v>
      </c>
      <c r="C8645" s="82" t="s">
        <v>942</v>
      </c>
      <c r="D8645" s="83">
        <f>VLOOKUP(Pag_Inicio_Corr_mas_casos[[#This Row],[Corregimiento]],Hoja3!$A$2:$D$676,4,0)</f>
        <v>91001</v>
      </c>
      <c r="E8645" s="82">
        <v>7</v>
      </c>
    </row>
    <row r="8646" spans="1:5" x14ac:dyDescent="0.2">
      <c r="A8646" s="81">
        <v>44303</v>
      </c>
      <c r="B8646" s="82">
        <v>44301</v>
      </c>
      <c r="C8646" s="82" t="s">
        <v>979</v>
      </c>
      <c r="D8646" s="83">
        <f>VLOOKUP(Pag_Inicio_Corr_mas_casos[[#This Row],[Corregimiento]],Hoja3!$A$2:$D$676,4,0)</f>
        <v>91007</v>
      </c>
      <c r="E8646" s="82">
        <v>6</v>
      </c>
    </row>
    <row r="8647" spans="1:5" x14ac:dyDescent="0.2">
      <c r="A8647" s="81">
        <v>44303</v>
      </c>
      <c r="B8647" s="82">
        <v>44301</v>
      </c>
      <c r="C8647" s="82" t="s">
        <v>874</v>
      </c>
      <c r="D8647" s="83">
        <f>VLOOKUP(Pag_Inicio_Corr_mas_casos[[#This Row],[Corregimiento]],Hoja3!$A$2:$D$676,4,0)</f>
        <v>80822</v>
      </c>
      <c r="E8647" s="82">
        <v>6</v>
      </c>
    </row>
    <row r="8648" spans="1:5" x14ac:dyDescent="0.2">
      <c r="A8648" s="81">
        <v>44303</v>
      </c>
      <c r="B8648" s="82">
        <v>44301</v>
      </c>
      <c r="C8648" s="82" t="s">
        <v>1087</v>
      </c>
      <c r="D8648" s="83">
        <f>VLOOKUP(Pag_Inicio_Corr_mas_casos[[#This Row],[Corregimiento]],Hoja3!$A$2:$D$676,4,0)</f>
        <v>10201</v>
      </c>
      <c r="E8648" s="82">
        <v>6</v>
      </c>
    </row>
    <row r="8649" spans="1:5" x14ac:dyDescent="0.2">
      <c r="A8649" s="81">
        <v>44303</v>
      </c>
      <c r="B8649" s="82">
        <v>44301</v>
      </c>
      <c r="C8649" s="82" t="s">
        <v>1005</v>
      </c>
      <c r="D8649" s="83">
        <f>VLOOKUP(Pag_Inicio_Corr_mas_casos[[#This Row],[Corregimiento]],Hoja3!$A$2:$D$676,4,0)</f>
        <v>130407</v>
      </c>
      <c r="E8649" s="82">
        <v>5</v>
      </c>
    </row>
    <row r="8650" spans="1:5" x14ac:dyDescent="0.2">
      <c r="A8650" s="81">
        <v>44303</v>
      </c>
      <c r="B8650" s="82">
        <v>44301</v>
      </c>
      <c r="C8650" s="82" t="s">
        <v>1126</v>
      </c>
      <c r="D8650" s="83">
        <f>VLOOKUP(Pag_Inicio_Corr_mas_casos[[#This Row],[Corregimiento]],Hoja3!$A$2:$D$676,4,0)</f>
        <v>10101</v>
      </c>
      <c r="E8650" s="82">
        <v>5</v>
      </c>
    </row>
    <row r="8651" spans="1:5" x14ac:dyDescent="0.2">
      <c r="A8651" s="81">
        <v>44303</v>
      </c>
      <c r="B8651" s="82">
        <v>44301</v>
      </c>
      <c r="C8651" s="82" t="s">
        <v>1070</v>
      </c>
      <c r="D8651" s="83">
        <f>VLOOKUP(Pag_Inicio_Corr_mas_casos[[#This Row],[Corregimiento]],Hoja3!$A$2:$D$676,4,0)</f>
        <v>10206</v>
      </c>
      <c r="E8651" s="82">
        <v>5</v>
      </c>
    </row>
    <row r="8652" spans="1:5" x14ac:dyDescent="0.2">
      <c r="A8652" s="81">
        <v>44303</v>
      </c>
      <c r="B8652" s="82">
        <v>44301</v>
      </c>
      <c r="C8652" s="82" t="s">
        <v>857</v>
      </c>
      <c r="D8652" s="83">
        <f>VLOOKUP(Pag_Inicio_Corr_mas_casos[[#This Row],[Corregimiento]],Hoja3!$A$2:$D$676,4,0)</f>
        <v>80810</v>
      </c>
      <c r="E8652" s="82">
        <v>5</v>
      </c>
    </row>
    <row r="8653" spans="1:5" x14ac:dyDescent="0.2">
      <c r="A8653" s="81">
        <v>44303</v>
      </c>
      <c r="B8653" s="82">
        <v>44301</v>
      </c>
      <c r="C8653" s="82" t="s">
        <v>1193</v>
      </c>
      <c r="D8653" s="83">
        <f>VLOOKUP(Pag_Inicio_Corr_mas_casos[[#This Row],[Corregimiento]],Hoja3!$A$2:$D$676,4,0)</f>
        <v>90905</v>
      </c>
      <c r="E8653" s="82">
        <v>5</v>
      </c>
    </row>
    <row r="8654" spans="1:5" x14ac:dyDescent="0.2">
      <c r="A8654" s="81">
        <v>44303</v>
      </c>
      <c r="B8654" s="82">
        <v>44301</v>
      </c>
      <c r="C8654" s="82" t="s">
        <v>868</v>
      </c>
      <c r="D8654" s="83">
        <f>VLOOKUP(Pag_Inicio_Corr_mas_casos[[#This Row],[Corregimiento]],Hoja3!$A$2:$D$676,4,0)</f>
        <v>80811</v>
      </c>
      <c r="E8654" s="82">
        <v>5</v>
      </c>
    </row>
    <row r="8655" spans="1:5" x14ac:dyDescent="0.2">
      <c r="A8655" s="33">
        <v>44304</v>
      </c>
      <c r="B8655" s="34">
        <v>44302</v>
      </c>
      <c r="C8655" s="34" t="s">
        <v>980</v>
      </c>
      <c r="D8655" s="35">
        <f>VLOOKUP(Pag_Inicio_Corr_mas_casos[[#This Row],[Corregimiento]],Hoja3!$A$2:$D$676,4,0)</f>
        <v>40601</v>
      </c>
      <c r="E8655" s="34">
        <v>16</v>
      </c>
    </row>
    <row r="8656" spans="1:5" x14ac:dyDescent="0.2">
      <c r="A8656" s="33">
        <v>44304</v>
      </c>
      <c r="B8656" s="34">
        <v>44302</v>
      </c>
      <c r="C8656" s="34" t="s">
        <v>942</v>
      </c>
      <c r="D8656" s="35">
        <f>VLOOKUP(Pag_Inicio_Corr_mas_casos[[#This Row],[Corregimiento]],Hoja3!$A$2:$D$676,4,0)</f>
        <v>91001</v>
      </c>
      <c r="E8656" s="34">
        <v>15</v>
      </c>
    </row>
    <row r="8657" spans="1:5" x14ac:dyDescent="0.2">
      <c r="A8657" s="33">
        <v>44304</v>
      </c>
      <c r="B8657" s="34">
        <v>44302</v>
      </c>
      <c r="C8657" s="34" t="s">
        <v>931</v>
      </c>
      <c r="D8657" s="35">
        <f>VLOOKUP(Pag_Inicio_Corr_mas_casos[[#This Row],[Corregimiento]],Hoja3!$A$2:$D$676,4,0)</f>
        <v>80809</v>
      </c>
      <c r="E8657" s="34">
        <v>13</v>
      </c>
    </row>
    <row r="8658" spans="1:5" x14ac:dyDescent="0.2">
      <c r="A8658" s="33">
        <v>44304</v>
      </c>
      <c r="B8658" s="34">
        <v>44302</v>
      </c>
      <c r="C8658" s="34" t="s">
        <v>953</v>
      </c>
      <c r="D8658" s="35">
        <f>VLOOKUP(Pag_Inicio_Corr_mas_casos[[#This Row],[Corregimiento]],Hoja3!$A$2:$D$676,4,0)</f>
        <v>91008</v>
      </c>
      <c r="E8658" s="34">
        <v>8</v>
      </c>
    </row>
    <row r="8659" spans="1:5" x14ac:dyDescent="0.2">
      <c r="A8659" s="33">
        <v>44304</v>
      </c>
      <c r="B8659" s="34">
        <v>44302</v>
      </c>
      <c r="C8659" s="34" t="s">
        <v>923</v>
      </c>
      <c r="D8659" s="35">
        <f>VLOOKUP(Pag_Inicio_Corr_mas_casos[[#This Row],[Corregimiento]],Hoja3!$A$2:$D$676,4,0)</f>
        <v>40611</v>
      </c>
      <c r="E8659" s="34">
        <v>7</v>
      </c>
    </row>
    <row r="8660" spans="1:5" x14ac:dyDescent="0.2">
      <c r="A8660" s="33">
        <v>44304</v>
      </c>
      <c r="B8660" s="34">
        <v>44302</v>
      </c>
      <c r="C8660" s="34" t="s">
        <v>989</v>
      </c>
      <c r="D8660" s="35">
        <f>VLOOKUP(Pag_Inicio_Corr_mas_casos[[#This Row],[Corregimiento]],Hoja3!$A$2:$D$676,4,0)</f>
        <v>91013</v>
      </c>
      <c r="E8660" s="34">
        <v>7</v>
      </c>
    </row>
    <row r="8661" spans="1:5" x14ac:dyDescent="0.2">
      <c r="A8661" s="33">
        <v>44304</v>
      </c>
      <c r="B8661" s="34">
        <v>44302</v>
      </c>
      <c r="C8661" s="34" t="s">
        <v>871</v>
      </c>
      <c r="D8661" s="35">
        <f>VLOOKUP(Pag_Inicio_Corr_mas_casos[[#This Row],[Corregimiento]],Hoja3!$A$2:$D$676,4,0)</f>
        <v>80813</v>
      </c>
      <c r="E8661" s="34">
        <v>7</v>
      </c>
    </row>
    <row r="8662" spans="1:5" x14ac:dyDescent="0.2">
      <c r="A8662" s="33">
        <v>44304</v>
      </c>
      <c r="B8662" s="34">
        <v>44302</v>
      </c>
      <c r="C8662" s="34" t="s">
        <v>927</v>
      </c>
      <c r="D8662" s="35">
        <f>VLOOKUP(Pag_Inicio_Corr_mas_casos[[#This Row],[Corregimiento]],Hoja3!$A$2:$D$676,4,0)</f>
        <v>40612</v>
      </c>
      <c r="E8662" s="34">
        <v>6</v>
      </c>
    </row>
    <row r="8663" spans="1:5" x14ac:dyDescent="0.2">
      <c r="A8663" s="33">
        <v>44304</v>
      </c>
      <c r="B8663" s="34">
        <v>44302</v>
      </c>
      <c r="C8663" s="34" t="s">
        <v>972</v>
      </c>
      <c r="D8663" s="35">
        <f>VLOOKUP(Pag_Inicio_Corr_mas_casos[[#This Row],[Corregimiento]],Hoja3!$A$2:$D$676,4,0)</f>
        <v>40201</v>
      </c>
      <c r="E8663" s="34">
        <v>6</v>
      </c>
    </row>
    <row r="8664" spans="1:5" x14ac:dyDescent="0.2">
      <c r="A8664" s="33">
        <v>44304</v>
      </c>
      <c r="B8664" s="34">
        <v>44302</v>
      </c>
      <c r="C8664" s="34" t="s">
        <v>1149</v>
      </c>
      <c r="D8664" s="35">
        <f>VLOOKUP(Pag_Inicio_Corr_mas_casos[[#This Row],[Corregimiento]],Hoja3!$A$2:$D$676,4,0)</f>
        <v>40405</v>
      </c>
      <c r="E8664" s="34">
        <v>6</v>
      </c>
    </row>
    <row r="8665" spans="1:5" x14ac:dyDescent="0.2">
      <c r="A8665" s="33">
        <v>44304</v>
      </c>
      <c r="B8665" s="34">
        <v>44302</v>
      </c>
      <c r="C8665" s="34" t="s">
        <v>1028</v>
      </c>
      <c r="D8665" s="35">
        <f>VLOOKUP(Pag_Inicio_Corr_mas_casos[[#This Row],[Corregimiento]],Hoja3!$A$2:$D$676,4,0)</f>
        <v>40515</v>
      </c>
      <c r="E8665" s="34">
        <v>5</v>
      </c>
    </row>
    <row r="8666" spans="1:5" x14ac:dyDescent="0.2">
      <c r="A8666" s="33">
        <v>44304</v>
      </c>
      <c r="B8666" s="34">
        <v>44302</v>
      </c>
      <c r="C8666" s="34" t="s">
        <v>1182</v>
      </c>
      <c r="D8666" s="35">
        <f>VLOOKUP(Pag_Inicio_Corr_mas_casos[[#This Row],[Corregimiento]],Hoja3!$A$2:$D$676,4,0)</f>
        <v>41401</v>
      </c>
      <c r="E8666" s="34">
        <v>5</v>
      </c>
    </row>
    <row r="8667" spans="1:5" x14ac:dyDescent="0.2">
      <c r="A8667" s="33">
        <v>44304</v>
      </c>
      <c r="B8667" s="34">
        <v>44302</v>
      </c>
      <c r="C8667" s="34" t="s">
        <v>1185</v>
      </c>
      <c r="D8667" s="35">
        <f>VLOOKUP(Pag_Inicio_Corr_mas_casos[[#This Row],[Corregimiento]],Hoja3!$A$2:$D$676,4,0)</f>
        <v>10217</v>
      </c>
      <c r="E8667" s="34">
        <v>4</v>
      </c>
    </row>
    <row r="8668" spans="1:5" x14ac:dyDescent="0.2">
      <c r="A8668" s="33">
        <v>44304</v>
      </c>
      <c r="B8668" s="34">
        <v>44302</v>
      </c>
      <c r="C8668" s="34" t="s">
        <v>1194</v>
      </c>
      <c r="D8668" s="35">
        <f>VLOOKUP(Pag_Inicio_Corr_mas_casos[[#This Row],[Corregimiento]],Hoja3!$A$2:$D$676,4,0)</f>
        <v>80206</v>
      </c>
      <c r="E8668" s="34">
        <v>4</v>
      </c>
    </row>
    <row r="8669" spans="1:5" x14ac:dyDescent="0.2">
      <c r="A8669" s="33">
        <v>44304</v>
      </c>
      <c r="B8669" s="34">
        <v>44302</v>
      </c>
      <c r="C8669" s="34" t="s">
        <v>692</v>
      </c>
      <c r="D8669" s="35">
        <f>VLOOKUP(Pag_Inicio_Corr_mas_casos[[#This Row],[Corregimiento]],Hoja3!$A$2:$D$676,4,0)</f>
        <v>80821</v>
      </c>
      <c r="E8669" s="34">
        <v>4</v>
      </c>
    </row>
    <row r="8670" spans="1:5" x14ac:dyDescent="0.2">
      <c r="A8670" s="33">
        <v>44304</v>
      </c>
      <c r="B8670" s="34">
        <v>44302</v>
      </c>
      <c r="C8670" s="34" t="s">
        <v>874</v>
      </c>
      <c r="D8670" s="35">
        <f>VLOOKUP(Pag_Inicio_Corr_mas_casos[[#This Row],[Corregimiento]],Hoja3!$A$2:$D$676,4,0)</f>
        <v>80822</v>
      </c>
      <c r="E8670" s="34">
        <v>4</v>
      </c>
    </row>
    <row r="8671" spans="1:5" x14ac:dyDescent="0.2">
      <c r="A8671" s="33">
        <v>44304</v>
      </c>
      <c r="B8671" s="34">
        <v>44302</v>
      </c>
      <c r="C8671" s="34" t="s">
        <v>1126</v>
      </c>
      <c r="D8671" s="35">
        <f>VLOOKUP(Pag_Inicio_Corr_mas_casos[[#This Row],[Corregimiento]],Hoja3!$A$2:$D$676,4,0)</f>
        <v>10101</v>
      </c>
      <c r="E8671" s="34">
        <v>4</v>
      </c>
    </row>
    <row r="8672" spans="1:5" x14ac:dyDescent="0.2">
      <c r="A8672" s="33">
        <v>44304</v>
      </c>
      <c r="B8672" s="34">
        <v>44302</v>
      </c>
      <c r="C8672" s="34" t="s">
        <v>1095</v>
      </c>
      <c r="D8672" s="35">
        <f>VLOOKUP(Pag_Inicio_Corr_mas_casos[[#This Row],[Corregimiento]],Hoja3!$A$2:$D$676,4,0)</f>
        <v>40701</v>
      </c>
      <c r="E8672" s="34">
        <v>4</v>
      </c>
    </row>
    <row r="8673" spans="1:5" x14ac:dyDescent="0.2">
      <c r="A8673" s="33">
        <v>44304</v>
      </c>
      <c r="B8673" s="34">
        <v>44302</v>
      </c>
      <c r="C8673" s="34" t="s">
        <v>872</v>
      </c>
      <c r="D8673" s="35">
        <f>VLOOKUP(Pag_Inicio_Corr_mas_casos[[#This Row],[Corregimiento]],Hoja3!$A$2:$D$676,4,0)</f>
        <v>80820</v>
      </c>
      <c r="E8673" s="34">
        <v>4</v>
      </c>
    </row>
    <row r="8674" spans="1:5" x14ac:dyDescent="0.2">
      <c r="A8674" s="33">
        <v>44304</v>
      </c>
      <c r="B8674" s="34">
        <v>44302</v>
      </c>
      <c r="C8674" s="34" t="s">
        <v>998</v>
      </c>
      <c r="D8674" s="35">
        <f>VLOOKUP(Pag_Inicio_Corr_mas_casos[[#This Row],[Corregimiento]],Hoja3!$A$2:$D$676,4,0)</f>
        <v>40503</v>
      </c>
      <c r="E8674" s="34">
        <v>3</v>
      </c>
    </row>
    <row r="8675" spans="1:5" x14ac:dyDescent="0.2">
      <c r="A8675" s="63">
        <v>44305</v>
      </c>
      <c r="B8675" s="64">
        <v>44303</v>
      </c>
      <c r="C8675" s="64" t="s">
        <v>989</v>
      </c>
      <c r="D8675" s="65">
        <f>VLOOKUP(Pag_Inicio_Corr_mas_casos[[#This Row],[Corregimiento]],Hoja3!$A$2:$D$676,4,0)</f>
        <v>91013</v>
      </c>
      <c r="E8675" s="64">
        <v>10</v>
      </c>
    </row>
    <row r="8676" spans="1:5" x14ac:dyDescent="0.2">
      <c r="A8676" s="63">
        <v>44305</v>
      </c>
      <c r="B8676" s="64">
        <v>44303</v>
      </c>
      <c r="C8676" s="64" t="s">
        <v>890</v>
      </c>
      <c r="D8676" s="65">
        <f>VLOOKUP(Pag_Inicio_Corr_mas_casos[[#This Row],[Corregimiento]],Hoja3!$A$2:$D$676,4,0)</f>
        <v>40606</v>
      </c>
      <c r="E8676" s="64">
        <v>10</v>
      </c>
    </row>
    <row r="8677" spans="1:5" x14ac:dyDescent="0.2">
      <c r="A8677" s="63">
        <v>44305</v>
      </c>
      <c r="B8677" s="64">
        <v>44303</v>
      </c>
      <c r="C8677" s="64" t="s">
        <v>931</v>
      </c>
      <c r="D8677" s="65">
        <f>VLOOKUP(Pag_Inicio_Corr_mas_casos[[#This Row],[Corregimiento]],Hoja3!$A$2:$D$676,4,0)</f>
        <v>80809</v>
      </c>
      <c r="E8677" s="64">
        <v>10</v>
      </c>
    </row>
    <row r="8678" spans="1:5" x14ac:dyDescent="0.2">
      <c r="A8678" s="63">
        <v>44305</v>
      </c>
      <c r="B8678" s="64">
        <v>44303</v>
      </c>
      <c r="C8678" s="64" t="s">
        <v>998</v>
      </c>
      <c r="D8678" s="65">
        <f>VLOOKUP(Pag_Inicio_Corr_mas_casos[[#This Row],[Corregimiento]],Hoja3!$A$2:$D$676,4,0)</f>
        <v>40503</v>
      </c>
      <c r="E8678" s="64">
        <v>7</v>
      </c>
    </row>
    <row r="8679" spans="1:5" x14ac:dyDescent="0.2">
      <c r="A8679" s="63">
        <v>44305</v>
      </c>
      <c r="B8679" s="64">
        <v>44303</v>
      </c>
      <c r="C8679" s="64" t="s">
        <v>980</v>
      </c>
      <c r="D8679" s="65">
        <f>VLOOKUP(Pag_Inicio_Corr_mas_casos[[#This Row],[Corregimiento]],Hoja3!$A$2:$D$676,4,0)</f>
        <v>40601</v>
      </c>
      <c r="E8679" s="64">
        <v>7</v>
      </c>
    </row>
    <row r="8680" spans="1:5" x14ac:dyDescent="0.2">
      <c r="A8680" s="63">
        <v>44305</v>
      </c>
      <c r="B8680" s="64">
        <v>44303</v>
      </c>
      <c r="C8680" s="64" t="s">
        <v>943</v>
      </c>
      <c r="D8680" s="65">
        <f>VLOOKUP(Pag_Inicio_Corr_mas_casos[[#This Row],[Corregimiento]],Hoja3!$A$2:$D$676,4,0)</f>
        <v>30111</v>
      </c>
      <c r="E8680" s="64">
        <v>6</v>
      </c>
    </row>
    <row r="8681" spans="1:5" x14ac:dyDescent="0.2">
      <c r="A8681" s="63">
        <v>44305</v>
      </c>
      <c r="B8681" s="64">
        <v>44303</v>
      </c>
      <c r="C8681" s="64" t="s">
        <v>1087</v>
      </c>
      <c r="D8681" s="65">
        <f>VLOOKUP(Pag_Inicio_Corr_mas_casos[[#This Row],[Corregimiento]],Hoja3!$A$2:$D$676,4,0)</f>
        <v>10201</v>
      </c>
      <c r="E8681" s="64">
        <v>6</v>
      </c>
    </row>
    <row r="8682" spans="1:5" x14ac:dyDescent="0.2">
      <c r="A8682" s="63">
        <v>44305</v>
      </c>
      <c r="B8682" s="64">
        <v>44303</v>
      </c>
      <c r="C8682" s="64" t="s">
        <v>966</v>
      </c>
      <c r="D8682" s="65">
        <f>VLOOKUP(Pag_Inicio_Corr_mas_casos[[#This Row],[Corregimiento]],Hoja3!$A$2:$D$676,4,0)</f>
        <v>80812</v>
      </c>
      <c r="E8682" s="64">
        <v>5</v>
      </c>
    </row>
    <row r="8683" spans="1:5" x14ac:dyDescent="0.2">
      <c r="A8683" s="63">
        <v>44305</v>
      </c>
      <c r="B8683" s="64">
        <v>44303</v>
      </c>
      <c r="C8683" s="64" t="s">
        <v>942</v>
      </c>
      <c r="D8683" s="65">
        <f>VLOOKUP(Pag_Inicio_Corr_mas_casos[[#This Row],[Corregimiento]],Hoja3!$A$2:$D$676,4,0)</f>
        <v>91001</v>
      </c>
      <c r="E8683" s="64">
        <v>5</v>
      </c>
    </row>
    <row r="8684" spans="1:5" x14ac:dyDescent="0.2">
      <c r="A8684" s="63">
        <v>44305</v>
      </c>
      <c r="B8684" s="64">
        <v>44303</v>
      </c>
      <c r="C8684" s="64" t="s">
        <v>1179</v>
      </c>
      <c r="D8684" s="65">
        <f>VLOOKUP(Pag_Inicio_Corr_mas_casos[[#This Row],[Corregimiento]],Hoja3!$A$2:$D$676,4,0)</f>
        <v>40502</v>
      </c>
      <c r="E8684" s="64">
        <v>5</v>
      </c>
    </row>
    <row r="8685" spans="1:5" x14ac:dyDescent="0.2">
      <c r="A8685" s="63">
        <v>44305</v>
      </c>
      <c r="B8685" s="64">
        <v>44303</v>
      </c>
      <c r="C8685" s="64" t="s">
        <v>1168</v>
      </c>
      <c r="D8685" s="65">
        <f>VLOOKUP(Pag_Inicio_Corr_mas_casos[[#This Row],[Corregimiento]],Hoja3!$A$2:$D$676,4,0)</f>
        <v>120701</v>
      </c>
      <c r="E8685" s="64">
        <v>5</v>
      </c>
    </row>
    <row r="8686" spans="1:5" x14ac:dyDescent="0.2">
      <c r="A8686" s="63">
        <v>44305</v>
      </c>
      <c r="B8686" s="64">
        <v>44303</v>
      </c>
      <c r="C8686" s="64" t="s">
        <v>956</v>
      </c>
      <c r="D8686" s="65">
        <f>VLOOKUP(Pag_Inicio_Corr_mas_casos[[#This Row],[Corregimiento]],Hoja3!$A$2:$D$676,4,0)</f>
        <v>130106</v>
      </c>
      <c r="E8686" s="64">
        <v>4</v>
      </c>
    </row>
    <row r="8687" spans="1:5" x14ac:dyDescent="0.2">
      <c r="A8687" s="63">
        <v>44305</v>
      </c>
      <c r="B8687" s="64">
        <v>44303</v>
      </c>
      <c r="C8687" s="64" t="s">
        <v>866</v>
      </c>
      <c r="D8687" s="65">
        <f>VLOOKUP(Pag_Inicio_Corr_mas_casos[[#This Row],[Corregimiento]],Hoja3!$A$2:$D$676,4,0)</f>
        <v>80814</v>
      </c>
      <c r="E8687" s="64">
        <v>4</v>
      </c>
    </row>
    <row r="8688" spans="1:5" x14ac:dyDescent="0.2">
      <c r="A8688" s="63">
        <v>44305</v>
      </c>
      <c r="B8688" s="64">
        <v>44303</v>
      </c>
      <c r="C8688" s="64" t="s">
        <v>860</v>
      </c>
      <c r="D8688" s="65">
        <f>VLOOKUP(Pag_Inicio_Corr_mas_casos[[#This Row],[Corregimiento]],Hoja3!$A$2:$D$676,4,0)</f>
        <v>80806</v>
      </c>
      <c r="E8688" s="64">
        <v>4</v>
      </c>
    </row>
    <row r="8689" spans="1:5" x14ac:dyDescent="0.2">
      <c r="A8689" s="63">
        <v>44305</v>
      </c>
      <c r="B8689" s="64">
        <v>44303</v>
      </c>
      <c r="C8689" s="64" t="s">
        <v>1062</v>
      </c>
      <c r="D8689" s="65">
        <f>VLOOKUP(Pag_Inicio_Corr_mas_casos[[#This Row],[Corregimiento]],Hoja3!$A$2:$D$676,4,0)</f>
        <v>40104</v>
      </c>
      <c r="E8689" s="64">
        <v>4</v>
      </c>
    </row>
    <row r="8690" spans="1:5" x14ac:dyDescent="0.2">
      <c r="A8690" s="63">
        <v>44305</v>
      </c>
      <c r="B8690" s="64">
        <v>44303</v>
      </c>
      <c r="C8690" s="64" t="s">
        <v>1181</v>
      </c>
      <c r="D8690" s="65">
        <f>VLOOKUP(Pag_Inicio_Corr_mas_casos[[#This Row],[Corregimiento]],Hoja3!$A$2:$D$676,4,0)</f>
        <v>90305</v>
      </c>
      <c r="E8690" s="64">
        <v>3</v>
      </c>
    </row>
    <row r="8691" spans="1:5" x14ac:dyDescent="0.2">
      <c r="A8691" s="63">
        <v>44305</v>
      </c>
      <c r="B8691" s="64">
        <v>44303</v>
      </c>
      <c r="C8691" s="64" t="s">
        <v>953</v>
      </c>
      <c r="D8691" s="65">
        <f>VLOOKUP(Pag_Inicio_Corr_mas_casos[[#This Row],[Corregimiento]],Hoja3!$A$2:$D$676,4,0)</f>
        <v>91008</v>
      </c>
      <c r="E8691" s="64">
        <v>3</v>
      </c>
    </row>
    <row r="8692" spans="1:5" x14ac:dyDescent="0.2">
      <c r="A8692" s="63">
        <v>44305</v>
      </c>
      <c r="B8692" s="64">
        <v>44303</v>
      </c>
      <c r="C8692" s="64" t="s">
        <v>927</v>
      </c>
      <c r="D8692" s="65">
        <f>VLOOKUP(Pag_Inicio_Corr_mas_casos[[#This Row],[Corregimiento]],Hoja3!$A$2:$D$676,4,0)</f>
        <v>40612</v>
      </c>
      <c r="E8692" s="64">
        <v>3</v>
      </c>
    </row>
    <row r="8693" spans="1:5" x14ac:dyDescent="0.2">
      <c r="A8693" s="63">
        <v>44305</v>
      </c>
      <c r="B8693" s="64">
        <v>44303</v>
      </c>
      <c r="C8693" s="64" t="s">
        <v>939</v>
      </c>
      <c r="D8693" s="65">
        <f>VLOOKUP(Pag_Inicio_Corr_mas_casos[[#This Row],[Corregimiento]],Hoja3!$A$2:$D$676,4,0)</f>
        <v>81001</v>
      </c>
      <c r="E8693" s="64">
        <v>3</v>
      </c>
    </row>
    <row r="8694" spans="1:5" x14ac:dyDescent="0.2">
      <c r="A8694" s="63">
        <v>44305</v>
      </c>
      <c r="B8694" s="64">
        <v>44303</v>
      </c>
      <c r="C8694" s="64" t="s">
        <v>1195</v>
      </c>
      <c r="D8694" s="65">
        <f>VLOOKUP(Pag_Inicio_Corr_mas_casos[[#This Row],[Corregimiento]],Hoja3!$A$2:$D$676,4,0)</f>
        <v>41404</v>
      </c>
      <c r="E8694" s="64">
        <v>3</v>
      </c>
    </row>
    <row r="8695" spans="1:5" x14ac:dyDescent="0.2">
      <c r="A8695" s="60">
        <v>44306</v>
      </c>
      <c r="B8695" s="61">
        <v>44304</v>
      </c>
      <c r="C8695" s="61" t="s">
        <v>931</v>
      </c>
      <c r="D8695" s="62">
        <f>VLOOKUP(Pag_Inicio_Corr_mas_casos[[#This Row],[Corregimiento]],Hoja3!$A$2:$D$676,4,0)</f>
        <v>80809</v>
      </c>
      <c r="E8695" s="61">
        <v>12</v>
      </c>
    </row>
    <row r="8696" spans="1:5" x14ac:dyDescent="0.2">
      <c r="A8696" s="60">
        <v>44306</v>
      </c>
      <c r="B8696" s="61">
        <v>44304</v>
      </c>
      <c r="C8696" s="61" t="s">
        <v>923</v>
      </c>
      <c r="D8696" s="62">
        <f>VLOOKUP(Pag_Inicio_Corr_mas_casos[[#This Row],[Corregimiento]],Hoja3!$A$2:$D$676,4,0)</f>
        <v>40611</v>
      </c>
      <c r="E8696" s="61">
        <v>10</v>
      </c>
    </row>
    <row r="8697" spans="1:5" x14ac:dyDescent="0.2">
      <c r="A8697" s="60">
        <v>44306</v>
      </c>
      <c r="B8697" s="61">
        <v>44304</v>
      </c>
      <c r="C8697" s="61" t="s">
        <v>980</v>
      </c>
      <c r="D8697" s="62">
        <f>VLOOKUP(Pag_Inicio_Corr_mas_casos[[#This Row],[Corregimiento]],Hoja3!$A$2:$D$676,4,0)</f>
        <v>40601</v>
      </c>
      <c r="E8697" s="61">
        <v>10</v>
      </c>
    </row>
    <row r="8698" spans="1:5" x14ac:dyDescent="0.2">
      <c r="A8698" s="60">
        <v>44306</v>
      </c>
      <c r="B8698" s="61">
        <v>44304</v>
      </c>
      <c r="C8698" s="61" t="s">
        <v>966</v>
      </c>
      <c r="D8698" s="62">
        <f>VLOOKUP(Pag_Inicio_Corr_mas_casos[[#This Row],[Corregimiento]],Hoja3!$A$2:$D$676,4,0)</f>
        <v>80812</v>
      </c>
      <c r="E8698" s="61">
        <v>9</v>
      </c>
    </row>
    <row r="8699" spans="1:5" x14ac:dyDescent="0.2">
      <c r="A8699" s="60">
        <v>44306</v>
      </c>
      <c r="B8699" s="61">
        <v>44304</v>
      </c>
      <c r="C8699" s="61" t="s">
        <v>890</v>
      </c>
      <c r="D8699" s="62">
        <f>VLOOKUP(Pag_Inicio_Corr_mas_casos[[#This Row],[Corregimiento]],Hoja3!$A$2:$D$676,4,0)</f>
        <v>40606</v>
      </c>
      <c r="E8699" s="61">
        <v>8</v>
      </c>
    </row>
    <row r="8700" spans="1:5" x14ac:dyDescent="0.2">
      <c r="A8700" s="60">
        <v>44306</v>
      </c>
      <c r="B8700" s="61">
        <v>44304</v>
      </c>
      <c r="C8700" s="61" t="s">
        <v>874</v>
      </c>
      <c r="D8700" s="62">
        <f>VLOOKUP(Pag_Inicio_Corr_mas_casos[[#This Row],[Corregimiento]],Hoja3!$A$2:$D$676,4,0)</f>
        <v>80822</v>
      </c>
      <c r="E8700" s="61">
        <v>7</v>
      </c>
    </row>
    <row r="8701" spans="1:5" x14ac:dyDescent="0.2">
      <c r="A8701" s="60">
        <v>44306</v>
      </c>
      <c r="B8701" s="61">
        <v>44304</v>
      </c>
      <c r="C8701" s="61" t="s">
        <v>877</v>
      </c>
      <c r="D8701" s="62">
        <f>VLOOKUP(Pag_Inicio_Corr_mas_casos[[#This Row],[Corregimiento]],Hoja3!$A$2:$D$676,4,0)</f>
        <v>130716</v>
      </c>
      <c r="E8701" s="61">
        <v>7</v>
      </c>
    </row>
    <row r="8702" spans="1:5" x14ac:dyDescent="0.2">
      <c r="A8702" s="60">
        <v>44306</v>
      </c>
      <c r="B8702" s="61">
        <v>44304</v>
      </c>
      <c r="C8702" s="61" t="s">
        <v>862</v>
      </c>
      <c r="D8702" s="62">
        <f>VLOOKUP(Pag_Inicio_Corr_mas_casos[[#This Row],[Corregimiento]],Hoja3!$A$2:$D$676,4,0)</f>
        <v>80807</v>
      </c>
      <c r="E8702" s="61">
        <v>7</v>
      </c>
    </row>
    <row r="8703" spans="1:5" x14ac:dyDescent="0.2">
      <c r="A8703" s="60">
        <v>44306</v>
      </c>
      <c r="B8703" s="61">
        <v>44304</v>
      </c>
      <c r="C8703" s="61" t="s">
        <v>998</v>
      </c>
      <c r="D8703" s="62">
        <f>VLOOKUP(Pag_Inicio_Corr_mas_casos[[#This Row],[Corregimiento]],Hoja3!$A$2:$D$676,4,0)</f>
        <v>40503</v>
      </c>
      <c r="E8703" s="61">
        <v>6</v>
      </c>
    </row>
    <row r="8704" spans="1:5" x14ac:dyDescent="0.2">
      <c r="A8704" s="60">
        <v>44306</v>
      </c>
      <c r="B8704" s="61">
        <v>44304</v>
      </c>
      <c r="C8704" s="61" t="s">
        <v>956</v>
      </c>
      <c r="D8704" s="62">
        <f>VLOOKUP(Pag_Inicio_Corr_mas_casos[[#This Row],[Corregimiento]],Hoja3!$A$2:$D$676,4,0)</f>
        <v>130106</v>
      </c>
      <c r="E8704" s="61">
        <v>5</v>
      </c>
    </row>
    <row r="8705" spans="1:5" x14ac:dyDescent="0.2">
      <c r="A8705" s="60">
        <v>44306</v>
      </c>
      <c r="B8705" s="61">
        <v>44304</v>
      </c>
      <c r="C8705" s="61" t="s">
        <v>1126</v>
      </c>
      <c r="D8705" s="62">
        <f>VLOOKUP(Pag_Inicio_Corr_mas_casos[[#This Row],[Corregimiento]],Hoja3!$A$2:$D$676,4,0)</f>
        <v>10101</v>
      </c>
      <c r="E8705" s="61">
        <v>5</v>
      </c>
    </row>
    <row r="8706" spans="1:5" x14ac:dyDescent="0.2">
      <c r="A8706" s="60">
        <v>44306</v>
      </c>
      <c r="B8706" s="61">
        <v>44304</v>
      </c>
      <c r="C8706" s="61" t="s">
        <v>927</v>
      </c>
      <c r="D8706" s="62">
        <f>VLOOKUP(Pag_Inicio_Corr_mas_casos[[#This Row],[Corregimiento]],Hoja3!$A$2:$D$676,4,0)</f>
        <v>40612</v>
      </c>
      <c r="E8706" s="61">
        <v>5</v>
      </c>
    </row>
    <row r="8707" spans="1:5" x14ac:dyDescent="0.2">
      <c r="A8707" s="60">
        <v>44306</v>
      </c>
      <c r="B8707" s="61">
        <v>44304</v>
      </c>
      <c r="C8707" s="61" t="s">
        <v>935</v>
      </c>
      <c r="D8707" s="62">
        <f>VLOOKUP(Pag_Inicio_Corr_mas_casos[[#This Row],[Corregimiento]],Hoja3!$A$2:$D$676,4,0)</f>
        <v>130702</v>
      </c>
      <c r="E8707" s="61">
        <v>4</v>
      </c>
    </row>
    <row r="8708" spans="1:5" x14ac:dyDescent="0.2">
      <c r="A8708" s="60">
        <v>44306</v>
      </c>
      <c r="B8708" s="61">
        <v>44304</v>
      </c>
      <c r="C8708" s="61" t="s">
        <v>878</v>
      </c>
      <c r="D8708" s="62">
        <f>VLOOKUP(Pag_Inicio_Corr_mas_casos[[#This Row],[Corregimiento]],Hoja3!$A$2:$D$676,4,0)</f>
        <v>50208</v>
      </c>
      <c r="E8708" s="61">
        <v>4</v>
      </c>
    </row>
    <row r="8709" spans="1:5" x14ac:dyDescent="0.2">
      <c r="A8709" s="60">
        <v>44306</v>
      </c>
      <c r="B8709" s="61">
        <v>44304</v>
      </c>
      <c r="C8709" s="61" t="s">
        <v>953</v>
      </c>
      <c r="D8709" s="62">
        <f>VLOOKUP(Pag_Inicio_Corr_mas_casos[[#This Row],[Corregimiento]],Hoja3!$A$2:$D$676,4,0)</f>
        <v>91008</v>
      </c>
      <c r="E8709" s="61">
        <v>4</v>
      </c>
    </row>
    <row r="8710" spans="1:5" x14ac:dyDescent="0.2">
      <c r="A8710" s="60">
        <v>44306</v>
      </c>
      <c r="B8710" s="61">
        <v>44304</v>
      </c>
      <c r="C8710" s="61" t="s">
        <v>932</v>
      </c>
      <c r="D8710" s="62">
        <f>VLOOKUP(Pag_Inicio_Corr_mas_casos[[#This Row],[Corregimiento]],Hoja3!$A$2:$D$676,4,0)</f>
        <v>80819</v>
      </c>
      <c r="E8710" s="61">
        <v>4</v>
      </c>
    </row>
    <row r="8711" spans="1:5" x14ac:dyDescent="0.2">
      <c r="A8711" s="60">
        <v>44306</v>
      </c>
      <c r="B8711" s="61">
        <v>44304</v>
      </c>
      <c r="C8711" s="61" t="s">
        <v>881</v>
      </c>
      <c r="D8711" s="62">
        <f>VLOOKUP(Pag_Inicio_Corr_mas_casos[[#This Row],[Corregimiento]],Hoja3!$A$2:$D$676,4,0)</f>
        <v>20601</v>
      </c>
      <c r="E8711" s="61">
        <v>4</v>
      </c>
    </row>
    <row r="8712" spans="1:5" x14ac:dyDescent="0.2">
      <c r="A8712" s="60">
        <v>44306</v>
      </c>
      <c r="B8712" s="61">
        <v>44304</v>
      </c>
      <c r="C8712" s="61" t="s">
        <v>863</v>
      </c>
      <c r="D8712" s="62">
        <f>VLOOKUP(Pag_Inicio_Corr_mas_casos[[#This Row],[Corregimiento]],Hoja3!$A$2:$D$676,4,0)</f>
        <v>80816</v>
      </c>
      <c r="E8712" s="61">
        <v>4</v>
      </c>
    </row>
    <row r="8713" spans="1:5" x14ac:dyDescent="0.2">
      <c r="A8713" s="60">
        <v>44306</v>
      </c>
      <c r="B8713" s="61">
        <v>44304</v>
      </c>
      <c r="C8713" s="61" t="s">
        <v>692</v>
      </c>
      <c r="D8713" s="62">
        <f>VLOOKUP(Pag_Inicio_Corr_mas_casos[[#This Row],[Corregimiento]],Hoja3!$A$2:$D$676,4,0)</f>
        <v>80821</v>
      </c>
      <c r="E8713" s="61">
        <v>4</v>
      </c>
    </row>
    <row r="8714" spans="1:5" x14ac:dyDescent="0.2">
      <c r="A8714" s="60">
        <v>44306</v>
      </c>
      <c r="B8714" s="61">
        <v>44304</v>
      </c>
      <c r="C8714" s="61" t="s">
        <v>861</v>
      </c>
      <c r="D8714" s="62">
        <f>VLOOKUP(Pag_Inicio_Corr_mas_casos[[#This Row],[Corregimiento]],Hoja3!$A$2:$D$676,4,0)</f>
        <v>80823</v>
      </c>
      <c r="E8714" s="61">
        <v>4</v>
      </c>
    </row>
    <row r="8715" spans="1:5" x14ac:dyDescent="0.2">
      <c r="A8715" s="75">
        <v>44307</v>
      </c>
      <c r="B8715" s="76">
        <v>44305</v>
      </c>
      <c r="C8715" s="76" t="s">
        <v>980</v>
      </c>
      <c r="D8715" s="77">
        <f>VLOOKUP(Pag_Inicio_Corr_mas_casos[[#This Row],[Corregimiento]],Hoja3!$A$2:$D$676,4,0)</f>
        <v>40601</v>
      </c>
      <c r="E8715" s="76">
        <v>15</v>
      </c>
    </row>
    <row r="8716" spans="1:5" x14ac:dyDescent="0.2">
      <c r="A8716" s="75">
        <v>44307</v>
      </c>
      <c r="B8716" s="76">
        <v>44305</v>
      </c>
      <c r="C8716" s="76" t="s">
        <v>890</v>
      </c>
      <c r="D8716" s="77">
        <f>VLOOKUP(Pag_Inicio_Corr_mas_casos[[#This Row],[Corregimiento]],Hoja3!$A$2:$D$676,4,0)</f>
        <v>40606</v>
      </c>
      <c r="E8716" s="76">
        <v>10</v>
      </c>
    </row>
    <row r="8717" spans="1:5" x14ac:dyDescent="0.2">
      <c r="A8717" s="75">
        <v>44307</v>
      </c>
      <c r="B8717" s="76">
        <v>44305</v>
      </c>
      <c r="C8717" s="76" t="s">
        <v>1126</v>
      </c>
      <c r="D8717" s="77">
        <f>VLOOKUP(Pag_Inicio_Corr_mas_casos[[#This Row],[Corregimiento]],Hoja3!$A$2:$D$676,4,0)</f>
        <v>10101</v>
      </c>
      <c r="E8717" s="76">
        <v>9</v>
      </c>
    </row>
    <row r="8718" spans="1:5" x14ac:dyDescent="0.2">
      <c r="A8718" s="75">
        <v>44307</v>
      </c>
      <c r="B8718" s="76">
        <v>44305</v>
      </c>
      <c r="C8718" s="76" t="s">
        <v>1095</v>
      </c>
      <c r="D8718" s="77">
        <f>VLOOKUP(Pag_Inicio_Corr_mas_casos[[#This Row],[Corregimiento]],Hoja3!$A$2:$D$676,4,0)</f>
        <v>40701</v>
      </c>
      <c r="E8718" s="76">
        <v>9</v>
      </c>
    </row>
    <row r="8719" spans="1:5" x14ac:dyDescent="0.2">
      <c r="A8719" s="75">
        <v>44307</v>
      </c>
      <c r="B8719" s="76">
        <v>44305</v>
      </c>
      <c r="C8719" s="76" t="s">
        <v>966</v>
      </c>
      <c r="D8719" s="77">
        <f>VLOOKUP(Pag_Inicio_Corr_mas_casos[[#This Row],[Corregimiento]],Hoja3!$A$2:$D$676,4,0)</f>
        <v>80812</v>
      </c>
      <c r="E8719" s="76">
        <v>8</v>
      </c>
    </row>
    <row r="8720" spans="1:5" x14ac:dyDescent="0.2">
      <c r="A8720" s="75">
        <v>44307</v>
      </c>
      <c r="B8720" s="76">
        <v>44305</v>
      </c>
      <c r="C8720" s="76" t="s">
        <v>692</v>
      </c>
      <c r="D8720" s="77">
        <f>VLOOKUP(Pag_Inicio_Corr_mas_casos[[#This Row],[Corregimiento]],Hoja3!$A$2:$D$676,4,0)</f>
        <v>80821</v>
      </c>
      <c r="E8720" s="76">
        <v>7</v>
      </c>
    </row>
    <row r="8721" spans="1:5" x14ac:dyDescent="0.2">
      <c r="A8721" s="75">
        <v>44307</v>
      </c>
      <c r="B8721" s="76">
        <v>44305</v>
      </c>
      <c r="C8721" s="76" t="s">
        <v>874</v>
      </c>
      <c r="D8721" s="77">
        <f>VLOOKUP(Pag_Inicio_Corr_mas_casos[[#This Row],[Corregimiento]],Hoja3!$A$2:$D$676,4,0)</f>
        <v>80822</v>
      </c>
      <c r="E8721" s="76">
        <v>7</v>
      </c>
    </row>
    <row r="8722" spans="1:5" x14ac:dyDescent="0.2">
      <c r="A8722" s="75">
        <v>44307</v>
      </c>
      <c r="B8722" s="76">
        <v>44305</v>
      </c>
      <c r="C8722" s="76" t="s">
        <v>1087</v>
      </c>
      <c r="D8722" s="77">
        <f>VLOOKUP(Pag_Inicio_Corr_mas_casos[[#This Row],[Corregimiento]],Hoja3!$A$2:$D$676,4,0)</f>
        <v>10201</v>
      </c>
      <c r="E8722" s="76">
        <v>7</v>
      </c>
    </row>
    <row r="8723" spans="1:5" x14ac:dyDescent="0.2">
      <c r="A8723" s="75">
        <v>44307</v>
      </c>
      <c r="B8723" s="76">
        <v>44305</v>
      </c>
      <c r="C8723" s="76" t="s">
        <v>871</v>
      </c>
      <c r="D8723" s="77">
        <f>VLOOKUP(Pag_Inicio_Corr_mas_casos[[#This Row],[Corregimiento]],Hoja3!$A$2:$D$676,4,0)</f>
        <v>80813</v>
      </c>
      <c r="E8723" s="76">
        <v>6</v>
      </c>
    </row>
    <row r="8724" spans="1:5" x14ac:dyDescent="0.2">
      <c r="A8724" s="75">
        <v>44307</v>
      </c>
      <c r="B8724" s="76">
        <v>44305</v>
      </c>
      <c r="C8724" s="76" t="s">
        <v>935</v>
      </c>
      <c r="D8724" s="77">
        <f>VLOOKUP(Pag_Inicio_Corr_mas_casos[[#This Row],[Corregimiento]],Hoja3!$A$2:$D$676,4,0)</f>
        <v>130702</v>
      </c>
      <c r="E8724" s="76">
        <v>6</v>
      </c>
    </row>
    <row r="8725" spans="1:5" x14ac:dyDescent="0.2">
      <c r="A8725" s="75">
        <v>44307</v>
      </c>
      <c r="B8725" s="76">
        <v>44305</v>
      </c>
      <c r="C8725" s="76" t="s">
        <v>931</v>
      </c>
      <c r="D8725" s="77">
        <f>VLOOKUP(Pag_Inicio_Corr_mas_casos[[#This Row],[Corregimiento]],Hoja3!$A$2:$D$676,4,0)</f>
        <v>80809</v>
      </c>
      <c r="E8725" s="76">
        <v>6</v>
      </c>
    </row>
    <row r="8726" spans="1:5" x14ac:dyDescent="0.2">
      <c r="A8726" s="75">
        <v>44307</v>
      </c>
      <c r="B8726" s="76">
        <v>44305</v>
      </c>
      <c r="C8726" s="76" t="s">
        <v>923</v>
      </c>
      <c r="D8726" s="77">
        <f>VLOOKUP(Pag_Inicio_Corr_mas_casos[[#This Row],[Corregimiento]],Hoja3!$A$2:$D$676,4,0)</f>
        <v>40611</v>
      </c>
      <c r="E8726" s="76">
        <v>6</v>
      </c>
    </row>
    <row r="8727" spans="1:5" x14ac:dyDescent="0.2">
      <c r="A8727" s="75">
        <v>44307</v>
      </c>
      <c r="B8727" s="76">
        <v>44305</v>
      </c>
      <c r="C8727" s="76" t="s">
        <v>866</v>
      </c>
      <c r="D8727" s="77">
        <f>VLOOKUP(Pag_Inicio_Corr_mas_casos[[#This Row],[Corregimiento]],Hoja3!$A$2:$D$676,4,0)</f>
        <v>80814</v>
      </c>
      <c r="E8727" s="76">
        <v>6</v>
      </c>
    </row>
    <row r="8728" spans="1:5" x14ac:dyDescent="0.2">
      <c r="A8728" s="75">
        <v>44307</v>
      </c>
      <c r="B8728" s="76">
        <v>44305</v>
      </c>
      <c r="C8728" s="76" t="s">
        <v>932</v>
      </c>
      <c r="D8728" s="77">
        <f>VLOOKUP(Pag_Inicio_Corr_mas_casos[[#This Row],[Corregimiento]],Hoja3!$A$2:$D$676,4,0)</f>
        <v>80819</v>
      </c>
      <c r="E8728" s="76">
        <v>6</v>
      </c>
    </row>
    <row r="8729" spans="1:5" x14ac:dyDescent="0.2">
      <c r="A8729" s="75">
        <v>44307</v>
      </c>
      <c r="B8729" s="76">
        <v>44305</v>
      </c>
      <c r="C8729" s="76" t="s">
        <v>1196</v>
      </c>
      <c r="D8729" s="77">
        <f>VLOOKUP(Pag_Inicio_Corr_mas_casos[[#This Row],[Corregimiento]],Hoja3!$A$2:$D$676,4,0)</f>
        <v>40609</v>
      </c>
      <c r="E8729" s="76">
        <v>5</v>
      </c>
    </row>
    <row r="8730" spans="1:5" x14ac:dyDescent="0.2">
      <c r="A8730" s="75">
        <v>44307</v>
      </c>
      <c r="B8730" s="76">
        <v>44305</v>
      </c>
      <c r="C8730" s="76" t="s">
        <v>858</v>
      </c>
      <c r="D8730" s="77">
        <f>VLOOKUP(Pag_Inicio_Corr_mas_casos[[#This Row],[Corregimiento]],Hoja3!$A$2:$D$676,4,0)</f>
        <v>130717</v>
      </c>
      <c r="E8730" s="76">
        <v>5</v>
      </c>
    </row>
    <row r="8731" spans="1:5" x14ac:dyDescent="0.2">
      <c r="A8731" s="75">
        <v>44307</v>
      </c>
      <c r="B8731" s="76">
        <v>44305</v>
      </c>
      <c r="C8731" s="76" t="s">
        <v>1001</v>
      </c>
      <c r="D8731" s="77">
        <f>VLOOKUP(Pag_Inicio_Corr_mas_casos[[#This Row],[Corregimiento]],Hoja3!$A$2:$D$676,4,0)</f>
        <v>40604</v>
      </c>
      <c r="E8731" s="76">
        <v>5</v>
      </c>
    </row>
    <row r="8732" spans="1:5" x14ac:dyDescent="0.2">
      <c r="A8732" s="75">
        <v>44307</v>
      </c>
      <c r="B8732" s="76">
        <v>44305</v>
      </c>
      <c r="C8732" s="76" t="s">
        <v>986</v>
      </c>
      <c r="D8732" s="77">
        <f>VLOOKUP(Pag_Inicio_Corr_mas_casos[[#This Row],[Corregimiento]],Hoja3!$A$2:$D$676,4,0)</f>
        <v>40610</v>
      </c>
      <c r="E8732" s="76">
        <v>5</v>
      </c>
    </row>
    <row r="8733" spans="1:5" x14ac:dyDescent="0.2">
      <c r="A8733" s="75">
        <v>44307</v>
      </c>
      <c r="B8733" s="76">
        <v>44305</v>
      </c>
      <c r="C8733" s="76" t="s">
        <v>860</v>
      </c>
      <c r="D8733" s="77">
        <f>VLOOKUP(Pag_Inicio_Corr_mas_casos[[#This Row],[Corregimiento]],Hoja3!$A$2:$D$676,4,0)</f>
        <v>80806</v>
      </c>
      <c r="E8733" s="76">
        <v>5</v>
      </c>
    </row>
    <row r="8734" spans="1:5" x14ac:dyDescent="0.2">
      <c r="A8734" s="75">
        <v>44307</v>
      </c>
      <c r="B8734" s="76">
        <v>44305</v>
      </c>
      <c r="C8734" s="76" t="s">
        <v>1091</v>
      </c>
      <c r="D8734" s="77">
        <f>VLOOKUP(Pag_Inicio_Corr_mas_casos[[#This Row],[Corregimiento]],Hoja3!$A$2:$D$676,4,0)</f>
        <v>10215</v>
      </c>
      <c r="E8734" s="76">
        <v>5</v>
      </c>
    </row>
    <row r="8735" spans="1:5" x14ac:dyDescent="0.2">
      <c r="A8735" s="81">
        <v>44308</v>
      </c>
      <c r="B8735" s="82">
        <v>44306</v>
      </c>
      <c r="C8735" s="82" t="s">
        <v>881</v>
      </c>
      <c r="D8735" s="83">
        <f>VLOOKUP(Pag_Inicio_Corr_mas_casos[[#This Row],[Corregimiento]],Hoja3!$A$2:$D$676,4,0)</f>
        <v>20601</v>
      </c>
      <c r="E8735" s="82">
        <v>13</v>
      </c>
    </row>
    <row r="8736" spans="1:5" x14ac:dyDescent="0.2">
      <c r="A8736" s="81">
        <v>44308</v>
      </c>
      <c r="B8736" s="82">
        <v>44306</v>
      </c>
      <c r="C8736" s="82" t="s">
        <v>998</v>
      </c>
      <c r="D8736" s="83">
        <f>VLOOKUP(Pag_Inicio_Corr_mas_casos[[#This Row],[Corregimiento]],Hoja3!$A$2:$D$676,4,0)</f>
        <v>40503</v>
      </c>
      <c r="E8736" s="82">
        <v>10</v>
      </c>
    </row>
    <row r="8737" spans="1:5" x14ac:dyDescent="0.2">
      <c r="A8737" s="81">
        <v>44308</v>
      </c>
      <c r="B8737" s="82">
        <v>44306</v>
      </c>
      <c r="C8737" s="82" t="s">
        <v>980</v>
      </c>
      <c r="D8737" s="83">
        <f>VLOOKUP(Pag_Inicio_Corr_mas_casos[[#This Row],[Corregimiento]],Hoja3!$A$2:$D$676,4,0)</f>
        <v>40601</v>
      </c>
      <c r="E8737" s="82">
        <v>10</v>
      </c>
    </row>
    <row r="8738" spans="1:5" x14ac:dyDescent="0.2">
      <c r="A8738" s="81">
        <v>44308</v>
      </c>
      <c r="B8738" s="82">
        <v>44306</v>
      </c>
      <c r="C8738" s="82" t="s">
        <v>942</v>
      </c>
      <c r="D8738" s="83">
        <f>VLOOKUP(Pag_Inicio_Corr_mas_casos[[#This Row],[Corregimiento]],Hoja3!$A$2:$D$676,4,0)</f>
        <v>91001</v>
      </c>
      <c r="E8738" s="82">
        <v>9</v>
      </c>
    </row>
    <row r="8739" spans="1:5" x14ac:dyDescent="0.2">
      <c r="A8739" s="81">
        <v>44308</v>
      </c>
      <c r="B8739" s="82">
        <v>44306</v>
      </c>
      <c r="C8739" s="82" t="s">
        <v>966</v>
      </c>
      <c r="D8739" s="83">
        <f>VLOOKUP(Pag_Inicio_Corr_mas_casos[[#This Row],[Corregimiento]],Hoja3!$A$2:$D$676,4,0)</f>
        <v>80812</v>
      </c>
      <c r="E8739" s="82">
        <v>9</v>
      </c>
    </row>
    <row r="8740" spans="1:5" x14ac:dyDescent="0.2">
      <c r="A8740" s="81">
        <v>44308</v>
      </c>
      <c r="B8740" s="82">
        <v>44306</v>
      </c>
      <c r="C8740" s="82" t="s">
        <v>864</v>
      </c>
      <c r="D8740" s="83">
        <f>VLOOKUP(Pag_Inicio_Corr_mas_casos[[#This Row],[Corregimiento]],Hoja3!$A$2:$D$676,4,0)</f>
        <v>130708</v>
      </c>
      <c r="E8740" s="82">
        <v>9</v>
      </c>
    </row>
    <row r="8741" spans="1:5" x14ac:dyDescent="0.2">
      <c r="A8741" s="81">
        <v>44308</v>
      </c>
      <c r="B8741" s="82">
        <v>44306</v>
      </c>
      <c r="C8741" s="82" t="s">
        <v>935</v>
      </c>
      <c r="D8741" s="83">
        <f>VLOOKUP(Pag_Inicio_Corr_mas_casos[[#This Row],[Corregimiento]],Hoja3!$A$2:$D$676,4,0)</f>
        <v>130702</v>
      </c>
      <c r="E8741" s="82">
        <v>9</v>
      </c>
    </row>
    <row r="8742" spans="1:5" x14ac:dyDescent="0.2">
      <c r="A8742" s="81">
        <v>44308</v>
      </c>
      <c r="B8742" s="82">
        <v>44306</v>
      </c>
      <c r="C8742" s="82" t="s">
        <v>879</v>
      </c>
      <c r="D8742" s="83">
        <f>VLOOKUP(Pag_Inicio_Corr_mas_casos[[#This Row],[Corregimiento]],Hoja3!$A$2:$D$676,4,0)</f>
        <v>130701</v>
      </c>
      <c r="E8742" s="82">
        <v>9</v>
      </c>
    </row>
    <row r="8743" spans="1:5" x14ac:dyDescent="0.2">
      <c r="A8743" s="81">
        <v>44308</v>
      </c>
      <c r="B8743" s="82">
        <v>44306</v>
      </c>
      <c r="C8743" s="82" t="s">
        <v>931</v>
      </c>
      <c r="D8743" s="83">
        <f>VLOOKUP(Pag_Inicio_Corr_mas_casos[[#This Row],[Corregimiento]],Hoja3!$A$2:$D$676,4,0)</f>
        <v>80809</v>
      </c>
      <c r="E8743" s="82">
        <v>8</v>
      </c>
    </row>
    <row r="8744" spans="1:5" x14ac:dyDescent="0.2">
      <c r="A8744" s="81">
        <v>44308</v>
      </c>
      <c r="B8744" s="82">
        <v>44306</v>
      </c>
      <c r="C8744" s="82" t="s">
        <v>1154</v>
      </c>
      <c r="D8744" s="83">
        <f>VLOOKUP(Pag_Inicio_Corr_mas_casos[[#This Row],[Corregimiento]],Hoja3!$A$2:$D$676,4,0)</f>
        <v>60202</v>
      </c>
      <c r="E8744" s="82">
        <v>8</v>
      </c>
    </row>
    <row r="8745" spans="1:5" x14ac:dyDescent="0.2">
      <c r="A8745" s="81">
        <v>44308</v>
      </c>
      <c r="B8745" s="82">
        <v>44306</v>
      </c>
      <c r="C8745" s="82" t="s">
        <v>923</v>
      </c>
      <c r="D8745" s="83">
        <f>VLOOKUP(Pag_Inicio_Corr_mas_casos[[#This Row],[Corregimiento]],Hoja3!$A$2:$D$676,4,0)</f>
        <v>40611</v>
      </c>
      <c r="E8745" s="82">
        <v>7</v>
      </c>
    </row>
    <row r="8746" spans="1:5" x14ac:dyDescent="0.2">
      <c r="A8746" s="81">
        <v>44308</v>
      </c>
      <c r="B8746" s="82">
        <v>44306</v>
      </c>
      <c r="C8746" s="82" t="s">
        <v>927</v>
      </c>
      <c r="D8746" s="83">
        <f>VLOOKUP(Pag_Inicio_Corr_mas_casos[[#This Row],[Corregimiento]],Hoja3!$A$2:$D$676,4,0)</f>
        <v>40612</v>
      </c>
      <c r="E8746" s="82">
        <v>7</v>
      </c>
    </row>
    <row r="8747" spans="1:5" x14ac:dyDescent="0.2">
      <c r="A8747" s="81">
        <v>44308</v>
      </c>
      <c r="B8747" s="82">
        <v>44306</v>
      </c>
      <c r="C8747" s="82" t="s">
        <v>874</v>
      </c>
      <c r="D8747" s="83">
        <f>VLOOKUP(Pag_Inicio_Corr_mas_casos[[#This Row],[Corregimiento]],Hoja3!$A$2:$D$676,4,0)</f>
        <v>80822</v>
      </c>
      <c r="E8747" s="82">
        <v>6</v>
      </c>
    </row>
    <row r="8748" spans="1:5" x14ac:dyDescent="0.2">
      <c r="A8748" s="81">
        <v>44308</v>
      </c>
      <c r="B8748" s="82">
        <v>44306</v>
      </c>
      <c r="C8748" s="82" t="s">
        <v>859</v>
      </c>
      <c r="D8748" s="83">
        <f>VLOOKUP(Pag_Inicio_Corr_mas_casos[[#This Row],[Corregimiento]],Hoja3!$A$2:$D$676,4,0)</f>
        <v>81009</v>
      </c>
      <c r="E8748" s="82">
        <v>6</v>
      </c>
    </row>
    <row r="8749" spans="1:5" x14ac:dyDescent="0.2">
      <c r="A8749" s="81">
        <v>44308</v>
      </c>
      <c r="B8749" s="82">
        <v>44306</v>
      </c>
      <c r="C8749" s="82" t="s">
        <v>862</v>
      </c>
      <c r="D8749" s="83">
        <f>VLOOKUP(Pag_Inicio_Corr_mas_casos[[#This Row],[Corregimiento]],Hoja3!$A$2:$D$676,4,0)</f>
        <v>80807</v>
      </c>
      <c r="E8749" s="82">
        <v>6</v>
      </c>
    </row>
    <row r="8750" spans="1:5" x14ac:dyDescent="0.2">
      <c r="A8750" s="81">
        <v>44308</v>
      </c>
      <c r="B8750" s="82">
        <v>44306</v>
      </c>
      <c r="C8750" s="82" t="s">
        <v>989</v>
      </c>
      <c r="D8750" s="83">
        <f>VLOOKUP(Pag_Inicio_Corr_mas_casos[[#This Row],[Corregimiento]],Hoja3!$A$2:$D$676,4,0)</f>
        <v>91013</v>
      </c>
      <c r="E8750" s="82">
        <v>5</v>
      </c>
    </row>
    <row r="8751" spans="1:5" x14ac:dyDescent="0.2">
      <c r="A8751" s="81">
        <v>44308</v>
      </c>
      <c r="B8751" s="82">
        <v>44306</v>
      </c>
      <c r="C8751" s="82" t="s">
        <v>912</v>
      </c>
      <c r="D8751" s="83">
        <f>VLOOKUP(Pag_Inicio_Corr_mas_casos[[#This Row],[Corregimiento]],Hoja3!$A$2:$D$676,4,0)</f>
        <v>80808</v>
      </c>
      <c r="E8751" s="82">
        <v>5</v>
      </c>
    </row>
    <row r="8752" spans="1:5" x14ac:dyDescent="0.2">
      <c r="A8752" s="81">
        <v>44308</v>
      </c>
      <c r="B8752" s="82">
        <v>44306</v>
      </c>
      <c r="C8752" s="82" t="s">
        <v>1126</v>
      </c>
      <c r="D8752" s="83">
        <f>VLOOKUP(Pag_Inicio_Corr_mas_casos[[#This Row],[Corregimiento]],Hoja3!$A$2:$D$676,4,0)</f>
        <v>10101</v>
      </c>
      <c r="E8752" s="82">
        <v>5</v>
      </c>
    </row>
    <row r="8753" spans="1:5" x14ac:dyDescent="0.2">
      <c r="A8753" s="81">
        <v>44308</v>
      </c>
      <c r="B8753" s="82">
        <v>44306</v>
      </c>
      <c r="C8753" s="82" t="s">
        <v>866</v>
      </c>
      <c r="D8753" s="83">
        <f>VLOOKUP(Pag_Inicio_Corr_mas_casos[[#This Row],[Corregimiento]],Hoja3!$A$2:$D$676,4,0)</f>
        <v>80814</v>
      </c>
      <c r="E8753" s="82">
        <v>4</v>
      </c>
    </row>
    <row r="8754" spans="1:5" x14ac:dyDescent="0.2">
      <c r="A8754" s="81">
        <v>44308</v>
      </c>
      <c r="B8754" s="82">
        <v>44306</v>
      </c>
      <c r="C8754" s="82" t="s">
        <v>890</v>
      </c>
      <c r="D8754" s="83">
        <f>VLOOKUP(Pag_Inicio_Corr_mas_casos[[#This Row],[Corregimiento]],Hoja3!$A$2:$D$676,4,0)</f>
        <v>40606</v>
      </c>
      <c r="E8754" s="82">
        <v>4</v>
      </c>
    </row>
    <row r="8755" spans="1:5" x14ac:dyDescent="0.2">
      <c r="A8755" s="54">
        <v>44309</v>
      </c>
      <c r="B8755" s="55">
        <v>44307</v>
      </c>
      <c r="C8755" s="55" t="s">
        <v>980</v>
      </c>
      <c r="D8755" s="56">
        <f>VLOOKUP(Pag_Inicio_Corr_mas_casos[[#This Row],[Corregimiento]],Hoja3!$A$2:$D$676,4,0)</f>
        <v>40601</v>
      </c>
      <c r="E8755" s="55">
        <v>19</v>
      </c>
    </row>
    <row r="8756" spans="1:5" x14ac:dyDescent="0.2">
      <c r="A8756" s="54">
        <v>44309</v>
      </c>
      <c r="B8756" s="55">
        <v>44307</v>
      </c>
      <c r="C8756" s="55" t="s">
        <v>881</v>
      </c>
      <c r="D8756" s="56">
        <f>VLOOKUP(Pag_Inicio_Corr_mas_casos[[#This Row],[Corregimiento]],Hoja3!$A$2:$D$676,4,0)</f>
        <v>20601</v>
      </c>
      <c r="E8756" s="55">
        <v>17</v>
      </c>
    </row>
    <row r="8757" spans="1:5" x14ac:dyDescent="0.2">
      <c r="A8757" s="54">
        <v>44309</v>
      </c>
      <c r="B8757" s="55">
        <v>44307</v>
      </c>
      <c r="C8757" s="55" t="s">
        <v>931</v>
      </c>
      <c r="D8757" s="56">
        <f>VLOOKUP(Pag_Inicio_Corr_mas_casos[[#This Row],[Corregimiento]],Hoja3!$A$2:$D$676,4,0)</f>
        <v>80809</v>
      </c>
      <c r="E8757" s="55">
        <v>11</v>
      </c>
    </row>
    <row r="8758" spans="1:5" x14ac:dyDescent="0.2">
      <c r="A8758" s="54">
        <v>44309</v>
      </c>
      <c r="B8758" s="55">
        <v>44307</v>
      </c>
      <c r="C8758" s="55" t="s">
        <v>1197</v>
      </c>
      <c r="D8758" s="56">
        <f>VLOOKUP(Pag_Inicio_Corr_mas_casos[[#This Row],[Corregimiento]],Hoja3!$A$2:$D$676,4,0)</f>
        <v>30601</v>
      </c>
      <c r="E8758" s="55">
        <v>10</v>
      </c>
    </row>
    <row r="8759" spans="1:5" x14ac:dyDescent="0.2">
      <c r="A8759" s="54">
        <v>44309</v>
      </c>
      <c r="B8759" s="55">
        <v>44307</v>
      </c>
      <c r="C8759" s="55" t="s">
        <v>966</v>
      </c>
      <c r="D8759" s="56">
        <f>VLOOKUP(Pag_Inicio_Corr_mas_casos[[#This Row],[Corregimiento]],Hoja3!$A$2:$D$676,4,0)</f>
        <v>80812</v>
      </c>
      <c r="E8759" s="55">
        <v>9</v>
      </c>
    </row>
    <row r="8760" spans="1:5" x14ac:dyDescent="0.2">
      <c r="A8760" s="54">
        <v>44309</v>
      </c>
      <c r="B8760" s="55">
        <v>44307</v>
      </c>
      <c r="C8760" s="55" t="s">
        <v>932</v>
      </c>
      <c r="D8760" s="56">
        <f>VLOOKUP(Pag_Inicio_Corr_mas_casos[[#This Row],[Corregimiento]],Hoja3!$A$2:$D$676,4,0)</f>
        <v>80819</v>
      </c>
      <c r="E8760" s="55">
        <v>9</v>
      </c>
    </row>
    <row r="8761" spans="1:5" x14ac:dyDescent="0.2">
      <c r="A8761" s="54">
        <v>44309</v>
      </c>
      <c r="B8761" s="55">
        <v>44307</v>
      </c>
      <c r="C8761" s="55" t="s">
        <v>890</v>
      </c>
      <c r="D8761" s="56">
        <f>VLOOKUP(Pag_Inicio_Corr_mas_casos[[#This Row],[Corregimiento]],Hoja3!$A$2:$D$676,4,0)</f>
        <v>40606</v>
      </c>
      <c r="E8761" s="55">
        <v>8</v>
      </c>
    </row>
    <row r="8762" spans="1:5" x14ac:dyDescent="0.2">
      <c r="A8762" s="54">
        <v>44309</v>
      </c>
      <c r="B8762" s="55">
        <v>44307</v>
      </c>
      <c r="C8762" s="55" t="s">
        <v>1131</v>
      </c>
      <c r="D8762" s="56">
        <f>VLOOKUP(Pag_Inicio_Corr_mas_casos[[#This Row],[Corregimiento]],Hoja3!$A$2:$D$676,4,0)</f>
        <v>41104</v>
      </c>
      <c r="E8762" s="55">
        <v>8</v>
      </c>
    </row>
    <row r="8763" spans="1:5" x14ac:dyDescent="0.2">
      <c r="A8763" s="54">
        <v>44309</v>
      </c>
      <c r="B8763" s="55">
        <v>44307</v>
      </c>
      <c r="C8763" s="55" t="s">
        <v>927</v>
      </c>
      <c r="D8763" s="56">
        <f>VLOOKUP(Pag_Inicio_Corr_mas_casos[[#This Row],[Corregimiento]],Hoja3!$A$2:$D$676,4,0)</f>
        <v>40612</v>
      </c>
      <c r="E8763" s="55">
        <v>8</v>
      </c>
    </row>
    <row r="8764" spans="1:5" x14ac:dyDescent="0.2">
      <c r="A8764" s="54">
        <v>44309</v>
      </c>
      <c r="B8764" s="55">
        <v>44307</v>
      </c>
      <c r="C8764" s="55" t="s">
        <v>943</v>
      </c>
      <c r="D8764" s="56">
        <f>VLOOKUP(Pag_Inicio_Corr_mas_casos[[#This Row],[Corregimiento]],Hoja3!$A$2:$D$676,4,0)</f>
        <v>30111</v>
      </c>
      <c r="E8764" s="55">
        <v>8</v>
      </c>
    </row>
    <row r="8765" spans="1:5" x14ac:dyDescent="0.2">
      <c r="A8765" s="54">
        <v>44309</v>
      </c>
      <c r="B8765" s="55">
        <v>44307</v>
      </c>
      <c r="C8765" s="55" t="s">
        <v>978</v>
      </c>
      <c r="D8765" s="56">
        <f>VLOOKUP(Pag_Inicio_Corr_mas_casos[[#This Row],[Corregimiento]],Hoja3!$A$2:$D$676,4,0)</f>
        <v>40501</v>
      </c>
      <c r="E8765" s="55">
        <v>8</v>
      </c>
    </row>
    <row r="8766" spans="1:5" x14ac:dyDescent="0.2">
      <c r="A8766" s="54">
        <v>44309</v>
      </c>
      <c r="B8766" s="55">
        <v>44307</v>
      </c>
      <c r="C8766" s="55" t="s">
        <v>935</v>
      </c>
      <c r="D8766" s="56">
        <f>VLOOKUP(Pag_Inicio_Corr_mas_casos[[#This Row],[Corregimiento]],Hoja3!$A$2:$D$676,4,0)</f>
        <v>130702</v>
      </c>
      <c r="E8766" s="55">
        <v>7</v>
      </c>
    </row>
    <row r="8767" spans="1:5" x14ac:dyDescent="0.2">
      <c r="A8767" s="54">
        <v>44309</v>
      </c>
      <c r="B8767" s="55">
        <v>44307</v>
      </c>
      <c r="C8767" s="55" t="s">
        <v>942</v>
      </c>
      <c r="D8767" s="56">
        <f>VLOOKUP(Pag_Inicio_Corr_mas_casos[[#This Row],[Corregimiento]],Hoja3!$A$2:$D$676,4,0)</f>
        <v>91001</v>
      </c>
      <c r="E8767" s="55">
        <v>7</v>
      </c>
    </row>
    <row r="8768" spans="1:5" x14ac:dyDescent="0.2">
      <c r="A8768" s="54">
        <v>44309</v>
      </c>
      <c r="B8768" s="55">
        <v>44307</v>
      </c>
      <c r="C8768" s="55" t="s">
        <v>862</v>
      </c>
      <c r="D8768" s="56">
        <f>VLOOKUP(Pag_Inicio_Corr_mas_casos[[#This Row],[Corregimiento]],Hoja3!$A$2:$D$676,4,0)</f>
        <v>80807</v>
      </c>
      <c r="E8768" s="55">
        <v>7</v>
      </c>
    </row>
    <row r="8769" spans="1:5" x14ac:dyDescent="0.2">
      <c r="A8769" s="54">
        <v>44309</v>
      </c>
      <c r="B8769" s="55">
        <v>44307</v>
      </c>
      <c r="C8769" s="55" t="s">
        <v>692</v>
      </c>
      <c r="D8769" s="56">
        <f>VLOOKUP(Pag_Inicio_Corr_mas_casos[[#This Row],[Corregimiento]],Hoja3!$A$2:$D$676,4,0)</f>
        <v>80821</v>
      </c>
      <c r="E8769" s="55">
        <v>7</v>
      </c>
    </row>
    <row r="8770" spans="1:5" x14ac:dyDescent="0.2">
      <c r="A8770" s="54">
        <v>44309</v>
      </c>
      <c r="B8770" s="55">
        <v>44307</v>
      </c>
      <c r="C8770" s="55" t="s">
        <v>953</v>
      </c>
      <c r="D8770" s="56">
        <f>VLOOKUP(Pag_Inicio_Corr_mas_casos[[#This Row],[Corregimiento]],Hoja3!$A$2:$D$676,4,0)</f>
        <v>91008</v>
      </c>
      <c r="E8770" s="55">
        <v>6</v>
      </c>
    </row>
    <row r="8771" spans="1:5" x14ac:dyDescent="0.2">
      <c r="A8771" s="54">
        <v>44309</v>
      </c>
      <c r="B8771" s="55">
        <v>44307</v>
      </c>
      <c r="C8771" s="55" t="s">
        <v>986</v>
      </c>
      <c r="D8771" s="56">
        <f>VLOOKUP(Pag_Inicio_Corr_mas_casos[[#This Row],[Corregimiento]],Hoja3!$A$2:$D$676,4,0)</f>
        <v>40610</v>
      </c>
      <c r="E8771" s="55">
        <v>5</v>
      </c>
    </row>
    <row r="8772" spans="1:5" x14ac:dyDescent="0.2">
      <c r="A8772" s="54">
        <v>44309</v>
      </c>
      <c r="B8772" s="55">
        <v>44307</v>
      </c>
      <c r="C8772" s="55" t="s">
        <v>891</v>
      </c>
      <c r="D8772" s="56">
        <f>VLOOKUP(Pag_Inicio_Corr_mas_casos[[#This Row],[Corregimiento]],Hoja3!$A$2:$D$676,4,0)</f>
        <v>130103</v>
      </c>
      <c r="E8772" s="55">
        <v>5</v>
      </c>
    </row>
    <row r="8773" spans="1:5" x14ac:dyDescent="0.2">
      <c r="A8773" s="54">
        <v>44309</v>
      </c>
      <c r="B8773" s="55">
        <v>44307</v>
      </c>
      <c r="C8773" s="55" t="s">
        <v>998</v>
      </c>
      <c r="D8773" s="56">
        <f>VLOOKUP(Pag_Inicio_Corr_mas_casos[[#This Row],[Corregimiento]],Hoja3!$A$2:$D$676,4,0)</f>
        <v>40503</v>
      </c>
      <c r="E8773" s="55">
        <v>5</v>
      </c>
    </row>
    <row r="8774" spans="1:5" x14ac:dyDescent="0.2">
      <c r="A8774" s="54">
        <v>44309</v>
      </c>
      <c r="B8774" s="55">
        <v>44307</v>
      </c>
      <c r="C8774" s="55" t="s">
        <v>987</v>
      </c>
      <c r="D8774" s="56">
        <f>VLOOKUP(Pag_Inicio_Corr_mas_casos[[#This Row],[Corregimiento]],Hoja3!$A$2:$D$676,4,0)</f>
        <v>20201</v>
      </c>
      <c r="E8774" s="55">
        <v>5</v>
      </c>
    </row>
    <row r="8775" spans="1:5" x14ac:dyDescent="0.2">
      <c r="A8775" s="63">
        <v>44310</v>
      </c>
      <c r="B8775" s="64">
        <v>44308</v>
      </c>
      <c r="C8775" s="64" t="s">
        <v>931</v>
      </c>
      <c r="D8775" s="65">
        <f>VLOOKUP(Pag_Inicio_Corr_mas_casos[[#This Row],[Corregimiento]],Hoja3!$A$2:$D$676,4,0)</f>
        <v>80809</v>
      </c>
      <c r="E8775" s="64">
        <v>13</v>
      </c>
    </row>
    <row r="8776" spans="1:5" x14ac:dyDescent="0.2">
      <c r="A8776" s="63">
        <v>44310</v>
      </c>
      <c r="B8776" s="64">
        <v>44308</v>
      </c>
      <c r="C8776" s="64" t="s">
        <v>980</v>
      </c>
      <c r="D8776" s="65">
        <f>VLOOKUP(Pag_Inicio_Corr_mas_casos[[#This Row],[Corregimiento]],Hoja3!$A$2:$D$676,4,0)</f>
        <v>40601</v>
      </c>
      <c r="E8776" s="64">
        <v>12</v>
      </c>
    </row>
    <row r="8777" spans="1:5" x14ac:dyDescent="0.2">
      <c r="A8777" s="63">
        <v>44310</v>
      </c>
      <c r="B8777" s="64">
        <v>44308</v>
      </c>
      <c r="C8777" s="64" t="s">
        <v>890</v>
      </c>
      <c r="D8777" s="65">
        <f>VLOOKUP(Pag_Inicio_Corr_mas_casos[[#This Row],[Corregimiento]],Hoja3!$A$2:$D$676,4,0)</f>
        <v>40606</v>
      </c>
      <c r="E8777" s="64">
        <v>11</v>
      </c>
    </row>
    <row r="8778" spans="1:5" x14ac:dyDescent="0.2">
      <c r="A8778" s="63">
        <v>44310</v>
      </c>
      <c r="B8778" s="64">
        <v>44308</v>
      </c>
      <c r="C8778" s="64" t="s">
        <v>966</v>
      </c>
      <c r="D8778" s="65">
        <f>VLOOKUP(Pag_Inicio_Corr_mas_casos[[#This Row],[Corregimiento]],Hoja3!$A$2:$D$676,4,0)</f>
        <v>80812</v>
      </c>
      <c r="E8778" s="64">
        <v>10</v>
      </c>
    </row>
    <row r="8779" spans="1:5" x14ac:dyDescent="0.2">
      <c r="A8779" s="63">
        <v>44310</v>
      </c>
      <c r="B8779" s="64">
        <v>44308</v>
      </c>
      <c r="C8779" s="64" t="s">
        <v>862</v>
      </c>
      <c r="D8779" s="65">
        <f>VLOOKUP(Pag_Inicio_Corr_mas_casos[[#This Row],[Corregimiento]],Hoja3!$A$2:$D$676,4,0)</f>
        <v>80807</v>
      </c>
      <c r="E8779" s="64">
        <v>9</v>
      </c>
    </row>
    <row r="8780" spans="1:5" x14ac:dyDescent="0.2">
      <c r="A8780" s="63">
        <v>44310</v>
      </c>
      <c r="B8780" s="64">
        <v>44308</v>
      </c>
      <c r="C8780" s="64" t="s">
        <v>927</v>
      </c>
      <c r="D8780" s="65">
        <f>VLOOKUP(Pag_Inicio_Corr_mas_casos[[#This Row],[Corregimiento]],Hoja3!$A$2:$D$676,4,0)</f>
        <v>40612</v>
      </c>
      <c r="E8780" s="64">
        <v>9</v>
      </c>
    </row>
    <row r="8781" spans="1:5" x14ac:dyDescent="0.2">
      <c r="A8781" s="63">
        <v>44310</v>
      </c>
      <c r="B8781" s="64">
        <v>44308</v>
      </c>
      <c r="C8781" s="64" t="s">
        <v>881</v>
      </c>
      <c r="D8781" s="65">
        <f>VLOOKUP(Pag_Inicio_Corr_mas_casos[[#This Row],[Corregimiento]],Hoja3!$A$2:$D$676,4,0)</f>
        <v>20601</v>
      </c>
      <c r="E8781" s="64">
        <v>8</v>
      </c>
    </row>
    <row r="8782" spans="1:5" x14ac:dyDescent="0.2">
      <c r="A8782" s="63">
        <v>44310</v>
      </c>
      <c r="B8782" s="64">
        <v>44308</v>
      </c>
      <c r="C8782" s="64" t="s">
        <v>975</v>
      </c>
      <c r="D8782" s="65">
        <f>VLOOKUP(Pag_Inicio_Corr_mas_casos[[#This Row],[Corregimiento]],Hoja3!$A$2:$D$676,4,0)</f>
        <v>90301</v>
      </c>
      <c r="E8782" s="64">
        <v>8</v>
      </c>
    </row>
    <row r="8783" spans="1:5" x14ac:dyDescent="0.2">
      <c r="A8783" s="63">
        <v>44310</v>
      </c>
      <c r="B8783" s="64">
        <v>44308</v>
      </c>
      <c r="C8783" s="64" t="s">
        <v>1035</v>
      </c>
      <c r="D8783" s="65">
        <f>VLOOKUP(Pag_Inicio_Corr_mas_casos[[#This Row],[Corregimiento]],Hoja3!$A$2:$D$676,4,0)</f>
        <v>20305</v>
      </c>
      <c r="E8783" s="64">
        <v>7</v>
      </c>
    </row>
    <row r="8784" spans="1:5" x14ac:dyDescent="0.2">
      <c r="A8784" s="63">
        <v>44310</v>
      </c>
      <c r="B8784" s="64">
        <v>44308</v>
      </c>
      <c r="C8784" s="64" t="s">
        <v>1087</v>
      </c>
      <c r="D8784" s="65">
        <f>VLOOKUP(Pag_Inicio_Corr_mas_casos[[#This Row],[Corregimiento]],Hoja3!$A$2:$D$676,4,0)</f>
        <v>10201</v>
      </c>
      <c r="E8784" s="64">
        <v>7</v>
      </c>
    </row>
    <row r="8785" spans="1:5" x14ac:dyDescent="0.2">
      <c r="A8785" s="63">
        <v>44310</v>
      </c>
      <c r="B8785" s="64">
        <v>44308</v>
      </c>
      <c r="C8785" s="64" t="s">
        <v>953</v>
      </c>
      <c r="D8785" s="65">
        <f>VLOOKUP(Pag_Inicio_Corr_mas_casos[[#This Row],[Corregimiento]],Hoja3!$A$2:$D$676,4,0)</f>
        <v>91008</v>
      </c>
      <c r="E8785" s="64">
        <v>7</v>
      </c>
    </row>
    <row r="8786" spans="1:5" x14ac:dyDescent="0.2">
      <c r="A8786" s="63">
        <v>44310</v>
      </c>
      <c r="B8786" s="64">
        <v>44308</v>
      </c>
      <c r="C8786" s="64" t="s">
        <v>1198</v>
      </c>
      <c r="D8786" s="65">
        <f>VLOOKUP(Pag_Inicio_Corr_mas_casos[[#This Row],[Corregimiento]],Hoja3!$A$2:$D$676,4,0)</f>
        <v>40802</v>
      </c>
      <c r="E8786" s="64">
        <v>7</v>
      </c>
    </row>
    <row r="8787" spans="1:5" x14ac:dyDescent="0.2">
      <c r="A8787" s="63">
        <v>44310</v>
      </c>
      <c r="B8787" s="64">
        <v>44308</v>
      </c>
      <c r="C8787" s="64" t="s">
        <v>692</v>
      </c>
      <c r="D8787" s="65">
        <f>VLOOKUP(Pag_Inicio_Corr_mas_casos[[#This Row],[Corregimiento]],Hoja3!$A$2:$D$676,4,0)</f>
        <v>80821</v>
      </c>
      <c r="E8787" s="64">
        <v>6</v>
      </c>
    </row>
    <row r="8788" spans="1:5" x14ac:dyDescent="0.2">
      <c r="A8788" s="63">
        <v>44310</v>
      </c>
      <c r="B8788" s="64">
        <v>44308</v>
      </c>
      <c r="C8788" s="64" t="s">
        <v>895</v>
      </c>
      <c r="D8788" s="65">
        <f>VLOOKUP(Pag_Inicio_Corr_mas_casos[[#This Row],[Corregimiento]],Hoja3!$A$2:$D$676,4,0)</f>
        <v>20207</v>
      </c>
      <c r="E8788" s="64">
        <v>6</v>
      </c>
    </row>
    <row r="8789" spans="1:5" x14ac:dyDescent="0.2">
      <c r="A8789" s="63">
        <v>44310</v>
      </c>
      <c r="B8789" s="64">
        <v>44308</v>
      </c>
      <c r="C8789" s="64" t="s">
        <v>873</v>
      </c>
      <c r="D8789" s="65">
        <f>VLOOKUP(Pag_Inicio_Corr_mas_casos[[#This Row],[Corregimiento]],Hoja3!$A$2:$D$676,4,0)</f>
        <v>80817</v>
      </c>
      <c r="E8789" s="64">
        <v>6</v>
      </c>
    </row>
    <row r="8790" spans="1:5" x14ac:dyDescent="0.2">
      <c r="A8790" s="63">
        <v>44310</v>
      </c>
      <c r="B8790" s="64">
        <v>44308</v>
      </c>
      <c r="C8790" s="64" t="s">
        <v>874</v>
      </c>
      <c r="D8790" s="65">
        <f>VLOOKUP(Pag_Inicio_Corr_mas_casos[[#This Row],[Corregimiento]],Hoja3!$A$2:$D$676,4,0)</f>
        <v>80822</v>
      </c>
      <c r="E8790" s="64">
        <v>5</v>
      </c>
    </row>
    <row r="8791" spans="1:5" x14ac:dyDescent="0.2">
      <c r="A8791" s="63">
        <v>44310</v>
      </c>
      <c r="B8791" s="64">
        <v>44308</v>
      </c>
      <c r="C8791" s="64" t="s">
        <v>940</v>
      </c>
      <c r="D8791" s="65">
        <f>VLOOKUP(Pag_Inicio_Corr_mas_casos[[#This Row],[Corregimiento]],Hoja3!$A$2:$D$676,4,0)</f>
        <v>81002</v>
      </c>
      <c r="E8791" s="64">
        <v>5</v>
      </c>
    </row>
    <row r="8792" spans="1:5" x14ac:dyDescent="0.2">
      <c r="A8792" s="63">
        <v>44310</v>
      </c>
      <c r="B8792" s="64">
        <v>44308</v>
      </c>
      <c r="C8792" s="64" t="s">
        <v>911</v>
      </c>
      <c r="D8792" s="65">
        <f>VLOOKUP(Pag_Inicio_Corr_mas_casos[[#This Row],[Corregimiento]],Hoja3!$A$2:$D$676,4,0)</f>
        <v>130706</v>
      </c>
      <c r="E8792" s="64">
        <v>5</v>
      </c>
    </row>
    <row r="8793" spans="1:5" x14ac:dyDescent="0.2">
      <c r="A8793" s="63">
        <v>44310</v>
      </c>
      <c r="B8793" s="64">
        <v>44308</v>
      </c>
      <c r="C8793" s="64" t="s">
        <v>969</v>
      </c>
      <c r="D8793" s="65">
        <f>VLOOKUP(Pag_Inicio_Corr_mas_casos[[#This Row],[Corregimiento]],Hoja3!$A$2:$D$676,4,0)</f>
        <v>50316</v>
      </c>
      <c r="E8793" s="64">
        <v>5</v>
      </c>
    </row>
    <row r="8794" spans="1:5" x14ac:dyDescent="0.2">
      <c r="A8794" s="63">
        <v>44310</v>
      </c>
      <c r="B8794" s="64">
        <v>44308</v>
      </c>
      <c r="C8794" s="64" t="s">
        <v>1091</v>
      </c>
      <c r="D8794" s="65">
        <f>VLOOKUP(Pag_Inicio_Corr_mas_casos[[#This Row],[Corregimiento]],Hoja3!$A$2:$D$676,4,0)</f>
        <v>10215</v>
      </c>
      <c r="E8794" s="64">
        <v>5</v>
      </c>
    </row>
    <row r="8795" spans="1:5" x14ac:dyDescent="0.2">
      <c r="A8795" s="44">
        <v>44311</v>
      </c>
      <c r="B8795" s="42">
        <v>44309</v>
      </c>
      <c r="C8795" s="42" t="s">
        <v>923</v>
      </c>
      <c r="D8795" s="43">
        <f>VLOOKUP(Pag_Inicio_Corr_mas_casos[[#This Row],[Corregimiento]],Hoja3!$A$2:$D$676,4,0)</f>
        <v>40611</v>
      </c>
      <c r="E8795" s="42">
        <v>11</v>
      </c>
    </row>
    <row r="8796" spans="1:5" x14ac:dyDescent="0.2">
      <c r="A8796" s="44">
        <v>44311</v>
      </c>
      <c r="B8796" s="42">
        <v>44309</v>
      </c>
      <c r="C8796" s="42" t="s">
        <v>980</v>
      </c>
      <c r="D8796" s="43">
        <f>VLOOKUP(Pag_Inicio_Corr_mas_casos[[#This Row],[Corregimiento]],Hoja3!$A$2:$D$676,4,0)</f>
        <v>40601</v>
      </c>
      <c r="E8796" s="42">
        <v>10</v>
      </c>
    </row>
    <row r="8797" spans="1:5" x14ac:dyDescent="0.2">
      <c r="A8797" s="44">
        <v>44311</v>
      </c>
      <c r="B8797" s="42">
        <v>44309</v>
      </c>
      <c r="C8797" s="42" t="s">
        <v>881</v>
      </c>
      <c r="D8797" s="43">
        <f>VLOOKUP(Pag_Inicio_Corr_mas_casos[[#This Row],[Corregimiento]],Hoja3!$A$2:$D$676,4,0)</f>
        <v>20601</v>
      </c>
      <c r="E8797" s="42">
        <v>9</v>
      </c>
    </row>
    <row r="8798" spans="1:5" x14ac:dyDescent="0.2">
      <c r="A8798" s="44">
        <v>44311</v>
      </c>
      <c r="B8798" s="42">
        <v>44309</v>
      </c>
      <c r="C8798" s="42" t="s">
        <v>1182</v>
      </c>
      <c r="D8798" s="43">
        <f>VLOOKUP(Pag_Inicio_Corr_mas_casos[[#This Row],[Corregimiento]],Hoja3!$A$2:$D$676,4,0)</f>
        <v>41401</v>
      </c>
      <c r="E8798" s="42">
        <v>8</v>
      </c>
    </row>
    <row r="8799" spans="1:5" x14ac:dyDescent="0.2">
      <c r="A8799" s="44">
        <v>44311</v>
      </c>
      <c r="B8799" s="42">
        <v>44309</v>
      </c>
      <c r="C8799" s="42" t="s">
        <v>994</v>
      </c>
      <c r="D8799" s="43">
        <f>VLOOKUP(Pag_Inicio_Corr_mas_casos[[#This Row],[Corregimiento]],Hoja3!$A$2:$D$676,4,0)</f>
        <v>90101</v>
      </c>
      <c r="E8799" s="42">
        <v>8</v>
      </c>
    </row>
    <row r="8800" spans="1:5" x14ac:dyDescent="0.2">
      <c r="A8800" s="44">
        <v>44311</v>
      </c>
      <c r="B8800" s="42">
        <v>44309</v>
      </c>
      <c r="C8800" s="42" t="s">
        <v>953</v>
      </c>
      <c r="D8800" s="43">
        <f>VLOOKUP(Pag_Inicio_Corr_mas_casos[[#This Row],[Corregimiento]],Hoja3!$A$2:$D$676,4,0)</f>
        <v>91008</v>
      </c>
      <c r="E8800" s="42">
        <v>7</v>
      </c>
    </row>
    <row r="8801" spans="1:5" x14ac:dyDescent="0.2">
      <c r="A8801" s="44">
        <v>44311</v>
      </c>
      <c r="B8801" s="42">
        <v>44309</v>
      </c>
      <c r="C8801" s="42" t="s">
        <v>998</v>
      </c>
      <c r="D8801" s="43">
        <f>VLOOKUP(Pag_Inicio_Corr_mas_casos[[#This Row],[Corregimiento]],Hoja3!$A$2:$D$676,4,0)</f>
        <v>40503</v>
      </c>
      <c r="E8801" s="42">
        <v>7</v>
      </c>
    </row>
    <row r="8802" spans="1:5" x14ac:dyDescent="0.2">
      <c r="A8802" s="44">
        <v>44311</v>
      </c>
      <c r="B8802" s="42">
        <v>44309</v>
      </c>
      <c r="C8802" s="42" t="s">
        <v>993</v>
      </c>
      <c r="D8802" s="43">
        <f>VLOOKUP(Pag_Inicio_Corr_mas_casos[[#This Row],[Corregimiento]],Hoja3!$A$2:$D$676,4,0)</f>
        <v>30101</v>
      </c>
      <c r="E8802" s="42">
        <v>7</v>
      </c>
    </row>
    <row r="8803" spans="1:5" x14ac:dyDescent="0.2">
      <c r="A8803" s="44">
        <v>44311</v>
      </c>
      <c r="B8803" s="42">
        <v>44309</v>
      </c>
      <c r="C8803" s="42" t="s">
        <v>864</v>
      </c>
      <c r="D8803" s="43">
        <f>VLOOKUP(Pag_Inicio_Corr_mas_casos[[#This Row],[Corregimiento]],Hoja3!$A$2:$D$676,4,0)</f>
        <v>130708</v>
      </c>
      <c r="E8803" s="42">
        <v>7</v>
      </c>
    </row>
    <row r="8804" spans="1:5" x14ac:dyDescent="0.2">
      <c r="A8804" s="44">
        <v>44311</v>
      </c>
      <c r="B8804" s="42">
        <v>44309</v>
      </c>
      <c r="C8804" s="42" t="s">
        <v>890</v>
      </c>
      <c r="D8804" s="43">
        <f>VLOOKUP(Pag_Inicio_Corr_mas_casos[[#This Row],[Corregimiento]],Hoja3!$A$2:$D$676,4,0)</f>
        <v>40606</v>
      </c>
      <c r="E8804" s="42">
        <v>6</v>
      </c>
    </row>
    <row r="8805" spans="1:5" x14ac:dyDescent="0.2">
      <c r="A8805" s="44">
        <v>44311</v>
      </c>
      <c r="B8805" s="42">
        <v>44309</v>
      </c>
      <c r="C8805" s="42" t="s">
        <v>1032</v>
      </c>
      <c r="D8805" s="43">
        <f>VLOOKUP(Pag_Inicio_Corr_mas_casos[[#This Row],[Corregimiento]],Hoja3!$A$2:$D$676,4,0)</f>
        <v>40801</v>
      </c>
      <c r="E8805" s="42">
        <v>5</v>
      </c>
    </row>
    <row r="8806" spans="1:5" x14ac:dyDescent="0.2">
      <c r="A8806" s="44">
        <v>44311</v>
      </c>
      <c r="B8806" s="42">
        <v>44309</v>
      </c>
      <c r="C8806" s="42" t="s">
        <v>1033</v>
      </c>
      <c r="D8806" s="43">
        <f>VLOOKUP(Pag_Inicio_Corr_mas_casos[[#This Row],[Corregimiento]],Hoja3!$A$2:$D$676,4,0)</f>
        <v>20307</v>
      </c>
      <c r="E8806" s="42">
        <v>5</v>
      </c>
    </row>
    <row r="8807" spans="1:5" x14ac:dyDescent="0.2">
      <c r="A8807" s="44">
        <v>44311</v>
      </c>
      <c r="B8807" s="42">
        <v>44309</v>
      </c>
      <c r="C8807" s="42" t="s">
        <v>862</v>
      </c>
      <c r="D8807" s="43">
        <f>VLOOKUP(Pag_Inicio_Corr_mas_casos[[#This Row],[Corregimiento]],Hoja3!$A$2:$D$676,4,0)</f>
        <v>80807</v>
      </c>
      <c r="E8807" s="42">
        <v>5</v>
      </c>
    </row>
    <row r="8808" spans="1:5" x14ac:dyDescent="0.2">
      <c r="A8808" s="44">
        <v>44311</v>
      </c>
      <c r="B8808" s="42">
        <v>44309</v>
      </c>
      <c r="C8808" s="42" t="s">
        <v>1199</v>
      </c>
      <c r="D8808" s="43">
        <f>VLOOKUP(Pag_Inicio_Corr_mas_casos[[#This Row],[Corregimiento]],Hoja3!$A$2:$D$676,4,0)</f>
        <v>40302</v>
      </c>
      <c r="E8808" s="42">
        <v>5</v>
      </c>
    </row>
    <row r="8809" spans="1:5" x14ac:dyDescent="0.2">
      <c r="A8809" s="44">
        <v>44311</v>
      </c>
      <c r="B8809" s="42">
        <v>44309</v>
      </c>
      <c r="C8809" s="42" t="s">
        <v>1071</v>
      </c>
      <c r="D8809" s="43">
        <f>VLOOKUP(Pag_Inicio_Corr_mas_casos[[#This Row],[Corregimiento]],Hoja3!$A$2:$D$676,4,0)</f>
        <v>41001</v>
      </c>
      <c r="E8809" s="42">
        <v>5</v>
      </c>
    </row>
    <row r="8810" spans="1:5" x14ac:dyDescent="0.2">
      <c r="A8810" s="44">
        <v>44311</v>
      </c>
      <c r="B8810" s="42">
        <v>44309</v>
      </c>
      <c r="C8810" s="42" t="s">
        <v>935</v>
      </c>
      <c r="D8810" s="43">
        <f>VLOOKUP(Pag_Inicio_Corr_mas_casos[[#This Row],[Corregimiento]],Hoja3!$A$2:$D$676,4,0)</f>
        <v>130702</v>
      </c>
      <c r="E8810" s="42">
        <v>5</v>
      </c>
    </row>
    <row r="8811" spans="1:5" x14ac:dyDescent="0.2">
      <c r="A8811" s="44">
        <v>44311</v>
      </c>
      <c r="B8811" s="42">
        <v>44309</v>
      </c>
      <c r="C8811" s="42" t="s">
        <v>918</v>
      </c>
      <c r="D8811" s="43">
        <f>VLOOKUP(Pag_Inicio_Corr_mas_casos[[#This Row],[Corregimiento]],Hoja3!$A$2:$D$676,4,0)</f>
        <v>81004</v>
      </c>
      <c r="E8811" s="42">
        <v>5</v>
      </c>
    </row>
    <row r="8812" spans="1:5" x14ac:dyDescent="0.2">
      <c r="A8812" s="44">
        <v>44311</v>
      </c>
      <c r="B8812" s="42">
        <v>44309</v>
      </c>
      <c r="C8812" s="42" t="s">
        <v>882</v>
      </c>
      <c r="D8812" s="43">
        <f>VLOOKUP(Pag_Inicio_Corr_mas_casos[[#This Row],[Corregimiento]],Hoja3!$A$2:$D$676,4,0)</f>
        <v>81006</v>
      </c>
      <c r="E8812" s="42">
        <v>4</v>
      </c>
    </row>
    <row r="8813" spans="1:5" x14ac:dyDescent="0.2">
      <c r="A8813" s="44">
        <v>44311</v>
      </c>
      <c r="B8813" s="42">
        <v>44309</v>
      </c>
      <c r="C8813" s="42" t="s">
        <v>974</v>
      </c>
      <c r="D8813" s="43">
        <f>VLOOKUP(Pag_Inicio_Corr_mas_casos[[#This Row],[Corregimiento]],Hoja3!$A$2:$D$676,4,0)</f>
        <v>130102</v>
      </c>
      <c r="E8813" s="42">
        <v>4</v>
      </c>
    </row>
    <row r="8814" spans="1:5" x14ac:dyDescent="0.2">
      <c r="A8814" s="44">
        <v>44311</v>
      </c>
      <c r="B8814" s="42">
        <v>44309</v>
      </c>
      <c r="C8814" s="42" t="s">
        <v>895</v>
      </c>
      <c r="D8814" s="43">
        <f>VLOOKUP(Pag_Inicio_Corr_mas_casos[[#This Row],[Corregimiento]],Hoja3!$A$2:$D$676,4,0)</f>
        <v>20207</v>
      </c>
      <c r="E8814" s="42">
        <v>4</v>
      </c>
    </row>
    <row r="8815" spans="1:5" x14ac:dyDescent="0.2">
      <c r="A8815" s="75">
        <v>44312</v>
      </c>
      <c r="B8815" s="76">
        <v>44310</v>
      </c>
      <c r="C8815" s="76" t="s">
        <v>1149</v>
      </c>
      <c r="D8815" s="77">
        <f>VLOOKUP(Pag_Inicio_Corr_mas_casos[[#This Row],[Corregimiento]],Hoja3!$A$2:$D$676,4,0)</f>
        <v>40405</v>
      </c>
      <c r="E8815" s="76">
        <v>11</v>
      </c>
    </row>
    <row r="8816" spans="1:5" x14ac:dyDescent="0.2">
      <c r="A8816" s="75">
        <v>44312</v>
      </c>
      <c r="B8816" s="76">
        <v>44310</v>
      </c>
      <c r="C8816" s="76" t="s">
        <v>890</v>
      </c>
      <c r="D8816" s="77">
        <f>VLOOKUP(Pag_Inicio_Corr_mas_casos[[#This Row],[Corregimiento]],Hoja3!$A$2:$D$676,4,0)</f>
        <v>40606</v>
      </c>
      <c r="E8816" s="76">
        <v>11</v>
      </c>
    </row>
    <row r="8817" spans="1:5" x14ac:dyDescent="0.2">
      <c r="A8817" s="75">
        <v>44312</v>
      </c>
      <c r="B8817" s="76">
        <v>44310</v>
      </c>
      <c r="C8817" s="76" t="s">
        <v>864</v>
      </c>
      <c r="D8817" s="77">
        <f>VLOOKUP(Pag_Inicio_Corr_mas_casos[[#This Row],[Corregimiento]],Hoja3!$A$2:$D$676,4,0)</f>
        <v>130708</v>
      </c>
      <c r="E8817" s="76">
        <v>7</v>
      </c>
    </row>
    <row r="8818" spans="1:5" x14ac:dyDescent="0.2">
      <c r="A8818" s="75">
        <v>44312</v>
      </c>
      <c r="B8818" s="76">
        <v>44310</v>
      </c>
      <c r="C8818" s="76" t="s">
        <v>923</v>
      </c>
      <c r="D8818" s="77">
        <f>VLOOKUP(Pag_Inicio_Corr_mas_casos[[#This Row],[Corregimiento]],Hoja3!$A$2:$D$676,4,0)</f>
        <v>40611</v>
      </c>
      <c r="E8818" s="76">
        <v>7</v>
      </c>
    </row>
    <row r="8819" spans="1:5" x14ac:dyDescent="0.2">
      <c r="A8819" s="75">
        <v>44312</v>
      </c>
      <c r="B8819" s="76">
        <v>44310</v>
      </c>
      <c r="C8819" s="76" t="s">
        <v>952</v>
      </c>
      <c r="D8819" s="77">
        <f>VLOOKUP(Pag_Inicio_Corr_mas_casos[[#This Row],[Corregimiento]],Hoja3!$A$2:$D$676,4,0)</f>
        <v>30104</v>
      </c>
      <c r="E8819" s="76">
        <v>7</v>
      </c>
    </row>
    <row r="8820" spans="1:5" x14ac:dyDescent="0.2">
      <c r="A8820" s="75">
        <v>44312</v>
      </c>
      <c r="B8820" s="76">
        <v>44310</v>
      </c>
      <c r="C8820" s="76" t="s">
        <v>980</v>
      </c>
      <c r="D8820" s="77">
        <f>VLOOKUP(Pag_Inicio_Corr_mas_casos[[#This Row],[Corregimiento]],Hoja3!$A$2:$D$676,4,0)</f>
        <v>40601</v>
      </c>
      <c r="E8820" s="76">
        <v>7</v>
      </c>
    </row>
    <row r="8821" spans="1:5" x14ac:dyDescent="0.2">
      <c r="A8821" s="75">
        <v>44312</v>
      </c>
      <c r="B8821" s="76">
        <v>44310</v>
      </c>
      <c r="C8821" s="76" t="s">
        <v>1200</v>
      </c>
      <c r="D8821" s="77">
        <f>VLOOKUP(Pag_Inicio_Corr_mas_casos[[#This Row],[Corregimiento]],Hoja3!$A$2:$D$676,4,0)</f>
        <v>90803</v>
      </c>
      <c r="E8821" s="76">
        <v>5</v>
      </c>
    </row>
    <row r="8822" spans="1:5" x14ac:dyDescent="0.2">
      <c r="A8822" s="75">
        <v>44312</v>
      </c>
      <c r="B8822" s="76">
        <v>44310</v>
      </c>
      <c r="C8822" s="76" t="s">
        <v>871</v>
      </c>
      <c r="D8822" s="77">
        <f>VLOOKUP(Pag_Inicio_Corr_mas_casos[[#This Row],[Corregimiento]],Hoja3!$A$2:$D$676,4,0)</f>
        <v>80813</v>
      </c>
      <c r="E8822" s="76">
        <v>5</v>
      </c>
    </row>
    <row r="8823" spans="1:5" x14ac:dyDescent="0.2">
      <c r="A8823" s="75">
        <v>44312</v>
      </c>
      <c r="B8823" s="76">
        <v>44310</v>
      </c>
      <c r="C8823" s="76" t="s">
        <v>1182</v>
      </c>
      <c r="D8823" s="77">
        <f>VLOOKUP(Pag_Inicio_Corr_mas_casos[[#This Row],[Corregimiento]],Hoja3!$A$2:$D$676,4,0)</f>
        <v>41401</v>
      </c>
      <c r="E8823" s="76">
        <v>5</v>
      </c>
    </row>
    <row r="8824" spans="1:5" x14ac:dyDescent="0.2">
      <c r="A8824" s="75">
        <v>44312</v>
      </c>
      <c r="B8824" s="76">
        <v>44310</v>
      </c>
      <c r="C8824" s="76" t="s">
        <v>931</v>
      </c>
      <c r="D8824" s="77">
        <f>VLOOKUP(Pag_Inicio_Corr_mas_casos[[#This Row],[Corregimiento]],Hoja3!$A$2:$D$676,4,0)</f>
        <v>80809</v>
      </c>
      <c r="E8824" s="76">
        <v>4</v>
      </c>
    </row>
    <row r="8825" spans="1:5" x14ac:dyDescent="0.2">
      <c r="A8825" s="75">
        <v>44312</v>
      </c>
      <c r="B8825" s="76">
        <v>44310</v>
      </c>
      <c r="C8825" s="76" t="s">
        <v>868</v>
      </c>
      <c r="D8825" s="77">
        <f>VLOOKUP(Pag_Inicio_Corr_mas_casos[[#This Row],[Corregimiento]],Hoja3!$A$2:$D$676,4,0)</f>
        <v>80811</v>
      </c>
      <c r="E8825" s="76">
        <v>4</v>
      </c>
    </row>
    <row r="8826" spans="1:5" x14ac:dyDescent="0.2">
      <c r="A8826" s="75">
        <v>44312</v>
      </c>
      <c r="B8826" s="76">
        <v>44310</v>
      </c>
      <c r="C8826" s="76" t="s">
        <v>1196</v>
      </c>
      <c r="D8826" s="77">
        <f>VLOOKUP(Pag_Inicio_Corr_mas_casos[[#This Row],[Corregimiento]],Hoja3!$A$2:$D$676,4,0)</f>
        <v>40609</v>
      </c>
      <c r="E8826" s="76">
        <v>4</v>
      </c>
    </row>
    <row r="8827" spans="1:5" x14ac:dyDescent="0.2">
      <c r="A8827" s="75">
        <v>44312</v>
      </c>
      <c r="B8827" s="76">
        <v>44310</v>
      </c>
      <c r="C8827" s="76" t="s">
        <v>953</v>
      </c>
      <c r="D8827" s="77">
        <f>VLOOKUP(Pag_Inicio_Corr_mas_casos[[#This Row],[Corregimiento]],Hoja3!$A$2:$D$676,4,0)</f>
        <v>91008</v>
      </c>
      <c r="E8827" s="76">
        <v>4</v>
      </c>
    </row>
    <row r="8828" spans="1:5" x14ac:dyDescent="0.2">
      <c r="A8828" s="75">
        <v>44312</v>
      </c>
      <c r="B8828" s="76">
        <v>44310</v>
      </c>
      <c r="C8828" s="76" t="s">
        <v>872</v>
      </c>
      <c r="D8828" s="77">
        <f>VLOOKUP(Pag_Inicio_Corr_mas_casos[[#This Row],[Corregimiento]],Hoja3!$A$2:$D$676,4,0)</f>
        <v>80820</v>
      </c>
      <c r="E8828" s="76">
        <v>4</v>
      </c>
    </row>
    <row r="8829" spans="1:5" x14ac:dyDescent="0.2">
      <c r="A8829" s="75">
        <v>44312</v>
      </c>
      <c r="B8829" s="76">
        <v>44310</v>
      </c>
      <c r="C8829" s="76" t="s">
        <v>969</v>
      </c>
      <c r="D8829" s="77">
        <f>VLOOKUP(Pag_Inicio_Corr_mas_casos[[#This Row],[Corregimiento]],Hoja3!$A$2:$D$676,4,0)</f>
        <v>50316</v>
      </c>
      <c r="E8829" s="76">
        <v>3</v>
      </c>
    </row>
    <row r="8830" spans="1:5" x14ac:dyDescent="0.2">
      <c r="A8830" s="75">
        <v>44312</v>
      </c>
      <c r="B8830" s="76">
        <v>44310</v>
      </c>
      <c r="C8830" s="76" t="s">
        <v>867</v>
      </c>
      <c r="D8830" s="77">
        <f>VLOOKUP(Pag_Inicio_Corr_mas_casos[[#This Row],[Corregimiento]],Hoja3!$A$2:$D$676,4,0)</f>
        <v>80826</v>
      </c>
      <c r="E8830" s="76">
        <v>3</v>
      </c>
    </row>
    <row r="8831" spans="1:5" x14ac:dyDescent="0.2">
      <c r="A8831" s="75">
        <v>44312</v>
      </c>
      <c r="B8831" s="76">
        <v>44310</v>
      </c>
      <c r="C8831" s="76" t="s">
        <v>1006</v>
      </c>
      <c r="D8831" s="77">
        <f>VLOOKUP(Pag_Inicio_Corr_mas_casos[[#This Row],[Corregimiento]],Hoja3!$A$2:$D$676,4,0)</f>
        <v>70211</v>
      </c>
      <c r="E8831" s="76">
        <v>3</v>
      </c>
    </row>
    <row r="8832" spans="1:5" x14ac:dyDescent="0.2">
      <c r="A8832" s="75">
        <v>44312</v>
      </c>
      <c r="B8832" s="76">
        <v>44310</v>
      </c>
      <c r="C8832" s="76" t="s">
        <v>979</v>
      </c>
      <c r="D8832" s="77">
        <f>VLOOKUP(Pag_Inicio_Corr_mas_casos[[#This Row],[Corregimiento]],Hoja3!$A$2:$D$676,4,0)</f>
        <v>91007</v>
      </c>
      <c r="E8832" s="76">
        <v>3</v>
      </c>
    </row>
    <row r="8833" spans="1:5" x14ac:dyDescent="0.2">
      <c r="A8833" s="75">
        <v>44312</v>
      </c>
      <c r="B8833" s="76">
        <v>44310</v>
      </c>
      <c r="C8833" s="76" t="s">
        <v>1070</v>
      </c>
      <c r="D8833" s="77">
        <f>VLOOKUP(Pag_Inicio_Corr_mas_casos[[#This Row],[Corregimiento]],Hoja3!$A$2:$D$676,4,0)</f>
        <v>10206</v>
      </c>
      <c r="E8833" s="76">
        <v>3</v>
      </c>
    </row>
    <row r="8834" spans="1:5" x14ac:dyDescent="0.2">
      <c r="A8834" s="75">
        <v>44312</v>
      </c>
      <c r="B8834" s="76">
        <v>44313</v>
      </c>
      <c r="C8834" s="76" t="s">
        <v>874</v>
      </c>
      <c r="D8834" s="77">
        <f>VLOOKUP(Pag_Inicio_Corr_mas_casos[[#This Row],[Corregimiento]],Hoja3!$A$2:$D$676,4,0)</f>
        <v>80822</v>
      </c>
      <c r="E8834" s="76">
        <v>3</v>
      </c>
    </row>
    <row r="8835" spans="1:5" x14ac:dyDescent="0.2">
      <c r="A8835" s="57">
        <v>44313</v>
      </c>
      <c r="B8835" s="58">
        <v>44314</v>
      </c>
      <c r="C8835" s="58" t="s">
        <v>969</v>
      </c>
      <c r="D8835" s="59">
        <f>VLOOKUP(Pag_Inicio_Corr_mas_casos[[#This Row],[Corregimiento]],Hoja3!$A$2:$D$676,4,0)</f>
        <v>50316</v>
      </c>
      <c r="E8835" s="58">
        <v>16</v>
      </c>
    </row>
    <row r="8836" spans="1:5" x14ac:dyDescent="0.2">
      <c r="A8836" s="57">
        <v>44313</v>
      </c>
      <c r="B8836" s="58">
        <v>44314</v>
      </c>
      <c r="C8836" s="58" t="s">
        <v>980</v>
      </c>
      <c r="D8836" s="59">
        <f>VLOOKUP(Pag_Inicio_Corr_mas_casos[[#This Row],[Corregimiento]],Hoja3!$A$2:$D$676,4,0)</f>
        <v>40601</v>
      </c>
      <c r="E8836" s="58">
        <v>15</v>
      </c>
    </row>
    <row r="8837" spans="1:5" x14ac:dyDescent="0.2">
      <c r="A8837" s="57">
        <v>44313</v>
      </c>
      <c r="B8837" s="58">
        <v>44314</v>
      </c>
      <c r="C8837" s="58" t="s">
        <v>931</v>
      </c>
      <c r="D8837" s="59">
        <f>VLOOKUP(Pag_Inicio_Corr_mas_casos[[#This Row],[Corregimiento]],Hoja3!$A$2:$D$676,4,0)</f>
        <v>80809</v>
      </c>
      <c r="E8837" s="58">
        <v>13</v>
      </c>
    </row>
    <row r="8838" spans="1:5" x14ac:dyDescent="0.2">
      <c r="A8838" s="57">
        <v>44313</v>
      </c>
      <c r="B8838" s="58">
        <v>44314</v>
      </c>
      <c r="C8838" s="58" t="s">
        <v>890</v>
      </c>
      <c r="D8838" s="59">
        <f>VLOOKUP(Pag_Inicio_Corr_mas_casos[[#This Row],[Corregimiento]],Hoja3!$A$2:$D$676,4,0)</f>
        <v>40606</v>
      </c>
      <c r="E8838" s="58">
        <v>11</v>
      </c>
    </row>
    <row r="8839" spans="1:5" x14ac:dyDescent="0.2">
      <c r="A8839" s="57">
        <v>44313</v>
      </c>
      <c r="B8839" s="58">
        <v>44314</v>
      </c>
      <c r="C8839" s="58" t="s">
        <v>978</v>
      </c>
      <c r="D8839" s="59">
        <f>VLOOKUP(Pag_Inicio_Corr_mas_casos[[#This Row],[Corregimiento]],Hoja3!$A$2:$D$676,4,0)</f>
        <v>40501</v>
      </c>
      <c r="E8839" s="58">
        <v>11</v>
      </c>
    </row>
    <row r="8840" spans="1:5" x14ac:dyDescent="0.2">
      <c r="A8840" s="57">
        <v>44313</v>
      </c>
      <c r="B8840" s="58">
        <v>44314</v>
      </c>
      <c r="C8840" s="58" t="s">
        <v>987</v>
      </c>
      <c r="D8840" s="59">
        <f>VLOOKUP(Pag_Inicio_Corr_mas_casos[[#This Row],[Corregimiento]],Hoja3!$A$2:$D$676,4,0)</f>
        <v>20201</v>
      </c>
      <c r="E8840" s="58">
        <v>9</v>
      </c>
    </row>
    <row r="8841" spans="1:5" x14ac:dyDescent="0.2">
      <c r="A8841" s="57">
        <v>44313</v>
      </c>
      <c r="B8841" s="58">
        <v>44314</v>
      </c>
      <c r="C8841" s="58" t="s">
        <v>1126</v>
      </c>
      <c r="D8841" s="59">
        <f>VLOOKUP(Pag_Inicio_Corr_mas_casos[[#This Row],[Corregimiento]],Hoja3!$A$2:$D$676,4,0)</f>
        <v>10101</v>
      </c>
      <c r="E8841" s="58">
        <v>9</v>
      </c>
    </row>
    <row r="8842" spans="1:5" x14ac:dyDescent="0.2">
      <c r="A8842" s="57">
        <v>44313</v>
      </c>
      <c r="B8842" s="58">
        <v>44314</v>
      </c>
      <c r="C8842" s="58" t="s">
        <v>953</v>
      </c>
      <c r="D8842" s="59">
        <f>VLOOKUP(Pag_Inicio_Corr_mas_casos[[#This Row],[Corregimiento]],Hoja3!$A$2:$D$676,4,0)</f>
        <v>91008</v>
      </c>
      <c r="E8842" s="58">
        <v>8</v>
      </c>
    </row>
    <row r="8843" spans="1:5" x14ac:dyDescent="0.2">
      <c r="A8843" s="57">
        <v>44313</v>
      </c>
      <c r="B8843" s="58">
        <v>44314</v>
      </c>
      <c r="C8843" s="58" t="s">
        <v>974</v>
      </c>
      <c r="D8843" s="59">
        <f>VLOOKUP(Pag_Inicio_Corr_mas_casos[[#This Row],[Corregimiento]],Hoja3!$A$2:$D$676,4,0)</f>
        <v>130102</v>
      </c>
      <c r="E8843" s="58">
        <v>7</v>
      </c>
    </row>
    <row r="8844" spans="1:5" x14ac:dyDescent="0.2">
      <c r="A8844" s="57">
        <v>44313</v>
      </c>
      <c r="B8844" s="58">
        <v>44314</v>
      </c>
      <c r="C8844" s="58" t="s">
        <v>871</v>
      </c>
      <c r="D8844" s="59">
        <f>VLOOKUP(Pag_Inicio_Corr_mas_casos[[#This Row],[Corregimiento]],Hoja3!$A$2:$D$676,4,0)</f>
        <v>80813</v>
      </c>
      <c r="E8844" s="58">
        <v>7</v>
      </c>
    </row>
    <row r="8845" spans="1:5" x14ac:dyDescent="0.2">
      <c r="A8845" s="57">
        <v>44313</v>
      </c>
      <c r="B8845" s="58">
        <v>44314</v>
      </c>
      <c r="C8845" s="58" t="s">
        <v>923</v>
      </c>
      <c r="D8845" s="59">
        <f>VLOOKUP(Pag_Inicio_Corr_mas_casos[[#This Row],[Corregimiento]],Hoja3!$A$2:$D$676,4,0)</f>
        <v>40611</v>
      </c>
      <c r="E8845" s="58">
        <v>7</v>
      </c>
    </row>
    <row r="8846" spans="1:5" x14ac:dyDescent="0.2">
      <c r="A8846" s="57">
        <v>44313</v>
      </c>
      <c r="B8846" s="58">
        <v>44314</v>
      </c>
      <c r="C8846" s="58" t="s">
        <v>942</v>
      </c>
      <c r="D8846" s="59">
        <f>VLOOKUP(Pag_Inicio_Corr_mas_casos[[#This Row],[Corregimiento]],Hoja3!$A$2:$D$676,4,0)</f>
        <v>91001</v>
      </c>
      <c r="E8846" s="58">
        <v>6</v>
      </c>
    </row>
    <row r="8847" spans="1:5" x14ac:dyDescent="0.2">
      <c r="A8847" s="57">
        <v>44313</v>
      </c>
      <c r="B8847" s="58">
        <v>44314</v>
      </c>
      <c r="C8847" s="58" t="s">
        <v>862</v>
      </c>
      <c r="D8847" s="59">
        <f>VLOOKUP(Pag_Inicio_Corr_mas_casos[[#This Row],[Corregimiento]],Hoja3!$A$2:$D$676,4,0)</f>
        <v>80807</v>
      </c>
      <c r="E8847" s="58">
        <v>6</v>
      </c>
    </row>
    <row r="8848" spans="1:5" x14ac:dyDescent="0.2">
      <c r="A8848" s="57">
        <v>44313</v>
      </c>
      <c r="B8848" s="58">
        <v>44314</v>
      </c>
      <c r="C8848" s="58" t="s">
        <v>1087</v>
      </c>
      <c r="D8848" s="59">
        <f>VLOOKUP(Pag_Inicio_Corr_mas_casos[[#This Row],[Corregimiento]],Hoja3!$A$2:$D$676,4,0)</f>
        <v>10201</v>
      </c>
      <c r="E8848" s="58">
        <v>6</v>
      </c>
    </row>
    <row r="8849" spans="1:5" x14ac:dyDescent="0.2">
      <c r="A8849" s="57">
        <v>44313</v>
      </c>
      <c r="B8849" s="58">
        <v>44314</v>
      </c>
      <c r="C8849" s="58" t="s">
        <v>867</v>
      </c>
      <c r="D8849" s="59">
        <f>VLOOKUP(Pag_Inicio_Corr_mas_casos[[#This Row],[Corregimiento]],Hoja3!$A$2:$D$676,4,0)</f>
        <v>80826</v>
      </c>
      <c r="E8849" s="58">
        <v>6</v>
      </c>
    </row>
    <row r="8850" spans="1:5" x14ac:dyDescent="0.2">
      <c r="A8850" s="57">
        <v>44313</v>
      </c>
      <c r="B8850" s="58">
        <v>44314</v>
      </c>
      <c r="C8850" s="58" t="s">
        <v>1152</v>
      </c>
      <c r="D8850" s="59">
        <f>VLOOKUP(Pag_Inicio_Corr_mas_casos[[#This Row],[Corregimiento]],Hoja3!$A$2:$D$676,4,0)</f>
        <v>40308</v>
      </c>
      <c r="E8850" s="58">
        <v>5</v>
      </c>
    </row>
    <row r="8851" spans="1:5" x14ac:dyDescent="0.2">
      <c r="A8851" s="57">
        <v>44313</v>
      </c>
      <c r="B8851" s="58">
        <v>44314</v>
      </c>
      <c r="C8851" s="58" t="s">
        <v>874</v>
      </c>
      <c r="D8851" s="59">
        <f>VLOOKUP(Pag_Inicio_Corr_mas_casos[[#This Row],[Corregimiento]],Hoja3!$A$2:$D$676,4,0)</f>
        <v>80822</v>
      </c>
      <c r="E8851" s="58">
        <v>5</v>
      </c>
    </row>
    <row r="8852" spans="1:5" x14ac:dyDescent="0.2">
      <c r="A8852" s="57">
        <v>44313</v>
      </c>
      <c r="B8852" s="58">
        <v>44314</v>
      </c>
      <c r="C8852" s="58" t="s">
        <v>932</v>
      </c>
      <c r="D8852" s="59">
        <f>VLOOKUP(Pag_Inicio_Corr_mas_casos[[#This Row],[Corregimiento]],Hoja3!$A$2:$D$676,4,0)</f>
        <v>80819</v>
      </c>
      <c r="E8852" s="58">
        <v>5</v>
      </c>
    </row>
    <row r="8853" spans="1:5" x14ac:dyDescent="0.2">
      <c r="A8853" s="57">
        <v>44313</v>
      </c>
      <c r="B8853" s="58">
        <v>44314</v>
      </c>
      <c r="C8853" s="58" t="s">
        <v>1032</v>
      </c>
      <c r="D8853" s="59">
        <f>VLOOKUP(Pag_Inicio_Corr_mas_casos[[#This Row],[Corregimiento]],Hoja3!$A$2:$D$676,4,0)</f>
        <v>40801</v>
      </c>
      <c r="E8853" s="58">
        <v>5</v>
      </c>
    </row>
    <row r="8854" spans="1:5" x14ac:dyDescent="0.2">
      <c r="A8854" s="57">
        <v>44313</v>
      </c>
      <c r="B8854" s="58">
        <v>44314</v>
      </c>
      <c r="C8854" s="58" t="s">
        <v>864</v>
      </c>
      <c r="D8854" s="59">
        <f>VLOOKUP(Pag_Inicio_Corr_mas_casos[[#This Row],[Corregimiento]],Hoja3!$A$2:$D$676,4,0)</f>
        <v>130708</v>
      </c>
      <c r="E8854" s="58">
        <v>5</v>
      </c>
    </row>
    <row r="8855" spans="1:5" x14ac:dyDescent="0.2">
      <c r="A8855" s="54">
        <v>44314</v>
      </c>
      <c r="B8855" s="55">
        <v>44315</v>
      </c>
      <c r="C8855" s="55" t="s">
        <v>1060</v>
      </c>
      <c r="D8855" s="56">
        <f>VLOOKUP(Pag_Inicio_Corr_mas_casos[[#This Row],[Corregimiento]],Hoja3!$A$2:$D$676,4,0)</f>
        <v>40601</v>
      </c>
      <c r="E8855" s="55">
        <v>18</v>
      </c>
    </row>
    <row r="8856" spans="1:5" x14ac:dyDescent="0.2">
      <c r="A8856" s="54">
        <v>44314</v>
      </c>
      <c r="B8856" s="55">
        <v>44315</v>
      </c>
      <c r="C8856" s="55" t="s">
        <v>969</v>
      </c>
      <c r="D8856" s="56">
        <f>VLOOKUP(Pag_Inicio_Corr_mas_casos[[#This Row],[Corregimiento]],Hoja3!$A$2:$D$676,4,0)</f>
        <v>50316</v>
      </c>
      <c r="E8856" s="55">
        <v>11</v>
      </c>
    </row>
    <row r="8857" spans="1:5" x14ac:dyDescent="0.2">
      <c r="A8857" s="54">
        <v>44314</v>
      </c>
      <c r="B8857" s="55">
        <v>44315</v>
      </c>
      <c r="C8857" s="55" t="s">
        <v>1201</v>
      </c>
      <c r="D8857" s="56">
        <f>VLOOKUP(Pag_Inicio_Corr_mas_casos[[#This Row],[Corregimiento]],Hoja3!$A$2:$D$676,4,0)</f>
        <v>120201</v>
      </c>
      <c r="E8857" s="55">
        <v>11</v>
      </c>
    </row>
    <row r="8858" spans="1:5" x14ac:dyDescent="0.2">
      <c r="A8858" s="54">
        <v>44314</v>
      </c>
      <c r="B8858" s="55">
        <v>44315</v>
      </c>
      <c r="C8858" s="55" t="s">
        <v>1018</v>
      </c>
      <c r="D8858" s="56">
        <f>VLOOKUP(Pag_Inicio_Corr_mas_casos[[#This Row],[Corregimiento]],Hoja3!$A$2:$D$676,4,0)</f>
        <v>40205</v>
      </c>
      <c r="E8858" s="55">
        <v>11</v>
      </c>
    </row>
    <row r="8859" spans="1:5" x14ac:dyDescent="0.2">
      <c r="A8859" s="54">
        <v>44314</v>
      </c>
      <c r="B8859" s="55">
        <v>44315</v>
      </c>
      <c r="C8859" s="55" t="s">
        <v>890</v>
      </c>
      <c r="D8859" s="56">
        <f>VLOOKUP(Pag_Inicio_Corr_mas_casos[[#This Row],[Corregimiento]],Hoja3!$A$2:$D$676,4,0)</f>
        <v>40606</v>
      </c>
      <c r="E8859" s="55">
        <v>10</v>
      </c>
    </row>
    <row r="8860" spans="1:5" x14ac:dyDescent="0.2">
      <c r="A8860" s="54">
        <v>44314</v>
      </c>
      <c r="B8860" s="55">
        <v>44315</v>
      </c>
      <c r="C8860" s="55" t="s">
        <v>998</v>
      </c>
      <c r="D8860" s="56">
        <f>VLOOKUP(Pag_Inicio_Corr_mas_casos[[#This Row],[Corregimiento]],Hoja3!$A$2:$D$676,4,0)</f>
        <v>40503</v>
      </c>
      <c r="E8860" s="55">
        <v>10</v>
      </c>
    </row>
    <row r="8861" spans="1:5" x14ac:dyDescent="0.2">
      <c r="A8861" s="54">
        <v>44314</v>
      </c>
      <c r="B8861" s="55">
        <v>44315</v>
      </c>
      <c r="C8861" s="55" t="s">
        <v>1149</v>
      </c>
      <c r="D8861" s="56">
        <f>VLOOKUP(Pag_Inicio_Corr_mas_casos[[#This Row],[Corregimiento]],Hoja3!$A$2:$D$676,4,0)</f>
        <v>40405</v>
      </c>
      <c r="E8861" s="55">
        <v>8</v>
      </c>
    </row>
    <row r="8862" spans="1:5" x14ac:dyDescent="0.2">
      <c r="A8862" s="54">
        <v>44314</v>
      </c>
      <c r="B8862" s="55">
        <v>44315</v>
      </c>
      <c r="C8862" s="55" t="s">
        <v>862</v>
      </c>
      <c r="D8862" s="56">
        <f>VLOOKUP(Pag_Inicio_Corr_mas_casos[[#This Row],[Corregimiento]],Hoja3!$A$2:$D$676,4,0)</f>
        <v>80807</v>
      </c>
      <c r="E8862" s="55">
        <v>8</v>
      </c>
    </row>
    <row r="8863" spans="1:5" x14ac:dyDescent="0.2">
      <c r="A8863" s="54">
        <v>44314</v>
      </c>
      <c r="B8863" s="55">
        <v>44315</v>
      </c>
      <c r="C8863" s="55" t="s">
        <v>923</v>
      </c>
      <c r="D8863" s="56">
        <f>VLOOKUP(Pag_Inicio_Corr_mas_casos[[#This Row],[Corregimiento]],Hoja3!$A$2:$D$676,4,0)</f>
        <v>40611</v>
      </c>
      <c r="E8863" s="55">
        <v>8</v>
      </c>
    </row>
    <row r="8864" spans="1:5" x14ac:dyDescent="0.2">
      <c r="A8864" s="54">
        <v>44314</v>
      </c>
      <c r="B8864" s="55">
        <v>44315</v>
      </c>
      <c r="C8864" s="55" t="s">
        <v>927</v>
      </c>
      <c r="D8864" s="56">
        <f>VLOOKUP(Pag_Inicio_Corr_mas_casos[[#This Row],[Corregimiento]],Hoja3!$A$2:$D$676,4,0)</f>
        <v>40612</v>
      </c>
      <c r="E8864" s="55">
        <v>8</v>
      </c>
    </row>
    <row r="8865" spans="1:5" x14ac:dyDescent="0.2">
      <c r="A8865" s="54">
        <v>44314</v>
      </c>
      <c r="B8865" s="55">
        <v>44315</v>
      </c>
      <c r="C8865" s="55" t="s">
        <v>867</v>
      </c>
      <c r="D8865" s="56">
        <f>VLOOKUP(Pag_Inicio_Corr_mas_casos[[#This Row],[Corregimiento]],Hoja3!$A$2:$D$676,4,0)</f>
        <v>80826</v>
      </c>
      <c r="E8865" s="55">
        <v>7</v>
      </c>
    </row>
    <row r="8866" spans="1:5" x14ac:dyDescent="0.2">
      <c r="A8866" s="54">
        <v>44314</v>
      </c>
      <c r="B8866" s="55">
        <v>44315</v>
      </c>
      <c r="C8866" s="55" t="s">
        <v>931</v>
      </c>
      <c r="D8866" s="56">
        <f>VLOOKUP(Pag_Inicio_Corr_mas_casos[[#This Row],[Corregimiento]],Hoja3!$A$2:$D$676,4,0)</f>
        <v>80809</v>
      </c>
      <c r="E8866" s="55">
        <v>6</v>
      </c>
    </row>
    <row r="8867" spans="1:5" x14ac:dyDescent="0.2">
      <c r="A8867" s="54">
        <v>44314</v>
      </c>
      <c r="B8867" s="55">
        <v>44315</v>
      </c>
      <c r="C8867" s="55" t="s">
        <v>929</v>
      </c>
      <c r="D8867" s="56">
        <f>VLOOKUP(Pag_Inicio_Corr_mas_casos[[#This Row],[Corregimiento]],Hoja3!$A$2:$D$676,4,0)</f>
        <v>40608</v>
      </c>
      <c r="E8867" s="55">
        <v>6</v>
      </c>
    </row>
    <row r="8868" spans="1:5" x14ac:dyDescent="0.2">
      <c r="A8868" s="54">
        <v>44314</v>
      </c>
      <c r="B8868" s="55">
        <v>44315</v>
      </c>
      <c r="C8868" s="55" t="s">
        <v>1126</v>
      </c>
      <c r="D8868" s="56">
        <f>VLOOKUP(Pag_Inicio_Corr_mas_casos[[#This Row],[Corregimiento]],Hoja3!$A$2:$D$676,4,0)</f>
        <v>10101</v>
      </c>
      <c r="E8868" s="55">
        <v>6</v>
      </c>
    </row>
    <row r="8869" spans="1:5" x14ac:dyDescent="0.2">
      <c r="A8869" s="54">
        <v>44314</v>
      </c>
      <c r="B8869" s="55">
        <v>44315</v>
      </c>
      <c r="C8869" s="55" t="s">
        <v>857</v>
      </c>
      <c r="D8869" s="56">
        <f>VLOOKUP(Pag_Inicio_Corr_mas_casos[[#This Row],[Corregimiento]],Hoja3!$A$2:$D$676,4,0)</f>
        <v>80810</v>
      </c>
      <c r="E8869" s="55">
        <v>6</v>
      </c>
    </row>
    <row r="8870" spans="1:5" x14ac:dyDescent="0.2">
      <c r="A8870" s="54">
        <v>44314</v>
      </c>
      <c r="B8870" s="55">
        <v>44315</v>
      </c>
      <c r="C8870" s="55" t="s">
        <v>860</v>
      </c>
      <c r="D8870" s="56">
        <f>VLOOKUP(Pag_Inicio_Corr_mas_casos[[#This Row],[Corregimiento]],Hoja3!$A$2:$D$676,4,0)</f>
        <v>80806</v>
      </c>
      <c r="E8870" s="55">
        <v>6</v>
      </c>
    </row>
    <row r="8871" spans="1:5" x14ac:dyDescent="0.2">
      <c r="A8871" s="54">
        <v>44314</v>
      </c>
      <c r="B8871" s="55">
        <v>44315</v>
      </c>
      <c r="C8871" s="55" t="s">
        <v>1044</v>
      </c>
      <c r="D8871" s="56">
        <f>VLOOKUP(Pag_Inicio_Corr_mas_casos[[#This Row],[Corregimiento]],Hoja3!$A$2:$D$676,4,0)</f>
        <v>20210</v>
      </c>
      <c r="E8871" s="55">
        <v>6</v>
      </c>
    </row>
    <row r="8872" spans="1:5" x14ac:dyDescent="0.2">
      <c r="A8872" s="54">
        <v>44314</v>
      </c>
      <c r="B8872" s="55">
        <v>44315</v>
      </c>
      <c r="C8872" s="55" t="s">
        <v>966</v>
      </c>
      <c r="D8872" s="56">
        <f>VLOOKUP(Pag_Inicio_Corr_mas_casos[[#This Row],[Corregimiento]],Hoja3!$A$2:$D$676,4,0)</f>
        <v>80812</v>
      </c>
      <c r="E8872" s="55">
        <v>6</v>
      </c>
    </row>
    <row r="8873" spans="1:5" x14ac:dyDescent="0.2">
      <c r="A8873" s="54">
        <v>44314</v>
      </c>
      <c r="B8873" s="55">
        <v>44315</v>
      </c>
      <c r="C8873" s="55" t="s">
        <v>942</v>
      </c>
      <c r="D8873" s="56">
        <f>VLOOKUP(Pag_Inicio_Corr_mas_casos[[#This Row],[Corregimiento]],Hoja3!$A$2:$D$676,4,0)</f>
        <v>91001</v>
      </c>
      <c r="E8873" s="55">
        <v>6</v>
      </c>
    </row>
    <row r="8874" spans="1:5" x14ac:dyDescent="0.2">
      <c r="A8874" s="54">
        <v>44314</v>
      </c>
      <c r="B8874" s="55">
        <v>44315</v>
      </c>
      <c r="C8874" s="55" t="s">
        <v>873</v>
      </c>
      <c r="D8874" s="56">
        <f>VLOOKUP(Pag_Inicio_Corr_mas_casos[[#This Row],[Corregimiento]],Hoja3!$A$2:$D$676,4,0)</f>
        <v>80817</v>
      </c>
      <c r="E8874" s="55">
        <v>5</v>
      </c>
    </row>
    <row r="8875" spans="1:5" x14ac:dyDescent="0.2">
      <c r="A8875" s="63">
        <v>44315</v>
      </c>
      <c r="B8875" s="64">
        <v>44316</v>
      </c>
      <c r="C8875" s="64" t="s">
        <v>980</v>
      </c>
      <c r="D8875" s="65">
        <f>VLOOKUP(Pag_Inicio_Corr_mas_casos[[#This Row],[Corregimiento]],Hoja3!$A$2:$D$676,4,0)</f>
        <v>40601</v>
      </c>
      <c r="E8875" s="64">
        <v>18</v>
      </c>
    </row>
    <row r="8876" spans="1:5" x14ac:dyDescent="0.2">
      <c r="A8876" s="63">
        <v>44315</v>
      </c>
      <c r="B8876" s="64">
        <v>44316</v>
      </c>
      <c r="C8876" s="64" t="s">
        <v>942</v>
      </c>
      <c r="D8876" s="65">
        <f>VLOOKUP(Pag_Inicio_Corr_mas_casos[[#This Row],[Corregimiento]],Hoja3!$A$2:$D$676,4,0)</f>
        <v>91001</v>
      </c>
      <c r="E8876" s="64">
        <v>10</v>
      </c>
    </row>
    <row r="8877" spans="1:5" x14ac:dyDescent="0.2">
      <c r="A8877" s="63">
        <v>44315</v>
      </c>
      <c r="B8877" s="64">
        <v>44316</v>
      </c>
      <c r="C8877" s="64" t="s">
        <v>998</v>
      </c>
      <c r="D8877" s="65">
        <f>VLOOKUP(Pag_Inicio_Corr_mas_casos[[#This Row],[Corregimiento]],Hoja3!$A$2:$D$676,4,0)</f>
        <v>40503</v>
      </c>
      <c r="E8877" s="64">
        <v>10</v>
      </c>
    </row>
    <row r="8878" spans="1:5" x14ac:dyDescent="0.2">
      <c r="A8878" s="63">
        <v>44315</v>
      </c>
      <c r="B8878" s="64">
        <v>44316</v>
      </c>
      <c r="C8878" s="64" t="s">
        <v>927</v>
      </c>
      <c r="D8878" s="65">
        <f>VLOOKUP(Pag_Inicio_Corr_mas_casos[[#This Row],[Corregimiento]],Hoja3!$A$2:$D$676,4,0)</f>
        <v>40612</v>
      </c>
      <c r="E8878" s="64">
        <v>10</v>
      </c>
    </row>
    <row r="8879" spans="1:5" x14ac:dyDescent="0.2">
      <c r="A8879" s="63">
        <v>44315</v>
      </c>
      <c r="B8879" s="64">
        <v>44316</v>
      </c>
      <c r="C8879" s="64" t="s">
        <v>1087</v>
      </c>
      <c r="D8879" s="65">
        <f>VLOOKUP(Pag_Inicio_Corr_mas_casos[[#This Row],[Corregimiento]],Hoja3!$A$2:$D$676,4,0)</f>
        <v>10201</v>
      </c>
      <c r="E8879" s="64">
        <v>9</v>
      </c>
    </row>
    <row r="8880" spans="1:5" x14ac:dyDescent="0.2">
      <c r="A8880" s="63">
        <v>44315</v>
      </c>
      <c r="B8880" s="64">
        <v>44316</v>
      </c>
      <c r="C8880" s="64" t="s">
        <v>966</v>
      </c>
      <c r="D8880" s="65">
        <f>VLOOKUP(Pag_Inicio_Corr_mas_casos[[#This Row],[Corregimiento]],Hoja3!$A$2:$D$676,4,0)</f>
        <v>80812</v>
      </c>
      <c r="E8880" s="64">
        <v>9</v>
      </c>
    </row>
    <row r="8881" spans="1:5" x14ac:dyDescent="0.2">
      <c r="A8881" s="63">
        <v>44315</v>
      </c>
      <c r="B8881" s="64">
        <v>44316</v>
      </c>
      <c r="C8881" s="64" t="s">
        <v>1126</v>
      </c>
      <c r="D8881" s="65">
        <f>VLOOKUP(Pag_Inicio_Corr_mas_casos[[#This Row],[Corregimiento]],Hoja3!$A$2:$D$676,4,0)</f>
        <v>10101</v>
      </c>
      <c r="E8881" s="64">
        <v>9</v>
      </c>
    </row>
    <row r="8882" spans="1:5" x14ac:dyDescent="0.2">
      <c r="A8882" s="63">
        <v>44315</v>
      </c>
      <c r="B8882" s="64">
        <v>44316</v>
      </c>
      <c r="C8882" s="64" t="s">
        <v>931</v>
      </c>
      <c r="D8882" s="65">
        <f>VLOOKUP(Pag_Inicio_Corr_mas_casos[[#This Row],[Corregimiento]],Hoja3!$A$2:$D$676,4,0)</f>
        <v>80809</v>
      </c>
      <c r="E8882" s="64">
        <v>7</v>
      </c>
    </row>
    <row r="8883" spans="1:5" x14ac:dyDescent="0.2">
      <c r="A8883" s="63">
        <v>44315</v>
      </c>
      <c r="B8883" s="64">
        <v>44316</v>
      </c>
      <c r="C8883" s="64" t="s">
        <v>860</v>
      </c>
      <c r="D8883" s="65">
        <f>VLOOKUP(Pag_Inicio_Corr_mas_casos[[#This Row],[Corregimiento]],Hoja3!$A$2:$D$676,4,0)</f>
        <v>80806</v>
      </c>
      <c r="E8883" s="64">
        <v>7</v>
      </c>
    </row>
    <row r="8884" spans="1:5" x14ac:dyDescent="0.2">
      <c r="A8884" s="63">
        <v>44315</v>
      </c>
      <c r="B8884" s="64">
        <v>44316</v>
      </c>
      <c r="C8884" s="64" t="s">
        <v>890</v>
      </c>
      <c r="D8884" s="65">
        <f>VLOOKUP(Pag_Inicio_Corr_mas_casos[[#This Row],[Corregimiento]],Hoja3!$A$2:$D$676,4,0)</f>
        <v>40606</v>
      </c>
      <c r="E8884" s="64">
        <v>6</v>
      </c>
    </row>
    <row r="8885" spans="1:5" x14ac:dyDescent="0.2">
      <c r="A8885" s="63">
        <v>44315</v>
      </c>
      <c r="B8885" s="64">
        <v>44316</v>
      </c>
      <c r="C8885" s="64" t="s">
        <v>932</v>
      </c>
      <c r="D8885" s="65">
        <f>VLOOKUP(Pag_Inicio_Corr_mas_casos[[#This Row],[Corregimiento]],Hoja3!$A$2:$D$676,4,0)</f>
        <v>80819</v>
      </c>
      <c r="E8885" s="64">
        <v>6</v>
      </c>
    </row>
    <row r="8886" spans="1:5" x14ac:dyDescent="0.2">
      <c r="A8886" s="63">
        <v>44315</v>
      </c>
      <c r="B8886" s="64">
        <v>44316</v>
      </c>
      <c r="C8886" s="64" t="s">
        <v>1185</v>
      </c>
      <c r="D8886" s="65">
        <f>VLOOKUP(Pag_Inicio_Corr_mas_casos[[#This Row],[Corregimiento]],Hoja3!$A$2:$D$676,4,0)</f>
        <v>10217</v>
      </c>
      <c r="E8886" s="64">
        <v>6</v>
      </c>
    </row>
    <row r="8887" spans="1:5" x14ac:dyDescent="0.2">
      <c r="A8887" s="63">
        <v>44315</v>
      </c>
      <c r="B8887" s="64">
        <v>44316</v>
      </c>
      <c r="C8887" s="64" t="s">
        <v>953</v>
      </c>
      <c r="D8887" s="65">
        <f>VLOOKUP(Pag_Inicio_Corr_mas_casos[[#This Row],[Corregimiento]],Hoja3!$A$2:$D$676,4,0)</f>
        <v>91008</v>
      </c>
      <c r="E8887" s="64">
        <v>5</v>
      </c>
    </row>
    <row r="8888" spans="1:5" x14ac:dyDescent="0.2">
      <c r="A8888" s="63">
        <v>44315</v>
      </c>
      <c r="B8888" s="64">
        <v>44316</v>
      </c>
      <c r="C8888" s="64" t="s">
        <v>866</v>
      </c>
      <c r="D8888" s="65">
        <f>VLOOKUP(Pag_Inicio_Corr_mas_casos[[#This Row],[Corregimiento]],Hoja3!$A$2:$D$676,4,0)</f>
        <v>80814</v>
      </c>
      <c r="E8888" s="64">
        <v>5</v>
      </c>
    </row>
    <row r="8889" spans="1:5" x14ac:dyDescent="0.2">
      <c r="A8889" s="63">
        <v>44315</v>
      </c>
      <c r="B8889" s="64">
        <v>44316</v>
      </c>
      <c r="C8889" s="64" t="s">
        <v>974</v>
      </c>
      <c r="D8889" s="65">
        <f>VLOOKUP(Pag_Inicio_Corr_mas_casos[[#This Row],[Corregimiento]],Hoja3!$A$2:$D$676,4,0)</f>
        <v>130102</v>
      </c>
      <c r="E8889" s="64">
        <v>5</v>
      </c>
    </row>
    <row r="8890" spans="1:5" x14ac:dyDescent="0.2">
      <c r="A8890" s="63">
        <v>44315</v>
      </c>
      <c r="B8890" s="64">
        <v>44316</v>
      </c>
      <c r="C8890" s="64" t="s">
        <v>1143</v>
      </c>
      <c r="D8890" s="65">
        <f>VLOOKUP(Pag_Inicio_Corr_mas_casos[[#This Row],[Corregimiento]],Hoja3!$A$2:$D$676,4,0)</f>
        <v>10216</v>
      </c>
      <c r="E8890" s="64">
        <v>5</v>
      </c>
    </row>
    <row r="8891" spans="1:5" x14ac:dyDescent="0.2">
      <c r="A8891" s="63">
        <v>44315</v>
      </c>
      <c r="B8891" s="64">
        <v>44316</v>
      </c>
      <c r="C8891" s="64" t="s">
        <v>862</v>
      </c>
      <c r="D8891" s="65">
        <f>VLOOKUP(Pag_Inicio_Corr_mas_casos[[#This Row],[Corregimiento]],Hoja3!$A$2:$D$676,4,0)</f>
        <v>80807</v>
      </c>
      <c r="E8891" s="64">
        <v>5</v>
      </c>
    </row>
    <row r="8892" spans="1:5" x14ac:dyDescent="0.2">
      <c r="A8892" s="63">
        <v>44315</v>
      </c>
      <c r="B8892" s="64">
        <v>44316</v>
      </c>
      <c r="C8892" s="64" t="s">
        <v>978</v>
      </c>
      <c r="D8892" s="65">
        <f>VLOOKUP(Pag_Inicio_Corr_mas_casos[[#This Row],[Corregimiento]],Hoja3!$A$2:$D$676,4,0)</f>
        <v>40501</v>
      </c>
      <c r="E8892" s="64">
        <v>5</v>
      </c>
    </row>
    <row r="8893" spans="1:5" x14ac:dyDescent="0.2">
      <c r="A8893" s="63">
        <v>44315</v>
      </c>
      <c r="B8893" s="64">
        <v>44316</v>
      </c>
      <c r="C8893" s="64" t="s">
        <v>1202</v>
      </c>
      <c r="D8893" s="65">
        <f>VLOOKUP(Pag_Inicio_Corr_mas_casos[[#This Row],[Corregimiento]],Hoja3!$A$2:$D$676,4,0)</f>
        <v>90403</v>
      </c>
      <c r="E8893" s="64">
        <v>4</v>
      </c>
    </row>
    <row r="8894" spans="1:5" x14ac:dyDescent="0.2">
      <c r="A8894" s="63">
        <v>44315</v>
      </c>
      <c r="B8894" s="64">
        <v>44316</v>
      </c>
      <c r="C8894" s="64" t="s">
        <v>870</v>
      </c>
      <c r="D8894" s="65">
        <f>VLOOKUP(Pag_Inicio_Corr_mas_casos[[#This Row],[Corregimiento]],Hoja3!$A$2:$D$676,4,0)</f>
        <v>130107</v>
      </c>
      <c r="E8894" s="64">
        <v>4</v>
      </c>
    </row>
    <row r="8895" spans="1:5" x14ac:dyDescent="0.2">
      <c r="A8895" s="60">
        <v>44316</v>
      </c>
      <c r="B8895" s="61">
        <v>44317</v>
      </c>
      <c r="C8895" s="61" t="s">
        <v>980</v>
      </c>
      <c r="D8895" s="62">
        <f>VLOOKUP(Pag_Inicio_Corr_mas_casos[[#This Row],[Corregimiento]],Hoja3!$A$2:$D$676,4,0)</f>
        <v>40601</v>
      </c>
      <c r="E8895" s="61">
        <v>25</v>
      </c>
    </row>
    <row r="8896" spans="1:5" x14ac:dyDescent="0.2">
      <c r="A8896" s="60">
        <v>44316</v>
      </c>
      <c r="B8896" s="61">
        <v>44317</v>
      </c>
      <c r="C8896" s="61" t="s">
        <v>873</v>
      </c>
      <c r="D8896" s="62">
        <f>VLOOKUP(Pag_Inicio_Corr_mas_casos[[#This Row],[Corregimiento]],Hoja3!$A$2:$D$676,4,0)</f>
        <v>80817</v>
      </c>
      <c r="E8896" s="61">
        <v>13</v>
      </c>
    </row>
    <row r="8897" spans="1:5" x14ac:dyDescent="0.2">
      <c r="A8897" s="60">
        <v>44316</v>
      </c>
      <c r="B8897" s="61">
        <v>44317</v>
      </c>
      <c r="C8897" s="61" t="s">
        <v>953</v>
      </c>
      <c r="D8897" s="62">
        <f>VLOOKUP(Pag_Inicio_Corr_mas_casos[[#This Row],[Corregimiento]],Hoja3!$A$2:$D$676,4,0)</f>
        <v>91008</v>
      </c>
      <c r="E8897" s="61">
        <v>13</v>
      </c>
    </row>
    <row r="8898" spans="1:5" x14ac:dyDescent="0.2">
      <c r="A8898" s="60">
        <v>44316</v>
      </c>
      <c r="B8898" s="61">
        <v>44317</v>
      </c>
      <c r="C8898" s="61" t="s">
        <v>890</v>
      </c>
      <c r="D8898" s="62">
        <f>VLOOKUP(Pag_Inicio_Corr_mas_casos[[#This Row],[Corregimiento]],Hoja3!$A$2:$D$676,4,0)</f>
        <v>40606</v>
      </c>
      <c r="E8898" s="61">
        <v>13</v>
      </c>
    </row>
    <row r="8899" spans="1:5" x14ac:dyDescent="0.2">
      <c r="A8899" s="60">
        <v>44316</v>
      </c>
      <c r="B8899" s="61">
        <v>44317</v>
      </c>
      <c r="C8899" s="61" t="s">
        <v>927</v>
      </c>
      <c r="D8899" s="62">
        <f>VLOOKUP(Pag_Inicio_Corr_mas_casos[[#This Row],[Corregimiento]],Hoja3!$A$2:$D$676,4,0)</f>
        <v>40612</v>
      </c>
      <c r="E8899" s="61">
        <v>11</v>
      </c>
    </row>
    <row r="8900" spans="1:5" x14ac:dyDescent="0.2">
      <c r="A8900" s="60">
        <v>44316</v>
      </c>
      <c r="B8900" s="61">
        <v>44317</v>
      </c>
      <c r="C8900" s="61" t="s">
        <v>862</v>
      </c>
      <c r="D8900" s="62">
        <f>VLOOKUP(Pag_Inicio_Corr_mas_casos[[#This Row],[Corregimiento]],Hoja3!$A$2:$D$676,4,0)</f>
        <v>80807</v>
      </c>
      <c r="E8900" s="61">
        <v>9</v>
      </c>
    </row>
    <row r="8901" spans="1:5" x14ac:dyDescent="0.2">
      <c r="A8901" s="60">
        <v>44316</v>
      </c>
      <c r="B8901" s="61">
        <v>44317</v>
      </c>
      <c r="C8901" s="61" t="s">
        <v>1203</v>
      </c>
      <c r="D8901" s="62">
        <f>VLOOKUP(Pag_Inicio_Corr_mas_casos[[#This Row],[Corregimiento]],Hoja3!$A$2:$D$676,4,0)</f>
        <v>130410</v>
      </c>
      <c r="E8901" s="61">
        <v>8</v>
      </c>
    </row>
    <row r="8902" spans="1:5" x14ac:dyDescent="0.2">
      <c r="A8902" s="60">
        <v>44316</v>
      </c>
      <c r="B8902" s="61">
        <v>44317</v>
      </c>
      <c r="C8902" s="61" t="s">
        <v>998</v>
      </c>
      <c r="D8902" s="62">
        <f>VLOOKUP(Pag_Inicio_Corr_mas_casos[[#This Row],[Corregimiento]],Hoja3!$A$2:$D$676,4,0)</f>
        <v>40503</v>
      </c>
      <c r="E8902" s="61">
        <v>8</v>
      </c>
    </row>
    <row r="8903" spans="1:5" x14ac:dyDescent="0.2">
      <c r="A8903" s="60">
        <v>44316</v>
      </c>
      <c r="B8903" s="61">
        <v>44317</v>
      </c>
      <c r="C8903" s="61" t="s">
        <v>1003</v>
      </c>
      <c r="D8903" s="62">
        <f>VLOOKUP(Pag_Inicio_Corr_mas_casos[[#This Row],[Corregimiento]],Hoja3!$A$2:$D$676,4,0)</f>
        <v>80818</v>
      </c>
      <c r="E8903" s="61">
        <v>7</v>
      </c>
    </row>
    <row r="8904" spans="1:5" x14ac:dyDescent="0.2">
      <c r="A8904" s="60">
        <v>44316</v>
      </c>
      <c r="B8904" s="61">
        <v>44317</v>
      </c>
      <c r="C8904" s="61" t="s">
        <v>1066</v>
      </c>
      <c r="D8904" s="62">
        <f>VLOOKUP(Pag_Inicio_Corr_mas_casos[[#This Row],[Corregimiento]],Hoja3!$A$2:$D$676,4,0)</f>
        <v>90903</v>
      </c>
      <c r="E8904" s="61">
        <v>7</v>
      </c>
    </row>
    <row r="8905" spans="1:5" x14ac:dyDescent="0.2">
      <c r="A8905" s="60">
        <v>44316</v>
      </c>
      <c r="B8905" s="61">
        <v>44317</v>
      </c>
      <c r="C8905" s="61" t="s">
        <v>867</v>
      </c>
      <c r="D8905" s="62">
        <f>VLOOKUP(Pag_Inicio_Corr_mas_casos[[#This Row],[Corregimiento]],Hoja3!$A$2:$D$676,4,0)</f>
        <v>80826</v>
      </c>
      <c r="E8905" s="61">
        <v>7</v>
      </c>
    </row>
    <row r="8906" spans="1:5" x14ac:dyDescent="0.2">
      <c r="A8906" s="60">
        <v>44316</v>
      </c>
      <c r="B8906" s="61">
        <v>44317</v>
      </c>
      <c r="C8906" s="61" t="s">
        <v>974</v>
      </c>
      <c r="D8906" s="62">
        <f>VLOOKUP(Pag_Inicio_Corr_mas_casos[[#This Row],[Corregimiento]],Hoja3!$A$2:$D$676,4,0)</f>
        <v>130102</v>
      </c>
      <c r="E8906" s="61">
        <v>7</v>
      </c>
    </row>
    <row r="8907" spans="1:5" x14ac:dyDescent="0.2">
      <c r="A8907" s="60">
        <v>44316</v>
      </c>
      <c r="B8907" s="61">
        <v>44317</v>
      </c>
      <c r="C8907" s="61" t="s">
        <v>988</v>
      </c>
      <c r="D8907" s="62">
        <f>VLOOKUP(Pag_Inicio_Corr_mas_casos[[#This Row],[Corregimiento]],Hoja3!$A$2:$D$676,4,0)</f>
        <v>130101</v>
      </c>
      <c r="E8907" s="61">
        <v>6</v>
      </c>
    </row>
    <row r="8908" spans="1:5" x14ac:dyDescent="0.2">
      <c r="A8908" s="60">
        <v>44316</v>
      </c>
      <c r="B8908" s="61">
        <v>44317</v>
      </c>
      <c r="C8908" s="61" t="s">
        <v>931</v>
      </c>
      <c r="D8908" s="62">
        <f>VLOOKUP(Pag_Inicio_Corr_mas_casos[[#This Row],[Corregimiento]],Hoja3!$A$2:$D$676,4,0)</f>
        <v>80809</v>
      </c>
      <c r="E8908" s="61">
        <v>5</v>
      </c>
    </row>
    <row r="8909" spans="1:5" x14ac:dyDescent="0.2">
      <c r="A8909" s="60">
        <v>44316</v>
      </c>
      <c r="B8909" s="61">
        <v>44317</v>
      </c>
      <c r="C8909" s="61" t="s">
        <v>923</v>
      </c>
      <c r="D8909" s="62">
        <f>VLOOKUP(Pag_Inicio_Corr_mas_casos[[#This Row],[Corregimiento]],Hoja3!$A$2:$D$676,4,0)</f>
        <v>40611</v>
      </c>
      <c r="E8909" s="61">
        <v>5</v>
      </c>
    </row>
    <row r="8910" spans="1:5" x14ac:dyDescent="0.2">
      <c r="A8910" s="60">
        <v>44316</v>
      </c>
      <c r="B8910" s="61">
        <v>44317</v>
      </c>
      <c r="C8910" s="61" t="s">
        <v>966</v>
      </c>
      <c r="D8910" s="62">
        <f>VLOOKUP(Pag_Inicio_Corr_mas_casos[[#This Row],[Corregimiento]],Hoja3!$A$2:$D$676,4,0)</f>
        <v>80812</v>
      </c>
      <c r="E8910" s="61">
        <v>5</v>
      </c>
    </row>
    <row r="8911" spans="1:5" x14ac:dyDescent="0.2">
      <c r="A8911" s="60">
        <v>44316</v>
      </c>
      <c r="B8911" s="61">
        <v>44317</v>
      </c>
      <c r="C8911" s="61" t="s">
        <v>1204</v>
      </c>
      <c r="D8911" s="62">
        <f>VLOOKUP(Pag_Inicio_Corr_mas_casos[[#This Row],[Corregimiento]],Hoja3!$A$2:$D$676,4,0)</f>
        <v>120203</v>
      </c>
      <c r="E8911" s="61">
        <v>5</v>
      </c>
    </row>
    <row r="8912" spans="1:5" x14ac:dyDescent="0.2">
      <c r="A8912" s="60">
        <v>44316</v>
      </c>
      <c r="B8912" s="61">
        <v>44317</v>
      </c>
      <c r="C8912" s="61" t="s">
        <v>878</v>
      </c>
      <c r="D8912" s="62">
        <f>VLOOKUP(Pag_Inicio_Corr_mas_casos[[#This Row],[Corregimiento]],Hoja3!$A$2:$D$676,4,0)</f>
        <v>50208</v>
      </c>
      <c r="E8912" s="61">
        <v>5</v>
      </c>
    </row>
    <row r="8913" spans="1:5" x14ac:dyDescent="0.2">
      <c r="A8913" s="60">
        <v>44316</v>
      </c>
      <c r="B8913" s="61">
        <v>44317</v>
      </c>
      <c r="C8913" s="61" t="s">
        <v>1087</v>
      </c>
      <c r="D8913" s="62">
        <f>VLOOKUP(Pag_Inicio_Corr_mas_casos[[#This Row],[Corregimiento]],Hoja3!$A$2:$D$676,4,0)</f>
        <v>10201</v>
      </c>
      <c r="E8913" s="61">
        <v>4</v>
      </c>
    </row>
    <row r="8914" spans="1:5" x14ac:dyDescent="0.2">
      <c r="A8914" s="60">
        <v>44316</v>
      </c>
      <c r="B8914" s="61">
        <v>44317</v>
      </c>
      <c r="C8914" s="61" t="s">
        <v>972</v>
      </c>
      <c r="D8914" s="62">
        <f>VLOOKUP(Pag_Inicio_Corr_mas_casos[[#This Row],[Corregimiento]],Hoja3!$A$2:$D$676,4,0)</f>
        <v>40201</v>
      </c>
      <c r="E8914" s="61">
        <v>4</v>
      </c>
    </row>
    <row r="8915" spans="1:5" x14ac:dyDescent="0.2">
      <c r="A8915" s="106">
        <v>44317</v>
      </c>
      <c r="B8915" s="107">
        <v>44318</v>
      </c>
      <c r="C8915" s="107" t="s">
        <v>975</v>
      </c>
      <c r="D8915" s="108">
        <f>VLOOKUP(Pag_Inicio_Corr_mas_casos[[#This Row],[Corregimiento]],Hoja3!$A$2:$D$676,4,0)</f>
        <v>90301</v>
      </c>
      <c r="E8915" s="107">
        <v>19</v>
      </c>
    </row>
    <row r="8916" spans="1:5" x14ac:dyDescent="0.2">
      <c r="A8916" s="106">
        <v>44317</v>
      </c>
      <c r="B8916" s="107">
        <v>44318</v>
      </c>
      <c r="C8916" s="107" t="s">
        <v>887</v>
      </c>
      <c r="D8916" s="108">
        <f>VLOOKUP(Pag_Inicio_Corr_mas_casos[[#This Row],[Corregimiento]],Hoja3!$A$2:$D$676,4,0)</f>
        <v>30107</v>
      </c>
      <c r="E8916" s="107">
        <v>10</v>
      </c>
    </row>
    <row r="8917" spans="1:5" x14ac:dyDescent="0.2">
      <c r="A8917" s="106">
        <v>44317</v>
      </c>
      <c r="B8917" s="107">
        <v>44318</v>
      </c>
      <c r="C8917" s="107" t="s">
        <v>980</v>
      </c>
      <c r="D8917" s="108">
        <f>VLOOKUP(Pag_Inicio_Corr_mas_casos[[#This Row],[Corregimiento]],Hoja3!$A$2:$D$676,4,0)</f>
        <v>40601</v>
      </c>
      <c r="E8917" s="107">
        <v>10</v>
      </c>
    </row>
    <row r="8918" spans="1:5" x14ac:dyDescent="0.2">
      <c r="A8918" s="106">
        <v>44317</v>
      </c>
      <c r="B8918" s="107">
        <v>44318</v>
      </c>
      <c r="C8918" s="107" t="s">
        <v>878</v>
      </c>
      <c r="D8918" s="108">
        <f>VLOOKUP(Pag_Inicio_Corr_mas_casos[[#This Row],[Corregimiento]],Hoja3!$A$2:$D$676,4,0)</f>
        <v>50208</v>
      </c>
      <c r="E8918" s="107">
        <v>8</v>
      </c>
    </row>
    <row r="8919" spans="1:5" x14ac:dyDescent="0.2">
      <c r="A8919" s="106">
        <v>44317</v>
      </c>
      <c r="B8919" s="107">
        <v>44318</v>
      </c>
      <c r="C8919" s="107" t="s">
        <v>942</v>
      </c>
      <c r="D8919" s="108">
        <f>VLOOKUP(Pag_Inicio_Corr_mas_casos[[#This Row],[Corregimiento]],Hoja3!$A$2:$D$676,4,0)</f>
        <v>91001</v>
      </c>
      <c r="E8919" s="107">
        <v>7</v>
      </c>
    </row>
    <row r="8920" spans="1:5" x14ac:dyDescent="0.2">
      <c r="A8920" s="106">
        <v>44317</v>
      </c>
      <c r="B8920" s="107">
        <v>44318</v>
      </c>
      <c r="C8920" s="107" t="s">
        <v>999</v>
      </c>
      <c r="D8920" s="108">
        <f>VLOOKUP(Pag_Inicio_Corr_mas_casos[[#This Row],[Corregimiento]],Hoja3!$A$2:$D$676,4,0)</f>
        <v>91101</v>
      </c>
      <c r="E8920" s="107">
        <v>7</v>
      </c>
    </row>
    <row r="8921" spans="1:5" x14ac:dyDescent="0.2">
      <c r="A8921" s="106">
        <v>44317</v>
      </c>
      <c r="B8921" s="107">
        <v>44318</v>
      </c>
      <c r="C8921" s="107" t="s">
        <v>1070</v>
      </c>
      <c r="D8921" s="108">
        <f>VLOOKUP(Pag_Inicio_Corr_mas_casos[[#This Row],[Corregimiento]],Hoja3!$A$2:$D$676,4,0)</f>
        <v>10206</v>
      </c>
      <c r="E8921" s="107">
        <v>6</v>
      </c>
    </row>
    <row r="8922" spans="1:5" x14ac:dyDescent="0.2">
      <c r="A8922" s="106">
        <v>44317</v>
      </c>
      <c r="B8922" s="107">
        <v>44318</v>
      </c>
      <c r="C8922" s="107" t="s">
        <v>860</v>
      </c>
      <c r="D8922" s="108">
        <f>VLOOKUP(Pag_Inicio_Corr_mas_casos[[#This Row],[Corregimiento]],Hoja3!$A$2:$D$676,4,0)</f>
        <v>80806</v>
      </c>
      <c r="E8922" s="107">
        <v>6</v>
      </c>
    </row>
    <row r="8923" spans="1:5" x14ac:dyDescent="0.2">
      <c r="A8923" s="106">
        <v>44317</v>
      </c>
      <c r="B8923" s="107">
        <v>44318</v>
      </c>
      <c r="C8923" s="107" t="s">
        <v>890</v>
      </c>
      <c r="D8923" s="108">
        <f>VLOOKUP(Pag_Inicio_Corr_mas_casos[[#This Row],[Corregimiento]],Hoja3!$A$2:$D$676,4,0)</f>
        <v>40606</v>
      </c>
      <c r="E8923" s="107">
        <v>6</v>
      </c>
    </row>
    <row r="8924" spans="1:5" x14ac:dyDescent="0.2">
      <c r="A8924" s="106">
        <v>44317</v>
      </c>
      <c r="B8924" s="107">
        <v>44318</v>
      </c>
      <c r="C8924" s="107" t="s">
        <v>927</v>
      </c>
      <c r="D8924" s="108">
        <f>VLOOKUP(Pag_Inicio_Corr_mas_casos[[#This Row],[Corregimiento]],Hoja3!$A$2:$D$676,4,0)</f>
        <v>40612</v>
      </c>
      <c r="E8924" s="107">
        <v>6</v>
      </c>
    </row>
    <row r="8925" spans="1:5" x14ac:dyDescent="0.2">
      <c r="A8925" s="106">
        <v>44317</v>
      </c>
      <c r="B8925" s="107">
        <v>44318</v>
      </c>
      <c r="C8925" s="107" t="s">
        <v>871</v>
      </c>
      <c r="D8925" s="108">
        <f>VLOOKUP(Pag_Inicio_Corr_mas_casos[[#This Row],[Corregimiento]],Hoja3!$A$2:$D$676,4,0)</f>
        <v>80813</v>
      </c>
      <c r="E8925" s="107">
        <v>5</v>
      </c>
    </row>
    <row r="8926" spans="1:5" x14ac:dyDescent="0.2">
      <c r="A8926" s="106">
        <v>44317</v>
      </c>
      <c r="B8926" s="107">
        <v>44318</v>
      </c>
      <c r="C8926" s="107" t="s">
        <v>1126</v>
      </c>
      <c r="D8926" s="108">
        <f>VLOOKUP(Pag_Inicio_Corr_mas_casos[[#This Row],[Corregimiento]],Hoja3!$A$2:$D$676,4,0)</f>
        <v>10101</v>
      </c>
      <c r="E8926" s="107">
        <v>5</v>
      </c>
    </row>
    <row r="8927" spans="1:5" x14ac:dyDescent="0.2">
      <c r="A8927" s="106">
        <v>44317</v>
      </c>
      <c r="B8927" s="107">
        <v>44318</v>
      </c>
      <c r="C8927" s="107" t="s">
        <v>931</v>
      </c>
      <c r="D8927" s="108">
        <f>VLOOKUP(Pag_Inicio_Corr_mas_casos[[#This Row],[Corregimiento]],Hoja3!$A$2:$D$676,4,0)</f>
        <v>80809</v>
      </c>
      <c r="E8927" s="107">
        <v>5</v>
      </c>
    </row>
    <row r="8928" spans="1:5" x14ac:dyDescent="0.2">
      <c r="A8928" s="106">
        <v>44317</v>
      </c>
      <c r="B8928" s="107">
        <v>44318</v>
      </c>
      <c r="C8928" s="107" t="s">
        <v>956</v>
      </c>
      <c r="D8928" s="108">
        <f>VLOOKUP(Pag_Inicio_Corr_mas_casos[[#This Row],[Corregimiento]],Hoja3!$A$2:$D$676,4,0)</f>
        <v>130106</v>
      </c>
      <c r="E8928" s="107">
        <v>5</v>
      </c>
    </row>
    <row r="8929" spans="1:5" x14ac:dyDescent="0.2">
      <c r="A8929" s="106">
        <v>44317</v>
      </c>
      <c r="B8929" s="107">
        <v>44318</v>
      </c>
      <c r="C8929" s="107" t="s">
        <v>689</v>
      </c>
      <c r="D8929" s="108">
        <f>VLOOKUP(Pag_Inicio_Corr_mas_casos[[#This Row],[Corregimiento]],Hoja3!$A$2:$D$676,4,0)</f>
        <v>120805</v>
      </c>
      <c r="E8929" s="107">
        <v>4</v>
      </c>
    </row>
    <row r="8930" spans="1:5" x14ac:dyDescent="0.2">
      <c r="A8930" s="106">
        <v>44317</v>
      </c>
      <c r="B8930" s="107">
        <v>44318</v>
      </c>
      <c r="C8930" s="107" t="s">
        <v>1200</v>
      </c>
      <c r="D8930" s="108">
        <f>VLOOKUP(Pag_Inicio_Corr_mas_casos[[#This Row],[Corregimiento]],Hoja3!$A$2:$D$676,4,0)</f>
        <v>90803</v>
      </c>
      <c r="E8930" s="107">
        <v>4</v>
      </c>
    </row>
    <row r="8931" spans="1:5" x14ac:dyDescent="0.2">
      <c r="A8931" s="106">
        <v>44317</v>
      </c>
      <c r="B8931" s="107">
        <v>44318</v>
      </c>
      <c r="C8931" s="107" t="s">
        <v>969</v>
      </c>
      <c r="D8931" s="108">
        <f>VLOOKUP(Pag_Inicio_Corr_mas_casos[[#This Row],[Corregimiento]],Hoja3!$A$2:$D$676,4,0)</f>
        <v>50316</v>
      </c>
      <c r="E8931" s="107">
        <v>4</v>
      </c>
    </row>
    <row r="8932" spans="1:5" x14ac:dyDescent="0.2">
      <c r="A8932" s="106">
        <v>44317</v>
      </c>
      <c r="B8932" s="107">
        <v>44318</v>
      </c>
      <c r="C8932" s="107" t="s">
        <v>972</v>
      </c>
      <c r="D8932" s="108">
        <f>VLOOKUP(Pag_Inicio_Corr_mas_casos[[#This Row],[Corregimiento]],Hoja3!$A$2:$D$676,4,0)</f>
        <v>40201</v>
      </c>
      <c r="E8932" s="107">
        <v>4</v>
      </c>
    </row>
    <row r="8933" spans="1:5" x14ac:dyDescent="0.2">
      <c r="A8933" s="106">
        <v>44317</v>
      </c>
      <c r="B8933" s="107">
        <v>44318</v>
      </c>
      <c r="C8933" s="107" t="s">
        <v>1205</v>
      </c>
      <c r="D8933" s="108">
        <f>VLOOKUP(Pag_Inicio_Corr_mas_casos[[#This Row],[Corregimiento]],Hoja3!$A$2:$D$676,4,0)</f>
        <v>120510</v>
      </c>
      <c r="E8933" s="107">
        <v>4</v>
      </c>
    </row>
    <row r="8934" spans="1:5" x14ac:dyDescent="0.2">
      <c r="A8934" s="106">
        <v>44317</v>
      </c>
      <c r="B8934" s="107">
        <v>44318</v>
      </c>
      <c r="C8934" s="107" t="s">
        <v>1018</v>
      </c>
      <c r="D8934" s="108">
        <f>VLOOKUP(Pag_Inicio_Corr_mas_casos[[#This Row],[Corregimiento]],Hoja3!$A$2:$D$676,4,0)</f>
        <v>40205</v>
      </c>
      <c r="E8934" s="107">
        <v>4</v>
      </c>
    </row>
    <row r="8935" spans="1:5" x14ac:dyDescent="0.2">
      <c r="A8935" s="51">
        <v>44318</v>
      </c>
      <c r="B8935" s="52">
        <v>44319</v>
      </c>
      <c r="C8935" s="52" t="s">
        <v>980</v>
      </c>
      <c r="D8935" s="53">
        <f>VLOOKUP(Pag_Inicio_Corr_mas_casos[[#This Row],[Corregimiento]],Hoja3!$A$2:$D$676,4,0)</f>
        <v>40601</v>
      </c>
      <c r="E8935" s="52">
        <v>18</v>
      </c>
    </row>
    <row r="8936" spans="1:5" x14ac:dyDescent="0.2">
      <c r="A8936" s="51">
        <v>44318</v>
      </c>
      <c r="B8936" s="52">
        <v>44319</v>
      </c>
      <c r="C8936" s="52" t="s">
        <v>873</v>
      </c>
      <c r="D8936" s="53">
        <f>VLOOKUP(Pag_Inicio_Corr_mas_casos[[#This Row],[Corregimiento]],Hoja3!$A$2:$D$676,4,0)</f>
        <v>80817</v>
      </c>
      <c r="E8936" s="52">
        <v>10</v>
      </c>
    </row>
    <row r="8937" spans="1:5" x14ac:dyDescent="0.2">
      <c r="A8937" s="51">
        <v>44318</v>
      </c>
      <c r="B8937" s="52">
        <v>44319</v>
      </c>
      <c r="C8937" s="52" t="s">
        <v>942</v>
      </c>
      <c r="D8937" s="53">
        <f>VLOOKUP(Pag_Inicio_Corr_mas_casos[[#This Row],[Corregimiento]],Hoja3!$A$2:$D$676,4,0)</f>
        <v>91001</v>
      </c>
      <c r="E8937" s="52">
        <v>8</v>
      </c>
    </row>
    <row r="8938" spans="1:5" x14ac:dyDescent="0.2">
      <c r="A8938" s="51">
        <v>44318</v>
      </c>
      <c r="B8938" s="52">
        <v>44319</v>
      </c>
      <c r="C8938" s="52" t="s">
        <v>692</v>
      </c>
      <c r="D8938" s="53">
        <f>VLOOKUP(Pag_Inicio_Corr_mas_casos[[#This Row],[Corregimiento]],Hoja3!$A$2:$D$676,4,0)</f>
        <v>80821</v>
      </c>
      <c r="E8938" s="52">
        <v>7</v>
      </c>
    </row>
    <row r="8939" spans="1:5" x14ac:dyDescent="0.2">
      <c r="A8939" s="51">
        <v>44318</v>
      </c>
      <c r="B8939" s="52">
        <v>44319</v>
      </c>
      <c r="C8939" s="52" t="s">
        <v>927</v>
      </c>
      <c r="D8939" s="53">
        <f>VLOOKUP(Pag_Inicio_Corr_mas_casos[[#This Row],[Corregimiento]],Hoja3!$A$2:$D$676,4,0)</f>
        <v>40612</v>
      </c>
      <c r="E8939" s="52">
        <v>7</v>
      </c>
    </row>
    <row r="8940" spans="1:5" x14ac:dyDescent="0.2">
      <c r="A8940" s="51">
        <v>44318</v>
      </c>
      <c r="B8940" s="52">
        <v>44319</v>
      </c>
      <c r="C8940" s="52" t="s">
        <v>857</v>
      </c>
      <c r="D8940" s="53">
        <f>VLOOKUP(Pag_Inicio_Corr_mas_casos[[#This Row],[Corregimiento]],Hoja3!$A$2:$D$676,4,0)</f>
        <v>80810</v>
      </c>
      <c r="E8940" s="52">
        <v>6</v>
      </c>
    </row>
    <row r="8941" spans="1:5" x14ac:dyDescent="0.2">
      <c r="A8941" s="51">
        <v>44318</v>
      </c>
      <c r="B8941" s="52">
        <v>44319</v>
      </c>
      <c r="C8941" s="52" t="s">
        <v>872</v>
      </c>
      <c r="D8941" s="53">
        <f>VLOOKUP(Pag_Inicio_Corr_mas_casos[[#This Row],[Corregimiento]],Hoja3!$A$2:$D$676,4,0)</f>
        <v>80820</v>
      </c>
      <c r="E8941" s="52">
        <v>6</v>
      </c>
    </row>
    <row r="8942" spans="1:5" x14ac:dyDescent="0.2">
      <c r="A8942" s="51">
        <v>44318</v>
      </c>
      <c r="B8942" s="52">
        <v>44319</v>
      </c>
      <c r="C8942" s="52" t="s">
        <v>890</v>
      </c>
      <c r="D8942" s="53">
        <f>VLOOKUP(Pag_Inicio_Corr_mas_casos[[#This Row],[Corregimiento]],Hoja3!$A$2:$D$676,4,0)</f>
        <v>40606</v>
      </c>
      <c r="E8942" s="52">
        <v>6</v>
      </c>
    </row>
    <row r="8943" spans="1:5" x14ac:dyDescent="0.2">
      <c r="A8943" s="51">
        <v>44318</v>
      </c>
      <c r="B8943" s="52">
        <v>44319</v>
      </c>
      <c r="C8943" s="52" t="s">
        <v>860</v>
      </c>
      <c r="D8943" s="53">
        <f>VLOOKUP(Pag_Inicio_Corr_mas_casos[[#This Row],[Corregimiento]],Hoja3!$A$2:$D$676,4,0)</f>
        <v>80806</v>
      </c>
      <c r="E8943" s="52">
        <v>6</v>
      </c>
    </row>
    <row r="8944" spans="1:5" x14ac:dyDescent="0.2">
      <c r="A8944" s="51">
        <v>44318</v>
      </c>
      <c r="B8944" s="52">
        <v>44319</v>
      </c>
      <c r="C8944" s="52" t="s">
        <v>923</v>
      </c>
      <c r="D8944" s="53">
        <f>VLOOKUP(Pag_Inicio_Corr_mas_casos[[#This Row],[Corregimiento]],Hoja3!$A$2:$D$676,4,0)</f>
        <v>40611</v>
      </c>
      <c r="E8944" s="52">
        <v>6</v>
      </c>
    </row>
    <row r="8945" spans="1:5" x14ac:dyDescent="0.2">
      <c r="A8945" s="51">
        <v>44318</v>
      </c>
      <c r="B8945" s="52">
        <v>44319</v>
      </c>
      <c r="C8945" s="52" t="s">
        <v>987</v>
      </c>
      <c r="D8945" s="53">
        <f>VLOOKUP(Pag_Inicio_Corr_mas_casos[[#This Row],[Corregimiento]],Hoja3!$A$2:$D$676,4,0)</f>
        <v>20201</v>
      </c>
      <c r="E8945" s="52">
        <v>6</v>
      </c>
    </row>
    <row r="8946" spans="1:5" x14ac:dyDescent="0.2">
      <c r="A8946" s="51">
        <v>44318</v>
      </c>
      <c r="B8946" s="52">
        <v>44319</v>
      </c>
      <c r="C8946" s="52" t="s">
        <v>1067</v>
      </c>
      <c r="D8946" s="53">
        <f>VLOOKUP(Pag_Inicio_Corr_mas_casos[[#This Row],[Corregimiento]],Hoja3!$A$2:$D$676,4,0)</f>
        <v>20301</v>
      </c>
      <c r="E8946" s="52">
        <v>6</v>
      </c>
    </row>
    <row r="8947" spans="1:5" x14ac:dyDescent="0.2">
      <c r="A8947" s="51">
        <v>44318</v>
      </c>
      <c r="B8947" s="52">
        <v>44319</v>
      </c>
      <c r="C8947" s="52" t="s">
        <v>956</v>
      </c>
      <c r="D8947" s="53">
        <f>VLOOKUP(Pag_Inicio_Corr_mas_casos[[#This Row],[Corregimiento]],Hoja3!$A$2:$D$676,4,0)</f>
        <v>130106</v>
      </c>
      <c r="E8947" s="52">
        <v>6</v>
      </c>
    </row>
    <row r="8948" spans="1:5" x14ac:dyDescent="0.2">
      <c r="A8948" s="51">
        <v>44318</v>
      </c>
      <c r="B8948" s="52">
        <v>44319</v>
      </c>
      <c r="C8948" s="52" t="s">
        <v>935</v>
      </c>
      <c r="D8948" s="53">
        <f>VLOOKUP(Pag_Inicio_Corr_mas_casos[[#This Row],[Corregimiento]],Hoja3!$A$2:$D$676,4,0)</f>
        <v>130702</v>
      </c>
      <c r="E8948" s="52">
        <v>5</v>
      </c>
    </row>
    <row r="8949" spans="1:5" x14ac:dyDescent="0.2">
      <c r="A8949" s="51">
        <v>44318</v>
      </c>
      <c r="B8949" s="52">
        <v>44319</v>
      </c>
      <c r="C8949" s="52" t="s">
        <v>986</v>
      </c>
      <c r="D8949" s="53">
        <f>VLOOKUP(Pag_Inicio_Corr_mas_casos[[#This Row],[Corregimiento]],Hoja3!$A$2:$D$676,4,0)</f>
        <v>40610</v>
      </c>
      <c r="E8949" s="52">
        <v>4</v>
      </c>
    </row>
    <row r="8950" spans="1:5" x14ac:dyDescent="0.2">
      <c r="A8950" s="51">
        <v>44318</v>
      </c>
      <c r="B8950" s="52">
        <v>44319</v>
      </c>
      <c r="C8950" s="52" t="s">
        <v>874</v>
      </c>
      <c r="D8950" s="53">
        <f>VLOOKUP(Pag_Inicio_Corr_mas_casos[[#This Row],[Corregimiento]],Hoja3!$A$2:$D$676,4,0)</f>
        <v>80822</v>
      </c>
      <c r="E8950" s="52">
        <v>4</v>
      </c>
    </row>
    <row r="8951" spans="1:5" x14ac:dyDescent="0.2">
      <c r="A8951" s="51">
        <v>44318</v>
      </c>
      <c r="B8951" s="52">
        <v>44319</v>
      </c>
      <c r="C8951" s="52" t="s">
        <v>881</v>
      </c>
      <c r="D8951" s="53">
        <f>VLOOKUP(Pag_Inicio_Corr_mas_casos[[#This Row],[Corregimiento]],Hoja3!$A$2:$D$676,4,0)</f>
        <v>20601</v>
      </c>
      <c r="E8951" s="52">
        <v>4</v>
      </c>
    </row>
    <row r="8952" spans="1:5" x14ac:dyDescent="0.2">
      <c r="A8952" s="51">
        <v>44318</v>
      </c>
      <c r="B8952" s="52">
        <v>44319</v>
      </c>
      <c r="C8952" s="52" t="s">
        <v>931</v>
      </c>
      <c r="D8952" s="53">
        <f>VLOOKUP(Pag_Inicio_Corr_mas_casos[[#This Row],[Corregimiento]],Hoja3!$A$2:$D$676,4,0)</f>
        <v>80809</v>
      </c>
      <c r="E8952" s="52">
        <v>4</v>
      </c>
    </row>
    <row r="8953" spans="1:5" x14ac:dyDescent="0.2">
      <c r="A8953" s="51">
        <v>44318</v>
      </c>
      <c r="B8953" s="52">
        <v>44319</v>
      </c>
      <c r="C8953" s="52" t="s">
        <v>862</v>
      </c>
      <c r="D8953" s="53">
        <f>VLOOKUP(Pag_Inicio_Corr_mas_casos[[#This Row],[Corregimiento]],Hoja3!$A$2:$D$676,4,0)</f>
        <v>80807</v>
      </c>
      <c r="E8953" s="52">
        <v>4</v>
      </c>
    </row>
    <row r="8954" spans="1:5" x14ac:dyDescent="0.2">
      <c r="A8954" s="51">
        <v>44318</v>
      </c>
      <c r="B8954" s="52">
        <v>44319</v>
      </c>
      <c r="C8954" s="52" t="s">
        <v>887</v>
      </c>
      <c r="D8954" s="53">
        <f>VLOOKUP(Pag_Inicio_Corr_mas_casos[[#This Row],[Corregimiento]],Hoja3!$A$2:$D$676,4,0)</f>
        <v>30107</v>
      </c>
      <c r="E8954" s="52">
        <v>4</v>
      </c>
    </row>
    <row r="8955" spans="1:5" x14ac:dyDescent="0.2">
      <c r="A8955" s="33">
        <v>44319</v>
      </c>
      <c r="B8955" s="34">
        <v>44320</v>
      </c>
      <c r="C8955" s="34" t="s">
        <v>980</v>
      </c>
      <c r="D8955" s="35">
        <f>VLOOKUP(Pag_Inicio_Corr_mas_casos[[#This Row],[Corregimiento]],Hoja3!$A$2:$D$676,4,0)</f>
        <v>40601</v>
      </c>
      <c r="E8955" s="34">
        <v>11</v>
      </c>
    </row>
    <row r="8956" spans="1:5" x14ac:dyDescent="0.2">
      <c r="A8956" s="33">
        <v>44319</v>
      </c>
      <c r="B8956" s="34">
        <v>44320</v>
      </c>
      <c r="C8956" s="34" t="s">
        <v>890</v>
      </c>
      <c r="D8956" s="35">
        <f>VLOOKUP(Pag_Inicio_Corr_mas_casos[[#This Row],[Corregimiento]],Hoja3!$A$2:$D$676,4,0)</f>
        <v>40606</v>
      </c>
      <c r="E8956" s="34">
        <v>10</v>
      </c>
    </row>
    <row r="8957" spans="1:5" x14ac:dyDescent="0.2">
      <c r="A8957" s="33">
        <v>44319</v>
      </c>
      <c r="B8957" s="34">
        <v>44320</v>
      </c>
      <c r="C8957" s="34" t="s">
        <v>986</v>
      </c>
      <c r="D8957" s="35">
        <f>VLOOKUP(Pag_Inicio_Corr_mas_casos[[#This Row],[Corregimiento]],Hoja3!$A$2:$D$676,4,0)</f>
        <v>40610</v>
      </c>
      <c r="E8957" s="34">
        <v>9</v>
      </c>
    </row>
    <row r="8958" spans="1:5" x14ac:dyDescent="0.2">
      <c r="A8958" s="33">
        <v>44319</v>
      </c>
      <c r="B8958" s="34">
        <v>44320</v>
      </c>
      <c r="C8958" s="34" t="s">
        <v>1206</v>
      </c>
      <c r="D8958" s="35">
        <f>VLOOKUP(Pag_Inicio_Corr_mas_casos[[#This Row],[Corregimiento]],Hoja3!$A$2:$D$676,4,0)</f>
        <v>41205</v>
      </c>
      <c r="E8958" s="34">
        <v>7</v>
      </c>
    </row>
    <row r="8959" spans="1:5" x14ac:dyDescent="0.2">
      <c r="A8959" s="33">
        <v>44319</v>
      </c>
      <c r="B8959" s="34">
        <v>44320</v>
      </c>
      <c r="C8959" s="34" t="s">
        <v>927</v>
      </c>
      <c r="D8959" s="35">
        <f>VLOOKUP(Pag_Inicio_Corr_mas_casos[[#This Row],[Corregimiento]],Hoja3!$A$2:$D$676,4,0)</f>
        <v>40612</v>
      </c>
      <c r="E8959" s="34">
        <v>6</v>
      </c>
    </row>
    <row r="8960" spans="1:5" x14ac:dyDescent="0.2">
      <c r="A8960" s="33">
        <v>44319</v>
      </c>
      <c r="B8960" s="34">
        <v>44320</v>
      </c>
      <c r="C8960" s="34" t="s">
        <v>873</v>
      </c>
      <c r="D8960" s="35">
        <f>VLOOKUP(Pag_Inicio_Corr_mas_casos[[#This Row],[Corregimiento]],Hoja3!$A$2:$D$676,4,0)</f>
        <v>80817</v>
      </c>
      <c r="E8960" s="34">
        <v>5</v>
      </c>
    </row>
    <row r="8961" spans="1:5" x14ac:dyDescent="0.2">
      <c r="A8961" s="33">
        <v>44319</v>
      </c>
      <c r="B8961" s="34">
        <v>44320</v>
      </c>
      <c r="C8961" s="34" t="s">
        <v>862</v>
      </c>
      <c r="D8961" s="35">
        <f>VLOOKUP(Pag_Inicio_Corr_mas_casos[[#This Row],[Corregimiento]],Hoja3!$A$2:$D$676,4,0)</f>
        <v>80807</v>
      </c>
      <c r="E8961" s="34">
        <v>5</v>
      </c>
    </row>
    <row r="8962" spans="1:5" x14ac:dyDescent="0.2">
      <c r="A8962" s="33">
        <v>44319</v>
      </c>
      <c r="B8962" s="34">
        <v>44320</v>
      </c>
      <c r="C8962" s="34" t="s">
        <v>860</v>
      </c>
      <c r="D8962" s="35">
        <f>VLOOKUP(Pag_Inicio_Corr_mas_casos[[#This Row],[Corregimiento]],Hoja3!$A$2:$D$676,4,0)</f>
        <v>80806</v>
      </c>
      <c r="E8962" s="34">
        <v>5</v>
      </c>
    </row>
    <row r="8963" spans="1:5" x14ac:dyDescent="0.2">
      <c r="A8963" s="33">
        <v>44319</v>
      </c>
      <c r="B8963" s="34">
        <v>44320</v>
      </c>
      <c r="C8963" s="34" t="s">
        <v>953</v>
      </c>
      <c r="D8963" s="35">
        <f>VLOOKUP(Pag_Inicio_Corr_mas_casos[[#This Row],[Corregimiento]],Hoja3!$A$2:$D$676,4,0)</f>
        <v>91008</v>
      </c>
      <c r="E8963" s="34">
        <v>4</v>
      </c>
    </row>
    <row r="8964" spans="1:5" x14ac:dyDescent="0.2">
      <c r="A8964" s="33">
        <v>44319</v>
      </c>
      <c r="B8964" s="34">
        <v>44320</v>
      </c>
      <c r="C8964" s="34" t="s">
        <v>969</v>
      </c>
      <c r="D8964" s="35">
        <f>VLOOKUP(Pag_Inicio_Corr_mas_casos[[#This Row],[Corregimiento]],Hoja3!$A$2:$D$676,4,0)</f>
        <v>50316</v>
      </c>
      <c r="E8964" s="34">
        <v>4</v>
      </c>
    </row>
    <row r="8965" spans="1:5" x14ac:dyDescent="0.2">
      <c r="A8965" s="33">
        <v>44319</v>
      </c>
      <c r="B8965" s="34">
        <v>44320</v>
      </c>
      <c r="C8965" s="34" t="s">
        <v>867</v>
      </c>
      <c r="D8965" s="35">
        <f>VLOOKUP(Pag_Inicio_Corr_mas_casos[[#This Row],[Corregimiento]],Hoja3!$A$2:$D$676,4,0)</f>
        <v>80826</v>
      </c>
      <c r="E8965" s="34">
        <v>4</v>
      </c>
    </row>
    <row r="8966" spans="1:5" x14ac:dyDescent="0.2">
      <c r="A8966" s="33">
        <v>44319</v>
      </c>
      <c r="B8966" s="34">
        <v>44320</v>
      </c>
      <c r="C8966" s="34" t="s">
        <v>978</v>
      </c>
      <c r="D8966" s="35">
        <f>VLOOKUP(Pag_Inicio_Corr_mas_casos[[#This Row],[Corregimiento]],Hoja3!$A$2:$D$676,4,0)</f>
        <v>40501</v>
      </c>
      <c r="E8966" s="34">
        <v>4</v>
      </c>
    </row>
    <row r="8967" spans="1:5" x14ac:dyDescent="0.2">
      <c r="A8967" s="33">
        <v>44319</v>
      </c>
      <c r="B8967" s="34">
        <v>44320</v>
      </c>
      <c r="C8967" s="34" t="s">
        <v>998</v>
      </c>
      <c r="D8967" s="35">
        <f>VLOOKUP(Pag_Inicio_Corr_mas_casos[[#This Row],[Corregimiento]],Hoja3!$A$2:$D$676,4,0)</f>
        <v>40503</v>
      </c>
      <c r="E8967" s="34">
        <v>3</v>
      </c>
    </row>
    <row r="8968" spans="1:5" x14ac:dyDescent="0.2">
      <c r="A8968" s="33">
        <v>44319</v>
      </c>
      <c r="B8968" s="34">
        <v>44320</v>
      </c>
      <c r="C8968" s="34" t="s">
        <v>1187</v>
      </c>
      <c r="D8968" s="35">
        <f>VLOOKUP(Pag_Inicio_Corr_mas_casos[[#This Row],[Corregimiento]],Hoja3!$A$2:$D$676,4,0)</f>
        <v>40511</v>
      </c>
      <c r="E8968" s="34">
        <v>3</v>
      </c>
    </row>
    <row r="8969" spans="1:5" x14ac:dyDescent="0.2">
      <c r="A8969" s="33">
        <v>44319</v>
      </c>
      <c r="B8969" s="34">
        <v>44320</v>
      </c>
      <c r="C8969" s="34" t="s">
        <v>1207</v>
      </c>
      <c r="D8969" s="35">
        <f>VLOOKUP(Pag_Inicio_Corr_mas_casos[[#This Row],[Corregimiento]],Hoja3!$A$2:$D$676,4,0)</f>
        <v>91003</v>
      </c>
      <c r="E8969" s="34">
        <v>3</v>
      </c>
    </row>
    <row r="8970" spans="1:5" x14ac:dyDescent="0.2">
      <c r="A8970" s="33">
        <v>44319</v>
      </c>
      <c r="B8970" s="34">
        <v>44320</v>
      </c>
      <c r="C8970" s="34" t="s">
        <v>966</v>
      </c>
      <c r="D8970" s="35">
        <f>VLOOKUP(Pag_Inicio_Corr_mas_casos[[#This Row],[Corregimiento]],Hoja3!$A$2:$D$676,4,0)</f>
        <v>80812</v>
      </c>
      <c r="E8970" s="34">
        <v>3</v>
      </c>
    </row>
    <row r="8971" spans="1:5" x14ac:dyDescent="0.2">
      <c r="A8971" s="33">
        <v>44319</v>
      </c>
      <c r="B8971" s="34">
        <v>44320</v>
      </c>
      <c r="C8971" s="34" t="s">
        <v>866</v>
      </c>
      <c r="D8971" s="35">
        <f>VLOOKUP(Pag_Inicio_Corr_mas_casos[[#This Row],[Corregimiento]],Hoja3!$A$2:$D$676,4,0)</f>
        <v>80814</v>
      </c>
      <c r="E8971" s="34">
        <v>3</v>
      </c>
    </row>
    <row r="8972" spans="1:5" x14ac:dyDescent="0.2">
      <c r="A8972" s="33">
        <v>44319</v>
      </c>
      <c r="B8972" s="34">
        <v>44320</v>
      </c>
      <c r="C8972" s="34" t="s">
        <v>1195</v>
      </c>
      <c r="D8972" s="35">
        <f>VLOOKUP(Pag_Inicio_Corr_mas_casos[[#This Row],[Corregimiento]],Hoja3!$A$2:$D$676,4,0)</f>
        <v>41404</v>
      </c>
      <c r="E8972" s="34">
        <v>3</v>
      </c>
    </row>
    <row r="8973" spans="1:5" x14ac:dyDescent="0.2">
      <c r="A8973" s="33">
        <v>44319</v>
      </c>
      <c r="B8973" s="34">
        <v>44320</v>
      </c>
      <c r="C8973" s="34" t="s">
        <v>932</v>
      </c>
      <c r="D8973" s="35">
        <f>VLOOKUP(Pag_Inicio_Corr_mas_casos[[#This Row],[Corregimiento]],Hoja3!$A$2:$D$676,4,0)</f>
        <v>80819</v>
      </c>
      <c r="E8973" s="34">
        <v>3</v>
      </c>
    </row>
    <row r="8974" spans="1:5" x14ac:dyDescent="0.2">
      <c r="A8974" s="33">
        <v>44319</v>
      </c>
      <c r="B8974" s="34">
        <v>44320</v>
      </c>
      <c r="C8974" s="34" t="s">
        <v>1131</v>
      </c>
      <c r="D8974" s="35">
        <f>VLOOKUP(Pag_Inicio_Corr_mas_casos[[#This Row],[Corregimiento]],Hoja3!$A$2:$D$676,4,0)</f>
        <v>41104</v>
      </c>
      <c r="E8974" s="34">
        <v>2</v>
      </c>
    </row>
    <row r="8975" spans="1:5" x14ac:dyDescent="0.2">
      <c r="A8975" s="63">
        <v>44320</v>
      </c>
      <c r="B8975" s="64">
        <v>44321</v>
      </c>
      <c r="C8975" s="64" t="s">
        <v>980</v>
      </c>
      <c r="D8975" s="65">
        <f>VLOOKUP(Pag_Inicio_Corr_mas_casos[[#This Row],[Corregimiento]],Hoja3!$A$2:$D$676,4,0)</f>
        <v>40601</v>
      </c>
      <c r="E8975" s="64">
        <v>19</v>
      </c>
    </row>
    <row r="8976" spans="1:5" x14ac:dyDescent="0.2">
      <c r="A8976" s="63">
        <v>44320</v>
      </c>
      <c r="B8976" s="64">
        <v>44321</v>
      </c>
      <c r="C8976" s="64" t="s">
        <v>978</v>
      </c>
      <c r="D8976" s="65">
        <f>VLOOKUP(Pag_Inicio_Corr_mas_casos[[#This Row],[Corregimiento]],Hoja3!$A$2:$D$676,4,0)</f>
        <v>40501</v>
      </c>
      <c r="E8976" s="64">
        <v>9</v>
      </c>
    </row>
    <row r="8977" spans="1:5" x14ac:dyDescent="0.2">
      <c r="A8977" s="63">
        <v>44320</v>
      </c>
      <c r="B8977" s="64">
        <v>44321</v>
      </c>
      <c r="C8977" s="64" t="s">
        <v>931</v>
      </c>
      <c r="D8977" s="65">
        <f>VLOOKUP(Pag_Inicio_Corr_mas_casos[[#This Row],[Corregimiento]],Hoja3!$A$2:$D$676,4,0)</f>
        <v>80809</v>
      </c>
      <c r="E8977" s="64">
        <v>9</v>
      </c>
    </row>
    <row r="8978" spans="1:5" x14ac:dyDescent="0.2">
      <c r="A8978" s="63">
        <v>44320</v>
      </c>
      <c r="B8978" s="64">
        <v>44321</v>
      </c>
      <c r="C8978" s="64" t="s">
        <v>927</v>
      </c>
      <c r="D8978" s="65">
        <f>VLOOKUP(Pag_Inicio_Corr_mas_casos[[#This Row],[Corregimiento]],Hoja3!$A$2:$D$676,4,0)</f>
        <v>40612</v>
      </c>
      <c r="E8978" s="64">
        <v>9</v>
      </c>
    </row>
    <row r="8979" spans="1:5" x14ac:dyDescent="0.2">
      <c r="A8979" s="63">
        <v>44320</v>
      </c>
      <c r="B8979" s="64">
        <v>44321</v>
      </c>
      <c r="C8979" s="64" t="s">
        <v>1126</v>
      </c>
      <c r="D8979" s="65">
        <f>VLOOKUP(Pag_Inicio_Corr_mas_casos[[#This Row],[Corregimiento]],Hoja3!$A$2:$D$676,4,0)</f>
        <v>10101</v>
      </c>
      <c r="E8979" s="64">
        <v>8</v>
      </c>
    </row>
    <row r="8980" spans="1:5" x14ac:dyDescent="0.2">
      <c r="A8980" s="63">
        <v>44320</v>
      </c>
      <c r="B8980" s="64">
        <v>44321</v>
      </c>
      <c r="C8980" s="64" t="s">
        <v>874</v>
      </c>
      <c r="D8980" s="65">
        <f>VLOOKUP(Pag_Inicio_Corr_mas_casos[[#This Row],[Corregimiento]],Hoja3!$A$2:$D$676,4,0)</f>
        <v>80822</v>
      </c>
      <c r="E8980" s="64">
        <v>7</v>
      </c>
    </row>
    <row r="8981" spans="1:5" x14ac:dyDescent="0.2">
      <c r="A8981" s="63">
        <v>44320</v>
      </c>
      <c r="B8981" s="64">
        <v>44321</v>
      </c>
      <c r="C8981" s="64" t="s">
        <v>986</v>
      </c>
      <c r="D8981" s="65">
        <f>VLOOKUP(Pag_Inicio_Corr_mas_casos[[#This Row],[Corregimiento]],Hoja3!$A$2:$D$676,4,0)</f>
        <v>40610</v>
      </c>
      <c r="E8981" s="64">
        <v>7</v>
      </c>
    </row>
    <row r="8982" spans="1:5" x14ac:dyDescent="0.2">
      <c r="A8982" s="63">
        <v>44320</v>
      </c>
      <c r="B8982" s="64">
        <v>44321</v>
      </c>
      <c r="C8982" s="64" t="s">
        <v>982</v>
      </c>
      <c r="D8982" s="65">
        <f>VLOOKUP(Pag_Inicio_Corr_mas_casos[[#This Row],[Corregimiento]],Hoja3!$A$2:$D$676,4,0)</f>
        <v>91109</v>
      </c>
      <c r="E8982" s="64">
        <v>6</v>
      </c>
    </row>
    <row r="8983" spans="1:5" x14ac:dyDescent="0.2">
      <c r="A8983" s="63">
        <v>44320</v>
      </c>
      <c r="B8983" s="64">
        <v>44321</v>
      </c>
      <c r="C8983" s="64" t="s">
        <v>942</v>
      </c>
      <c r="D8983" s="65">
        <f>VLOOKUP(Pag_Inicio_Corr_mas_casos[[#This Row],[Corregimiento]],Hoja3!$A$2:$D$676,4,0)</f>
        <v>91001</v>
      </c>
      <c r="E8983" s="64">
        <v>6</v>
      </c>
    </row>
    <row r="8984" spans="1:5" x14ac:dyDescent="0.2">
      <c r="A8984" s="63">
        <v>44320</v>
      </c>
      <c r="B8984" s="64">
        <v>44321</v>
      </c>
      <c r="C8984" s="64" t="s">
        <v>956</v>
      </c>
      <c r="D8984" s="65">
        <f>VLOOKUP(Pag_Inicio_Corr_mas_casos[[#This Row],[Corregimiento]],Hoja3!$A$2:$D$676,4,0)</f>
        <v>130106</v>
      </c>
      <c r="E8984" s="64">
        <v>6</v>
      </c>
    </row>
    <row r="8985" spans="1:5" x14ac:dyDescent="0.2">
      <c r="A8985" s="63">
        <v>44320</v>
      </c>
      <c r="B8985" s="64">
        <v>44321</v>
      </c>
      <c r="C8985" s="64" t="s">
        <v>1095</v>
      </c>
      <c r="D8985" s="65">
        <f>VLOOKUP(Pag_Inicio_Corr_mas_casos[[#This Row],[Corregimiento]],Hoja3!$A$2:$D$676,4,0)</f>
        <v>40701</v>
      </c>
      <c r="E8985" s="64">
        <v>6</v>
      </c>
    </row>
    <row r="8986" spans="1:5" x14ac:dyDescent="0.2">
      <c r="A8986" s="63">
        <v>44320</v>
      </c>
      <c r="B8986" s="64">
        <v>44321</v>
      </c>
      <c r="C8986" s="64" t="s">
        <v>1124</v>
      </c>
      <c r="D8986" s="65">
        <f>VLOOKUP(Pag_Inicio_Corr_mas_casos[[#This Row],[Corregimiento]],Hoja3!$A$2:$D$676,4,0)</f>
        <v>120507</v>
      </c>
      <c r="E8986" s="64">
        <v>6</v>
      </c>
    </row>
    <row r="8987" spans="1:5" x14ac:dyDescent="0.2">
      <c r="A8987" s="63">
        <v>44320</v>
      </c>
      <c r="B8987" s="64">
        <v>44321</v>
      </c>
      <c r="C8987" s="64" t="s">
        <v>879</v>
      </c>
      <c r="D8987" s="65">
        <f>VLOOKUP(Pag_Inicio_Corr_mas_casos[[#This Row],[Corregimiento]],Hoja3!$A$2:$D$676,4,0)</f>
        <v>130701</v>
      </c>
      <c r="E8987" s="64">
        <v>5</v>
      </c>
    </row>
    <row r="8988" spans="1:5" x14ac:dyDescent="0.2">
      <c r="A8988" s="63">
        <v>44320</v>
      </c>
      <c r="B8988" s="64">
        <v>44321</v>
      </c>
      <c r="C8988" s="64" t="s">
        <v>890</v>
      </c>
      <c r="D8988" s="65">
        <f>VLOOKUP(Pag_Inicio_Corr_mas_casos[[#This Row],[Corregimiento]],Hoja3!$A$2:$D$676,4,0)</f>
        <v>40606</v>
      </c>
      <c r="E8988" s="64">
        <v>5</v>
      </c>
    </row>
    <row r="8989" spans="1:5" x14ac:dyDescent="0.2">
      <c r="A8989" s="63">
        <v>44320</v>
      </c>
      <c r="B8989" s="64">
        <v>44321</v>
      </c>
      <c r="C8989" s="64" t="s">
        <v>867</v>
      </c>
      <c r="D8989" s="65">
        <f>VLOOKUP(Pag_Inicio_Corr_mas_casos[[#This Row],[Corregimiento]],Hoja3!$A$2:$D$676,4,0)</f>
        <v>80826</v>
      </c>
      <c r="E8989" s="64">
        <v>5</v>
      </c>
    </row>
    <row r="8990" spans="1:5" x14ac:dyDescent="0.2">
      <c r="A8990" s="63">
        <v>44320</v>
      </c>
      <c r="B8990" s="64">
        <v>44321</v>
      </c>
      <c r="C8990" s="64" t="s">
        <v>887</v>
      </c>
      <c r="D8990" s="65">
        <f>VLOOKUP(Pag_Inicio_Corr_mas_casos[[#This Row],[Corregimiento]],Hoja3!$A$2:$D$676,4,0)</f>
        <v>30107</v>
      </c>
      <c r="E8990" s="64">
        <v>5</v>
      </c>
    </row>
    <row r="8991" spans="1:5" x14ac:dyDescent="0.2">
      <c r="A8991" s="63">
        <v>44320</v>
      </c>
      <c r="B8991" s="64">
        <v>44321</v>
      </c>
      <c r="C8991" s="64" t="s">
        <v>953</v>
      </c>
      <c r="D8991" s="65">
        <f>VLOOKUP(Pag_Inicio_Corr_mas_casos[[#This Row],[Corregimiento]],Hoja3!$A$2:$D$676,4,0)</f>
        <v>91008</v>
      </c>
      <c r="E8991" s="64">
        <v>5</v>
      </c>
    </row>
    <row r="8992" spans="1:5" x14ac:dyDescent="0.2">
      <c r="A8992" s="63">
        <v>44320</v>
      </c>
      <c r="B8992" s="64">
        <v>44321</v>
      </c>
      <c r="C8992" s="64" t="s">
        <v>923</v>
      </c>
      <c r="D8992" s="65">
        <f>VLOOKUP(Pag_Inicio_Corr_mas_casos[[#This Row],[Corregimiento]],Hoja3!$A$2:$D$676,4,0)</f>
        <v>40611</v>
      </c>
      <c r="E8992" s="64">
        <v>5</v>
      </c>
    </row>
    <row r="8993" spans="1:7" x14ac:dyDescent="0.2">
      <c r="A8993" s="63">
        <v>44320</v>
      </c>
      <c r="B8993" s="64">
        <v>44321</v>
      </c>
      <c r="C8993" s="64" t="s">
        <v>866</v>
      </c>
      <c r="D8993" s="65">
        <f>VLOOKUP(Pag_Inicio_Corr_mas_casos[[#This Row],[Corregimiento]],Hoja3!$A$2:$D$676,4,0)</f>
        <v>80814</v>
      </c>
      <c r="E8993" s="64">
        <v>5</v>
      </c>
    </row>
    <row r="8994" spans="1:7" x14ac:dyDescent="0.2">
      <c r="A8994" s="63">
        <v>44320</v>
      </c>
      <c r="B8994" s="64">
        <v>44321</v>
      </c>
      <c r="C8994" s="64" t="s">
        <v>915</v>
      </c>
      <c r="D8994" s="65">
        <f>VLOOKUP(Pag_Inicio_Corr_mas_casos[[#This Row],[Corregimiento]],Hoja3!$A$2:$D$676,4,0)</f>
        <v>81005</v>
      </c>
      <c r="E8994" s="64">
        <v>4</v>
      </c>
    </row>
    <row r="8995" spans="1:7" x14ac:dyDescent="0.2">
      <c r="A8995" s="60">
        <v>44321</v>
      </c>
      <c r="B8995" s="61">
        <v>44322</v>
      </c>
      <c r="C8995" s="61" t="s">
        <v>980</v>
      </c>
      <c r="D8995" s="62">
        <f>VLOOKUP(Pag_Inicio_Corr_mas_casos[[#This Row],[Corregimiento]],Hoja3!$A$2:$D$676,4,0)</f>
        <v>40601</v>
      </c>
      <c r="E8995" s="61">
        <v>21</v>
      </c>
    </row>
    <row r="8996" spans="1:7" x14ac:dyDescent="0.2">
      <c r="A8996" s="60">
        <v>44321</v>
      </c>
      <c r="B8996" s="61">
        <v>44322</v>
      </c>
      <c r="C8996" s="61" t="s">
        <v>931</v>
      </c>
      <c r="D8996" s="62">
        <f>VLOOKUP(Pag_Inicio_Corr_mas_casos[[#This Row],[Corregimiento]],Hoja3!$A$2:$D$676,4,0)</f>
        <v>80809</v>
      </c>
      <c r="E8996" s="61">
        <v>14</v>
      </c>
    </row>
    <row r="8997" spans="1:7" x14ac:dyDescent="0.2">
      <c r="A8997" s="60">
        <v>44321</v>
      </c>
      <c r="B8997" s="61">
        <v>44322</v>
      </c>
      <c r="C8997" s="61" t="s">
        <v>978</v>
      </c>
      <c r="D8997" s="62">
        <f>VLOOKUP(Pag_Inicio_Corr_mas_casos[[#This Row],[Corregimiento]],Hoja3!$A$2:$D$676,4,0)</f>
        <v>40501</v>
      </c>
      <c r="E8997" s="61">
        <v>11</v>
      </c>
    </row>
    <row r="8998" spans="1:7" x14ac:dyDescent="0.2">
      <c r="A8998" s="60">
        <v>44321</v>
      </c>
      <c r="B8998" s="61">
        <v>44322</v>
      </c>
      <c r="C8998" s="61" t="s">
        <v>927</v>
      </c>
      <c r="D8998" s="62">
        <f>VLOOKUP(Pag_Inicio_Corr_mas_casos[[#This Row],[Corregimiento]],Hoja3!$A$2:$D$676,4,0)</f>
        <v>40612</v>
      </c>
      <c r="E8998" s="61">
        <v>11</v>
      </c>
    </row>
    <row r="8999" spans="1:7" x14ac:dyDescent="0.2">
      <c r="A8999" s="60">
        <v>44321</v>
      </c>
      <c r="B8999" s="61">
        <v>44322</v>
      </c>
      <c r="C8999" s="61" t="s">
        <v>953</v>
      </c>
      <c r="D8999" s="61">
        <v>40708</v>
      </c>
      <c r="E8999" s="61">
        <v>11</v>
      </c>
      <c r="G8999" t="s">
        <v>1021</v>
      </c>
    </row>
    <row r="9000" spans="1:7" x14ac:dyDescent="0.2">
      <c r="A9000" s="60">
        <v>44321</v>
      </c>
      <c r="B9000" s="61">
        <v>44322</v>
      </c>
      <c r="C9000" s="61" t="s">
        <v>966</v>
      </c>
      <c r="D9000" s="62">
        <f>VLOOKUP(Pag_Inicio_Corr_mas_casos[[#This Row],[Corregimiento]],Hoja3!$A$2:$D$676,4,0)</f>
        <v>80812</v>
      </c>
      <c r="E9000" s="61">
        <v>8</v>
      </c>
    </row>
    <row r="9001" spans="1:7" x14ac:dyDescent="0.2">
      <c r="A9001" s="60">
        <v>44321</v>
      </c>
      <c r="B9001" s="61">
        <v>44322</v>
      </c>
      <c r="C9001" s="61" t="s">
        <v>890</v>
      </c>
      <c r="D9001" s="62">
        <f>VLOOKUP(Pag_Inicio_Corr_mas_casos[[#This Row],[Corregimiento]],Hoja3!$A$2:$D$676,4,0)</f>
        <v>40606</v>
      </c>
      <c r="E9001" s="61">
        <v>7</v>
      </c>
    </row>
    <row r="9002" spans="1:7" x14ac:dyDescent="0.2">
      <c r="A9002" s="60">
        <v>44321</v>
      </c>
      <c r="B9002" s="61">
        <v>44322</v>
      </c>
      <c r="C9002" s="61" t="s">
        <v>1032</v>
      </c>
      <c r="D9002" s="62">
        <f>VLOOKUP(Pag_Inicio_Corr_mas_casos[[#This Row],[Corregimiento]],Hoja3!$A$2:$D$676,4,0)</f>
        <v>40801</v>
      </c>
      <c r="E9002" s="61">
        <v>6</v>
      </c>
    </row>
    <row r="9003" spans="1:7" x14ac:dyDescent="0.2">
      <c r="A9003" s="60">
        <v>44321</v>
      </c>
      <c r="B9003" s="61">
        <v>44322</v>
      </c>
      <c r="C9003" s="61" t="s">
        <v>956</v>
      </c>
      <c r="D9003" s="62">
        <f>VLOOKUP(Pag_Inicio_Corr_mas_casos[[#This Row],[Corregimiento]],Hoja3!$A$2:$D$676,4,0)</f>
        <v>130106</v>
      </c>
      <c r="E9003" s="61">
        <v>6</v>
      </c>
    </row>
    <row r="9004" spans="1:7" x14ac:dyDescent="0.2">
      <c r="A9004" s="60">
        <v>44321</v>
      </c>
      <c r="B9004" s="61">
        <v>44322</v>
      </c>
      <c r="C9004" s="61" t="s">
        <v>932</v>
      </c>
      <c r="D9004" s="62">
        <f>VLOOKUP(Pag_Inicio_Corr_mas_casos[[#This Row],[Corregimiento]],Hoja3!$A$2:$D$676,4,0)</f>
        <v>80819</v>
      </c>
      <c r="E9004" s="61">
        <v>6</v>
      </c>
    </row>
    <row r="9005" spans="1:7" x14ac:dyDescent="0.2">
      <c r="A9005" s="60">
        <v>44321</v>
      </c>
      <c r="B9005" s="61">
        <v>44322</v>
      </c>
      <c r="C9005" s="61" t="s">
        <v>1087</v>
      </c>
      <c r="D9005" s="62">
        <f>VLOOKUP(Pag_Inicio_Corr_mas_casos[[#This Row],[Corregimiento]],Hoja3!$A$2:$D$676,4,0)</f>
        <v>10201</v>
      </c>
      <c r="E9005" s="61">
        <v>6</v>
      </c>
    </row>
    <row r="9006" spans="1:7" x14ac:dyDescent="0.2">
      <c r="A9006" s="60">
        <v>44321</v>
      </c>
      <c r="B9006" s="61">
        <v>44322</v>
      </c>
      <c r="C9006" s="61" t="s">
        <v>882</v>
      </c>
      <c r="D9006" s="62">
        <f>VLOOKUP(Pag_Inicio_Corr_mas_casos[[#This Row],[Corregimiento]],Hoja3!$A$2:$D$676,4,0)</f>
        <v>81006</v>
      </c>
      <c r="E9006" s="61">
        <v>6</v>
      </c>
    </row>
    <row r="9007" spans="1:7" x14ac:dyDescent="0.2">
      <c r="A9007" s="60">
        <v>44321</v>
      </c>
      <c r="B9007" s="61">
        <v>44322</v>
      </c>
      <c r="C9007" s="61" t="s">
        <v>923</v>
      </c>
      <c r="D9007" s="62">
        <f>VLOOKUP(Pag_Inicio_Corr_mas_casos[[#This Row],[Corregimiento]],Hoja3!$A$2:$D$676,4,0)</f>
        <v>40611</v>
      </c>
      <c r="E9007" s="61">
        <v>6</v>
      </c>
    </row>
    <row r="9008" spans="1:7" x14ac:dyDescent="0.2">
      <c r="A9008" s="60">
        <v>44321</v>
      </c>
      <c r="B9008" s="61">
        <v>44322</v>
      </c>
      <c r="C9008" s="61" t="s">
        <v>941</v>
      </c>
      <c r="D9008" s="62">
        <f>VLOOKUP(Pag_Inicio_Corr_mas_casos[[#This Row],[Corregimiento]],Hoja3!$A$2:$D$676,4,0)</f>
        <v>81003</v>
      </c>
      <c r="E9008" s="61">
        <v>6</v>
      </c>
    </row>
    <row r="9009" spans="1:7" x14ac:dyDescent="0.2">
      <c r="A9009" s="60">
        <v>44321</v>
      </c>
      <c r="B9009" s="61">
        <v>44322</v>
      </c>
      <c r="C9009" s="61" t="s">
        <v>990</v>
      </c>
      <c r="D9009" s="62">
        <f>VLOOKUP(Pag_Inicio_Corr_mas_casos[[#This Row],[Corregimiento]],Hoja3!$A$2:$D$676,4,0)</f>
        <v>91011</v>
      </c>
      <c r="E9009" s="61">
        <v>5</v>
      </c>
    </row>
    <row r="9010" spans="1:7" x14ac:dyDescent="0.2">
      <c r="A9010" s="60">
        <v>44321</v>
      </c>
      <c r="B9010" s="61">
        <v>44322</v>
      </c>
      <c r="C9010" s="61" t="s">
        <v>896</v>
      </c>
      <c r="D9010" s="62">
        <f>VLOOKUP(Pag_Inicio_Corr_mas_casos[[#This Row],[Corregimiento]],Hoja3!$A$2:$D$676,4,0)</f>
        <v>60105</v>
      </c>
      <c r="E9010" s="61">
        <v>5</v>
      </c>
    </row>
    <row r="9011" spans="1:7" x14ac:dyDescent="0.2">
      <c r="A9011" s="60">
        <v>44321</v>
      </c>
      <c r="B9011" s="61">
        <v>44322</v>
      </c>
      <c r="C9011" s="61" t="s">
        <v>867</v>
      </c>
      <c r="D9011" s="62">
        <f>VLOOKUP(Pag_Inicio_Corr_mas_casos[[#This Row],[Corregimiento]],Hoja3!$A$2:$D$676,4,0)</f>
        <v>80826</v>
      </c>
      <c r="E9011" s="61">
        <v>5</v>
      </c>
    </row>
    <row r="9012" spans="1:7" x14ac:dyDescent="0.2">
      <c r="A9012" s="60">
        <v>44321</v>
      </c>
      <c r="B9012" s="61">
        <v>44322</v>
      </c>
      <c r="C9012" s="61" t="s">
        <v>881</v>
      </c>
      <c r="D9012" s="62">
        <f>VLOOKUP(Pag_Inicio_Corr_mas_casos[[#This Row],[Corregimiento]],Hoja3!$A$2:$D$676,4,0)</f>
        <v>20601</v>
      </c>
      <c r="E9012" s="61">
        <v>5</v>
      </c>
    </row>
    <row r="9013" spans="1:7" x14ac:dyDescent="0.2">
      <c r="A9013" s="60">
        <v>44321</v>
      </c>
      <c r="B9013" s="61">
        <v>44322</v>
      </c>
      <c r="C9013" s="61" t="s">
        <v>953</v>
      </c>
      <c r="D9013" s="62">
        <f>VLOOKUP(Pag_Inicio_Corr_mas_casos[[#This Row],[Corregimiento]],Hoja3!$A$2:$D$676,4,0)</f>
        <v>91008</v>
      </c>
      <c r="E9013" s="61">
        <v>5</v>
      </c>
      <c r="G9013" t="s">
        <v>1208</v>
      </c>
    </row>
    <row r="9014" spans="1:7" x14ac:dyDescent="0.2">
      <c r="A9014" s="60">
        <v>44321</v>
      </c>
      <c r="B9014" s="61">
        <v>44322</v>
      </c>
      <c r="C9014" s="61" t="s">
        <v>986</v>
      </c>
      <c r="D9014" s="62">
        <f>VLOOKUP(Pag_Inicio_Corr_mas_casos[[#This Row],[Corregimiento]],Hoja3!$A$2:$D$676,4,0)</f>
        <v>40610</v>
      </c>
      <c r="E9014" s="61">
        <v>4</v>
      </c>
    </row>
    <row r="9015" spans="1:7" x14ac:dyDescent="0.2">
      <c r="A9015" s="106">
        <v>44322</v>
      </c>
      <c r="B9015" s="107">
        <v>44323</v>
      </c>
      <c r="C9015" s="107" t="s">
        <v>980</v>
      </c>
      <c r="D9015" s="108">
        <f>VLOOKUP(Pag_Inicio_Corr_mas_casos[[#This Row],[Corregimiento]],Hoja3!$A$2:$D$676,4,0)</f>
        <v>40601</v>
      </c>
      <c r="E9015" s="107">
        <v>28</v>
      </c>
    </row>
    <row r="9016" spans="1:7" x14ac:dyDescent="0.2">
      <c r="A9016" s="106">
        <v>44322</v>
      </c>
      <c r="B9016" s="107">
        <v>44323</v>
      </c>
      <c r="C9016" s="107" t="s">
        <v>942</v>
      </c>
      <c r="D9016" s="108">
        <f>VLOOKUP(Pag_Inicio_Corr_mas_casos[[#This Row],[Corregimiento]],Hoja3!$A$2:$D$676,4,0)</f>
        <v>91001</v>
      </c>
      <c r="E9016" s="107">
        <v>12</v>
      </c>
    </row>
    <row r="9017" spans="1:7" x14ac:dyDescent="0.2">
      <c r="A9017" s="106">
        <v>44322</v>
      </c>
      <c r="B9017" s="107">
        <v>44323</v>
      </c>
      <c r="C9017" s="107" t="s">
        <v>931</v>
      </c>
      <c r="D9017" s="108">
        <f>VLOOKUP(Pag_Inicio_Corr_mas_casos[[#This Row],[Corregimiento]],Hoja3!$A$2:$D$676,4,0)</f>
        <v>80809</v>
      </c>
      <c r="E9017" s="107">
        <v>11</v>
      </c>
    </row>
    <row r="9018" spans="1:7" x14ac:dyDescent="0.2">
      <c r="A9018" s="106">
        <v>44322</v>
      </c>
      <c r="B9018" s="107">
        <v>44323</v>
      </c>
      <c r="C9018" s="107" t="s">
        <v>986</v>
      </c>
      <c r="D9018" s="108">
        <f>VLOOKUP(Pag_Inicio_Corr_mas_casos[[#This Row],[Corregimiento]],Hoja3!$A$2:$D$676,4,0)</f>
        <v>40610</v>
      </c>
      <c r="E9018" s="107">
        <v>11</v>
      </c>
    </row>
    <row r="9019" spans="1:7" x14ac:dyDescent="0.2">
      <c r="A9019" s="106">
        <v>44322</v>
      </c>
      <c r="B9019" s="107">
        <v>44323</v>
      </c>
      <c r="C9019" s="107" t="s">
        <v>975</v>
      </c>
      <c r="D9019" s="108">
        <f>VLOOKUP(Pag_Inicio_Corr_mas_casos[[#This Row],[Corregimiento]],Hoja3!$A$2:$D$676,4,0)</f>
        <v>90301</v>
      </c>
      <c r="E9019" s="107">
        <v>11</v>
      </c>
    </row>
    <row r="9020" spans="1:7" x14ac:dyDescent="0.2">
      <c r="A9020" s="106">
        <v>44322</v>
      </c>
      <c r="B9020" s="107">
        <v>44323</v>
      </c>
      <c r="C9020" s="107" t="s">
        <v>862</v>
      </c>
      <c r="D9020" s="108">
        <f>VLOOKUP(Pag_Inicio_Corr_mas_casos[[#This Row],[Corregimiento]],Hoja3!$A$2:$D$676,4,0)</f>
        <v>80807</v>
      </c>
      <c r="E9020" s="107">
        <v>10</v>
      </c>
    </row>
    <row r="9021" spans="1:7" x14ac:dyDescent="0.2">
      <c r="A9021" s="106">
        <v>44322</v>
      </c>
      <c r="B9021" s="107">
        <v>44323</v>
      </c>
      <c r="C9021" s="107" t="s">
        <v>923</v>
      </c>
      <c r="D9021" s="108">
        <f>VLOOKUP(Pag_Inicio_Corr_mas_casos[[#This Row],[Corregimiento]],Hoja3!$A$2:$D$676,4,0)</f>
        <v>40611</v>
      </c>
      <c r="E9021" s="107">
        <v>9</v>
      </c>
    </row>
    <row r="9022" spans="1:7" x14ac:dyDescent="0.2">
      <c r="A9022" s="106">
        <v>44322</v>
      </c>
      <c r="B9022" s="107">
        <v>44323</v>
      </c>
      <c r="C9022" s="107" t="s">
        <v>1025</v>
      </c>
      <c r="D9022" s="108">
        <f>VLOOKUP(Pag_Inicio_Corr_mas_casos[[#This Row],[Corregimiento]],Hoja3!$A$2:$D$676,4,0)</f>
        <v>40404</v>
      </c>
      <c r="E9022" s="107">
        <v>9</v>
      </c>
    </row>
    <row r="9023" spans="1:7" x14ac:dyDescent="0.2">
      <c r="A9023" s="106">
        <v>44322</v>
      </c>
      <c r="B9023" s="107">
        <v>44323</v>
      </c>
      <c r="C9023" s="107" t="s">
        <v>927</v>
      </c>
      <c r="D9023" s="108">
        <f>VLOOKUP(Pag_Inicio_Corr_mas_casos[[#This Row],[Corregimiento]],Hoja3!$A$2:$D$676,4,0)</f>
        <v>40612</v>
      </c>
      <c r="E9023" s="107">
        <v>9</v>
      </c>
    </row>
    <row r="9024" spans="1:7" x14ac:dyDescent="0.2">
      <c r="A9024" s="106">
        <v>44322</v>
      </c>
      <c r="B9024" s="107">
        <v>44323</v>
      </c>
      <c r="C9024" s="107" t="s">
        <v>953</v>
      </c>
      <c r="D9024" s="108">
        <f>VLOOKUP(Pag_Inicio_Corr_mas_casos[[#This Row],[Corregimiento]],Hoja3!$A$2:$D$676,4,0)</f>
        <v>91008</v>
      </c>
      <c r="E9024" s="107">
        <v>7</v>
      </c>
    </row>
    <row r="9025" spans="1:5" x14ac:dyDescent="0.2">
      <c r="A9025" s="106">
        <v>44322</v>
      </c>
      <c r="B9025" s="107">
        <v>44323</v>
      </c>
      <c r="C9025" s="107" t="s">
        <v>972</v>
      </c>
      <c r="D9025" s="108">
        <f>VLOOKUP(Pag_Inicio_Corr_mas_casos[[#This Row],[Corregimiento]],Hoja3!$A$2:$D$676,4,0)</f>
        <v>40201</v>
      </c>
      <c r="E9025" s="107">
        <v>7</v>
      </c>
    </row>
    <row r="9026" spans="1:5" x14ac:dyDescent="0.2">
      <c r="A9026" s="106">
        <v>44322</v>
      </c>
      <c r="B9026" s="107">
        <v>44323</v>
      </c>
      <c r="C9026" s="107" t="s">
        <v>999</v>
      </c>
      <c r="D9026" s="108">
        <f>VLOOKUP(Pag_Inicio_Corr_mas_casos[[#This Row],[Corregimiento]],Hoja3!$A$2:$D$676,4,0)</f>
        <v>91101</v>
      </c>
      <c r="E9026" s="107">
        <v>7</v>
      </c>
    </row>
    <row r="9027" spans="1:5" x14ac:dyDescent="0.2">
      <c r="A9027" s="106">
        <v>44322</v>
      </c>
      <c r="B9027" s="107">
        <v>44323</v>
      </c>
      <c r="C9027" s="107" t="s">
        <v>1209</v>
      </c>
      <c r="D9027" s="108">
        <f>VLOOKUP(Pag_Inicio_Corr_mas_casos[[#This Row],[Corregimiento]],Hoja3!$A$2:$D$676,4,0)</f>
        <v>40707</v>
      </c>
      <c r="E9027" s="107">
        <v>7</v>
      </c>
    </row>
    <row r="9028" spans="1:5" x14ac:dyDescent="0.2">
      <c r="A9028" s="106">
        <v>44322</v>
      </c>
      <c r="B9028" s="107">
        <v>44323</v>
      </c>
      <c r="C9028" s="107" t="s">
        <v>861</v>
      </c>
      <c r="D9028" s="108">
        <f>VLOOKUP(Pag_Inicio_Corr_mas_casos[[#This Row],[Corregimiento]],Hoja3!$A$2:$D$676,4,0)</f>
        <v>80823</v>
      </c>
      <c r="E9028" s="107">
        <v>7</v>
      </c>
    </row>
    <row r="9029" spans="1:5" x14ac:dyDescent="0.2">
      <c r="A9029" s="106">
        <v>44322</v>
      </c>
      <c r="B9029" s="107">
        <v>44323</v>
      </c>
      <c r="C9029" s="107" t="s">
        <v>978</v>
      </c>
      <c r="D9029" s="108">
        <f>VLOOKUP(Pag_Inicio_Corr_mas_casos[[#This Row],[Corregimiento]],Hoja3!$A$2:$D$676,4,0)</f>
        <v>40501</v>
      </c>
      <c r="E9029" s="107">
        <v>7</v>
      </c>
    </row>
    <row r="9030" spans="1:5" x14ac:dyDescent="0.2">
      <c r="A9030" s="106">
        <v>44322</v>
      </c>
      <c r="B9030" s="107">
        <v>44323</v>
      </c>
      <c r="C9030" s="107" t="s">
        <v>866</v>
      </c>
      <c r="D9030" s="108">
        <f>VLOOKUP(Pag_Inicio_Corr_mas_casos[[#This Row],[Corregimiento]],Hoja3!$A$2:$D$676,4,0)</f>
        <v>80814</v>
      </c>
      <c r="E9030" s="107">
        <v>6</v>
      </c>
    </row>
    <row r="9031" spans="1:5" x14ac:dyDescent="0.2">
      <c r="A9031" s="106">
        <v>44322</v>
      </c>
      <c r="B9031" s="107">
        <v>44323</v>
      </c>
      <c r="C9031" s="107" t="s">
        <v>990</v>
      </c>
      <c r="D9031" s="108">
        <f>VLOOKUP(Pag_Inicio_Corr_mas_casos[[#This Row],[Corregimiento]],Hoja3!$A$2:$D$676,4,0)</f>
        <v>91011</v>
      </c>
      <c r="E9031" s="107">
        <v>6</v>
      </c>
    </row>
    <row r="9032" spans="1:5" x14ac:dyDescent="0.2">
      <c r="A9032" s="106">
        <v>44322</v>
      </c>
      <c r="B9032" s="107">
        <v>44323</v>
      </c>
      <c r="C9032" s="107" t="s">
        <v>969</v>
      </c>
      <c r="D9032" s="108">
        <f>VLOOKUP(Pag_Inicio_Corr_mas_casos[[#This Row],[Corregimiento]],Hoja3!$A$2:$D$676,4,0)</f>
        <v>50316</v>
      </c>
      <c r="E9032" s="107">
        <v>6</v>
      </c>
    </row>
    <row r="9033" spans="1:5" x14ac:dyDescent="0.2">
      <c r="A9033" s="106">
        <v>44322</v>
      </c>
      <c r="B9033" s="107">
        <v>44323</v>
      </c>
      <c r="C9033" s="107" t="s">
        <v>1182</v>
      </c>
      <c r="D9033" s="108">
        <f>VLOOKUP(Pag_Inicio_Corr_mas_casos[[#This Row],[Corregimiento]],Hoja3!$A$2:$D$676,4,0)</f>
        <v>41401</v>
      </c>
      <c r="E9033" s="107">
        <v>5</v>
      </c>
    </row>
    <row r="9034" spans="1:5" x14ac:dyDescent="0.2">
      <c r="A9034" s="106">
        <v>44322</v>
      </c>
      <c r="B9034" s="107">
        <v>44323</v>
      </c>
      <c r="C9034" s="107" t="s">
        <v>987</v>
      </c>
      <c r="D9034" s="108">
        <f>VLOOKUP(Pag_Inicio_Corr_mas_casos[[#This Row],[Corregimiento]],Hoja3!$A$2:$D$676,4,0)</f>
        <v>20201</v>
      </c>
      <c r="E9034" s="107">
        <v>5</v>
      </c>
    </row>
    <row r="9035" spans="1:5" x14ac:dyDescent="0.2">
      <c r="A9035" s="51">
        <v>44323</v>
      </c>
      <c r="B9035" s="52">
        <v>44324</v>
      </c>
      <c r="C9035" s="52" t="s">
        <v>980</v>
      </c>
      <c r="D9035" s="53">
        <f>VLOOKUP(Pag_Inicio_Corr_mas_casos[[#This Row],[Corregimiento]],Hoja3!$A$2:$D$676,4,0)</f>
        <v>40601</v>
      </c>
      <c r="E9035" s="52">
        <v>27</v>
      </c>
    </row>
    <row r="9036" spans="1:5" x14ac:dyDescent="0.2">
      <c r="A9036" s="51">
        <v>44323</v>
      </c>
      <c r="B9036" s="52">
        <v>44324</v>
      </c>
      <c r="C9036" s="52" t="s">
        <v>942</v>
      </c>
      <c r="D9036" s="53">
        <f>VLOOKUP(Pag_Inicio_Corr_mas_casos[[#This Row],[Corregimiento]],Hoja3!$A$2:$D$676,4,0)</f>
        <v>91001</v>
      </c>
      <c r="E9036" s="52">
        <v>20</v>
      </c>
    </row>
    <row r="9037" spans="1:5" x14ac:dyDescent="0.2">
      <c r="A9037" s="51">
        <v>44323</v>
      </c>
      <c r="B9037" s="52">
        <v>44324</v>
      </c>
      <c r="C9037" s="52" t="s">
        <v>966</v>
      </c>
      <c r="D9037" s="53">
        <f>VLOOKUP(Pag_Inicio_Corr_mas_casos[[#This Row],[Corregimiento]],Hoja3!$A$2:$D$676,4,0)</f>
        <v>80812</v>
      </c>
      <c r="E9037" s="52">
        <v>18</v>
      </c>
    </row>
    <row r="9038" spans="1:5" x14ac:dyDescent="0.2">
      <c r="A9038" s="51">
        <v>44323</v>
      </c>
      <c r="B9038" s="52">
        <v>44324</v>
      </c>
      <c r="C9038" s="52" t="s">
        <v>931</v>
      </c>
      <c r="D9038" s="53">
        <f>VLOOKUP(Pag_Inicio_Corr_mas_casos[[#This Row],[Corregimiento]],Hoja3!$A$2:$D$676,4,0)</f>
        <v>80809</v>
      </c>
      <c r="E9038" s="52">
        <v>11</v>
      </c>
    </row>
    <row r="9039" spans="1:5" x14ac:dyDescent="0.2">
      <c r="A9039" s="51">
        <v>44323</v>
      </c>
      <c r="B9039" s="52">
        <v>44324</v>
      </c>
      <c r="C9039" s="52" t="s">
        <v>859</v>
      </c>
      <c r="D9039" s="53">
        <f>VLOOKUP(Pag_Inicio_Corr_mas_casos[[#This Row],[Corregimiento]],Hoja3!$A$2:$D$676,4,0)</f>
        <v>81009</v>
      </c>
      <c r="E9039" s="52">
        <v>11</v>
      </c>
    </row>
    <row r="9040" spans="1:5" x14ac:dyDescent="0.2">
      <c r="A9040" s="51">
        <v>44323</v>
      </c>
      <c r="B9040" s="52">
        <v>44324</v>
      </c>
      <c r="C9040" s="52" t="s">
        <v>1033</v>
      </c>
      <c r="D9040" s="53">
        <f>VLOOKUP(Pag_Inicio_Corr_mas_casos[[#This Row],[Corregimiento]],Hoja3!$A$2:$D$676,4,0)</f>
        <v>20307</v>
      </c>
      <c r="E9040" s="52">
        <v>9</v>
      </c>
    </row>
    <row r="9041" spans="1:5" x14ac:dyDescent="0.2">
      <c r="A9041" s="51">
        <v>44323</v>
      </c>
      <c r="B9041" s="52">
        <v>44324</v>
      </c>
      <c r="C9041" s="52" t="s">
        <v>1182</v>
      </c>
      <c r="D9041" s="53">
        <f>VLOOKUP(Pag_Inicio_Corr_mas_casos[[#This Row],[Corregimiento]],Hoja3!$A$2:$D$676,4,0)</f>
        <v>41401</v>
      </c>
      <c r="E9041" s="52">
        <v>9</v>
      </c>
    </row>
    <row r="9042" spans="1:5" x14ac:dyDescent="0.2">
      <c r="A9042" s="51">
        <v>44323</v>
      </c>
      <c r="B9042" s="52">
        <v>44324</v>
      </c>
      <c r="C9042" s="52" t="s">
        <v>923</v>
      </c>
      <c r="D9042" s="53">
        <f>VLOOKUP(Pag_Inicio_Corr_mas_casos[[#This Row],[Corregimiento]],Hoja3!$A$2:$D$676,4,0)</f>
        <v>40611</v>
      </c>
      <c r="E9042" s="52">
        <v>8</v>
      </c>
    </row>
    <row r="9043" spans="1:5" x14ac:dyDescent="0.2">
      <c r="A9043" s="51">
        <v>44323</v>
      </c>
      <c r="B9043" s="52">
        <v>44324</v>
      </c>
      <c r="C9043" s="52" t="s">
        <v>994</v>
      </c>
      <c r="D9043" s="53">
        <f>VLOOKUP(Pag_Inicio_Corr_mas_casos[[#This Row],[Corregimiento]],Hoja3!$A$2:$D$676,4,0)</f>
        <v>90101</v>
      </c>
      <c r="E9043" s="52">
        <v>8</v>
      </c>
    </row>
    <row r="9044" spans="1:5" x14ac:dyDescent="0.2">
      <c r="A9044" s="51">
        <v>44323</v>
      </c>
      <c r="B9044" s="52">
        <v>44324</v>
      </c>
      <c r="C9044" s="52" t="s">
        <v>860</v>
      </c>
      <c r="D9044" s="53">
        <f>VLOOKUP(Pag_Inicio_Corr_mas_casos[[#This Row],[Corregimiento]],Hoja3!$A$2:$D$676,4,0)</f>
        <v>80806</v>
      </c>
      <c r="E9044" s="52">
        <v>7</v>
      </c>
    </row>
    <row r="9045" spans="1:5" x14ac:dyDescent="0.2">
      <c r="A9045" s="51">
        <v>44323</v>
      </c>
      <c r="B9045" s="52">
        <v>44324</v>
      </c>
      <c r="C9045" s="52" t="s">
        <v>927</v>
      </c>
      <c r="D9045" s="53">
        <f>VLOOKUP(Pag_Inicio_Corr_mas_casos[[#This Row],[Corregimiento]],Hoja3!$A$2:$D$676,4,0)</f>
        <v>40612</v>
      </c>
      <c r="E9045" s="52">
        <v>6</v>
      </c>
    </row>
    <row r="9046" spans="1:5" x14ac:dyDescent="0.2">
      <c r="A9046" s="51">
        <v>44323</v>
      </c>
      <c r="B9046" s="52">
        <v>44324</v>
      </c>
      <c r="C9046" s="52" t="s">
        <v>989</v>
      </c>
      <c r="D9046" s="53">
        <f>VLOOKUP(Pag_Inicio_Corr_mas_casos[[#This Row],[Corregimiento]],Hoja3!$A$2:$D$676,4,0)</f>
        <v>91013</v>
      </c>
      <c r="E9046" s="52">
        <v>6</v>
      </c>
    </row>
    <row r="9047" spans="1:5" x14ac:dyDescent="0.2">
      <c r="A9047" s="51">
        <v>44323</v>
      </c>
      <c r="B9047" s="52">
        <v>44324</v>
      </c>
      <c r="C9047" s="52" t="s">
        <v>932</v>
      </c>
      <c r="D9047" s="53">
        <f>VLOOKUP(Pag_Inicio_Corr_mas_casos[[#This Row],[Corregimiento]],Hoja3!$A$2:$D$676,4,0)</f>
        <v>80819</v>
      </c>
      <c r="E9047" s="52">
        <v>6</v>
      </c>
    </row>
    <row r="9048" spans="1:5" x14ac:dyDescent="0.2">
      <c r="A9048" s="51">
        <v>44323</v>
      </c>
      <c r="B9048" s="52">
        <v>44324</v>
      </c>
      <c r="C9048" s="52" t="s">
        <v>1166</v>
      </c>
      <c r="D9048" s="53">
        <f>VLOOKUP(Pag_Inicio_Corr_mas_casos[[#This Row],[Corregimiento]],Hoja3!$A$2:$D$676,4,0)</f>
        <v>30601</v>
      </c>
      <c r="E9048" s="52">
        <v>6</v>
      </c>
    </row>
    <row r="9049" spans="1:5" x14ac:dyDescent="0.2">
      <c r="A9049" s="51">
        <v>44323</v>
      </c>
      <c r="B9049" s="52">
        <v>44324</v>
      </c>
      <c r="C9049" s="52" t="s">
        <v>872</v>
      </c>
      <c r="D9049" s="53">
        <f>VLOOKUP(Pag_Inicio_Corr_mas_casos[[#This Row],[Corregimiento]],Hoja3!$A$2:$D$676,4,0)</f>
        <v>80820</v>
      </c>
      <c r="E9049" s="52">
        <v>6</v>
      </c>
    </row>
    <row r="9050" spans="1:5" x14ac:dyDescent="0.2">
      <c r="A9050" s="51">
        <v>44323</v>
      </c>
      <c r="B9050" s="52">
        <v>44324</v>
      </c>
      <c r="C9050" s="52" t="s">
        <v>866</v>
      </c>
      <c r="D9050" s="53">
        <f>VLOOKUP(Pag_Inicio_Corr_mas_casos[[#This Row],[Corregimiento]],Hoja3!$A$2:$D$676,4,0)</f>
        <v>80814</v>
      </c>
      <c r="E9050" s="52">
        <v>6</v>
      </c>
    </row>
    <row r="9051" spans="1:5" x14ac:dyDescent="0.2">
      <c r="A9051" s="51">
        <v>44323</v>
      </c>
      <c r="B9051" s="52">
        <v>44324</v>
      </c>
      <c r="C9051" s="52" t="s">
        <v>1207</v>
      </c>
      <c r="D9051" s="53">
        <f>VLOOKUP(Pag_Inicio_Corr_mas_casos[[#This Row],[Corregimiento]],Hoja3!$A$2:$D$676,4,0)</f>
        <v>91003</v>
      </c>
      <c r="E9051" s="52">
        <v>6</v>
      </c>
    </row>
    <row r="9052" spans="1:5" x14ac:dyDescent="0.2">
      <c r="A9052" s="51">
        <v>44323</v>
      </c>
      <c r="B9052" s="52">
        <v>44324</v>
      </c>
      <c r="C9052" s="52" t="s">
        <v>857</v>
      </c>
      <c r="D9052" s="53">
        <f>VLOOKUP(Pag_Inicio_Corr_mas_casos[[#This Row],[Corregimiento]],Hoja3!$A$2:$D$676,4,0)</f>
        <v>80810</v>
      </c>
      <c r="E9052" s="52">
        <v>5</v>
      </c>
    </row>
    <row r="9053" spans="1:5" x14ac:dyDescent="0.2">
      <c r="A9053" s="51">
        <v>44323</v>
      </c>
      <c r="B9053" s="52">
        <v>44324</v>
      </c>
      <c r="C9053" s="52" t="s">
        <v>986</v>
      </c>
      <c r="D9053" s="53">
        <f>VLOOKUP(Pag_Inicio_Corr_mas_casos[[#This Row],[Corregimiento]],Hoja3!$A$2:$D$676,4,0)</f>
        <v>40610</v>
      </c>
      <c r="E9053" s="52">
        <v>5</v>
      </c>
    </row>
    <row r="9054" spans="1:5" x14ac:dyDescent="0.2">
      <c r="A9054" s="51">
        <v>44323</v>
      </c>
      <c r="B9054" s="52">
        <v>44324</v>
      </c>
      <c r="C9054" s="52" t="s">
        <v>874</v>
      </c>
      <c r="D9054" s="53">
        <f>VLOOKUP(Pag_Inicio_Corr_mas_casos[[#This Row],[Corregimiento]],Hoja3!$A$2:$D$676,4,0)</f>
        <v>80822</v>
      </c>
      <c r="E9054" s="52">
        <v>5</v>
      </c>
    </row>
    <row r="9055" spans="1:5" x14ac:dyDescent="0.2">
      <c r="A9055" s="54">
        <v>44324</v>
      </c>
      <c r="B9055" s="55">
        <v>44325</v>
      </c>
      <c r="C9055" s="55" t="s">
        <v>980</v>
      </c>
      <c r="D9055" s="56">
        <f>VLOOKUP(Pag_Inicio_Corr_mas_casos[[#This Row],[Corregimiento]],Hoja3!$A$2:$D$676,4,0)</f>
        <v>40601</v>
      </c>
      <c r="E9055" s="55">
        <v>26</v>
      </c>
    </row>
    <row r="9056" spans="1:5" x14ac:dyDescent="0.2">
      <c r="A9056" s="54">
        <v>44324</v>
      </c>
      <c r="B9056" s="55">
        <v>44325</v>
      </c>
      <c r="C9056" s="55" t="s">
        <v>972</v>
      </c>
      <c r="D9056" s="56">
        <f>VLOOKUP(Pag_Inicio_Corr_mas_casos[[#This Row],[Corregimiento]],Hoja3!$A$2:$D$676,4,0)</f>
        <v>40201</v>
      </c>
      <c r="E9056" s="55">
        <v>15</v>
      </c>
    </row>
    <row r="9057" spans="1:5" x14ac:dyDescent="0.2">
      <c r="A9057" s="54">
        <v>44324</v>
      </c>
      <c r="B9057" s="55">
        <v>44325</v>
      </c>
      <c r="C9057" s="55" t="s">
        <v>942</v>
      </c>
      <c r="D9057" s="56">
        <f>VLOOKUP(Pag_Inicio_Corr_mas_casos[[#This Row],[Corregimiento]],Hoja3!$A$2:$D$676,4,0)</f>
        <v>91001</v>
      </c>
      <c r="E9057" s="55">
        <v>13</v>
      </c>
    </row>
    <row r="9058" spans="1:5" x14ac:dyDescent="0.2">
      <c r="A9058" s="54">
        <v>44324</v>
      </c>
      <c r="B9058" s="55">
        <v>44325</v>
      </c>
      <c r="C9058" s="55" t="s">
        <v>969</v>
      </c>
      <c r="D9058" s="56">
        <f>VLOOKUP(Pag_Inicio_Corr_mas_casos[[#This Row],[Corregimiento]],Hoja3!$A$2:$D$676,4,0)</f>
        <v>50316</v>
      </c>
      <c r="E9058" s="55">
        <v>13</v>
      </c>
    </row>
    <row r="9059" spans="1:5" x14ac:dyDescent="0.2">
      <c r="A9059" s="54">
        <v>44324</v>
      </c>
      <c r="B9059" s="55">
        <v>44325</v>
      </c>
      <c r="C9059" s="55" t="s">
        <v>987</v>
      </c>
      <c r="D9059" s="56">
        <f>VLOOKUP(Pag_Inicio_Corr_mas_casos[[#This Row],[Corregimiento]],Hoja3!$A$2:$D$676,4,0)</f>
        <v>20201</v>
      </c>
      <c r="E9059" s="55">
        <v>12</v>
      </c>
    </row>
    <row r="9060" spans="1:5" x14ac:dyDescent="0.2">
      <c r="A9060" s="54">
        <v>44324</v>
      </c>
      <c r="B9060" s="55">
        <v>44325</v>
      </c>
      <c r="C9060" s="55" t="s">
        <v>881</v>
      </c>
      <c r="D9060" s="56">
        <f>VLOOKUP(Pag_Inicio_Corr_mas_casos[[#This Row],[Corregimiento]],Hoja3!$A$2:$D$676,4,0)</f>
        <v>20601</v>
      </c>
      <c r="E9060" s="55">
        <v>11</v>
      </c>
    </row>
    <row r="9061" spans="1:5" x14ac:dyDescent="0.2">
      <c r="A9061" s="54">
        <v>44324</v>
      </c>
      <c r="B9061" s="55">
        <v>44325</v>
      </c>
      <c r="C9061" s="55" t="s">
        <v>890</v>
      </c>
      <c r="D9061" s="56">
        <f>VLOOKUP(Pag_Inicio_Corr_mas_casos[[#This Row],[Corregimiento]],Hoja3!$A$2:$D$676,4,0)</f>
        <v>40606</v>
      </c>
      <c r="E9061" s="55">
        <v>11</v>
      </c>
    </row>
    <row r="9062" spans="1:5" x14ac:dyDescent="0.2">
      <c r="A9062" s="54">
        <v>44324</v>
      </c>
      <c r="B9062" s="55">
        <v>44325</v>
      </c>
      <c r="C9062" s="55" t="s">
        <v>966</v>
      </c>
      <c r="D9062" s="56">
        <f>VLOOKUP(Pag_Inicio_Corr_mas_casos[[#This Row],[Corregimiento]],Hoja3!$A$2:$D$676,4,0)</f>
        <v>80812</v>
      </c>
      <c r="E9062" s="55">
        <v>11</v>
      </c>
    </row>
    <row r="9063" spans="1:5" x14ac:dyDescent="0.2">
      <c r="A9063" s="54">
        <v>44324</v>
      </c>
      <c r="B9063" s="55">
        <v>44325</v>
      </c>
      <c r="C9063" s="55" t="s">
        <v>999</v>
      </c>
      <c r="D9063" s="56">
        <f>VLOOKUP(Pag_Inicio_Corr_mas_casos[[#This Row],[Corregimiento]],Hoja3!$A$2:$D$676,4,0)</f>
        <v>91101</v>
      </c>
      <c r="E9063" s="55">
        <v>11</v>
      </c>
    </row>
    <row r="9064" spans="1:5" x14ac:dyDescent="0.2">
      <c r="A9064" s="54">
        <v>44324</v>
      </c>
      <c r="B9064" s="55">
        <v>44325</v>
      </c>
      <c r="C9064" s="55" t="s">
        <v>998</v>
      </c>
      <c r="D9064" s="56">
        <f>VLOOKUP(Pag_Inicio_Corr_mas_casos[[#This Row],[Corregimiento]],Hoja3!$A$2:$D$676,4,0)</f>
        <v>40503</v>
      </c>
      <c r="E9064" s="55">
        <v>10</v>
      </c>
    </row>
    <row r="9065" spans="1:5" x14ac:dyDescent="0.2">
      <c r="A9065" s="54">
        <v>44324</v>
      </c>
      <c r="B9065" s="55">
        <v>44325</v>
      </c>
      <c r="C9065" s="55" t="s">
        <v>953</v>
      </c>
      <c r="D9065" s="56">
        <f>VLOOKUP(Pag_Inicio_Corr_mas_casos[[#This Row],[Corregimiento]],Hoja3!$A$2:$D$676,4,0)</f>
        <v>91008</v>
      </c>
      <c r="E9065" s="55">
        <v>10</v>
      </c>
    </row>
    <row r="9066" spans="1:5" x14ac:dyDescent="0.2">
      <c r="A9066" s="54">
        <v>44324</v>
      </c>
      <c r="B9066" s="55">
        <v>44325</v>
      </c>
      <c r="C9066" s="55" t="s">
        <v>978</v>
      </c>
      <c r="D9066" s="56">
        <f>VLOOKUP(Pag_Inicio_Corr_mas_casos[[#This Row],[Corregimiento]],Hoja3!$A$2:$D$676,4,0)</f>
        <v>40501</v>
      </c>
      <c r="E9066" s="55">
        <v>10</v>
      </c>
    </row>
    <row r="9067" spans="1:5" x14ac:dyDescent="0.2">
      <c r="A9067" s="54">
        <v>44324</v>
      </c>
      <c r="B9067" s="55">
        <v>44325</v>
      </c>
      <c r="C9067" s="55" t="s">
        <v>692</v>
      </c>
      <c r="D9067" s="56">
        <f>VLOOKUP(Pag_Inicio_Corr_mas_casos[[#This Row],[Corregimiento]],Hoja3!$A$2:$D$676,4,0)</f>
        <v>80821</v>
      </c>
      <c r="E9067" s="55">
        <v>9</v>
      </c>
    </row>
    <row r="9068" spans="1:5" x14ac:dyDescent="0.2">
      <c r="A9068" s="54">
        <v>44324</v>
      </c>
      <c r="B9068" s="55">
        <v>44325</v>
      </c>
      <c r="C9068" s="55" t="s">
        <v>927</v>
      </c>
      <c r="D9068" s="56">
        <f>VLOOKUP(Pag_Inicio_Corr_mas_casos[[#This Row],[Corregimiento]],Hoja3!$A$2:$D$676,4,0)</f>
        <v>40612</v>
      </c>
      <c r="E9068" s="55">
        <v>9</v>
      </c>
    </row>
    <row r="9069" spans="1:5" x14ac:dyDescent="0.2">
      <c r="A9069" s="54">
        <v>44324</v>
      </c>
      <c r="B9069" s="55">
        <v>44325</v>
      </c>
      <c r="C9069" s="55" t="s">
        <v>952</v>
      </c>
      <c r="D9069" s="56">
        <f>VLOOKUP(Pag_Inicio_Corr_mas_casos[[#This Row],[Corregimiento]],Hoja3!$A$2:$D$676,4,0)</f>
        <v>30104</v>
      </c>
      <c r="E9069" s="55">
        <v>9</v>
      </c>
    </row>
    <row r="9070" spans="1:5" x14ac:dyDescent="0.2">
      <c r="A9070" s="54">
        <v>44324</v>
      </c>
      <c r="B9070" s="55">
        <v>44325</v>
      </c>
      <c r="C9070" s="55" t="s">
        <v>857</v>
      </c>
      <c r="D9070" s="56">
        <f>VLOOKUP(Pag_Inicio_Corr_mas_casos[[#This Row],[Corregimiento]],Hoja3!$A$2:$D$676,4,0)</f>
        <v>80810</v>
      </c>
      <c r="E9070" s="55">
        <v>8</v>
      </c>
    </row>
    <row r="9071" spans="1:5" x14ac:dyDescent="0.2">
      <c r="A9071" s="54">
        <v>44324</v>
      </c>
      <c r="B9071" s="55">
        <v>44325</v>
      </c>
      <c r="C9071" s="55" t="s">
        <v>923</v>
      </c>
      <c r="D9071" s="56">
        <f>VLOOKUP(Pag_Inicio_Corr_mas_casos[[#This Row],[Corregimiento]],Hoja3!$A$2:$D$676,4,0)</f>
        <v>40611</v>
      </c>
      <c r="E9071" s="55">
        <v>8</v>
      </c>
    </row>
    <row r="9072" spans="1:5" x14ac:dyDescent="0.2">
      <c r="A9072" s="54">
        <v>44324</v>
      </c>
      <c r="B9072" s="55">
        <v>44325</v>
      </c>
      <c r="C9072" s="55" t="s">
        <v>941</v>
      </c>
      <c r="D9072" s="56">
        <f>VLOOKUP(Pag_Inicio_Corr_mas_casos[[#This Row],[Corregimiento]],Hoja3!$A$2:$D$676,4,0)</f>
        <v>81003</v>
      </c>
      <c r="E9072" s="55">
        <v>8</v>
      </c>
    </row>
    <row r="9073" spans="1:5" x14ac:dyDescent="0.2">
      <c r="A9073" s="54">
        <v>44324</v>
      </c>
      <c r="B9073" s="55">
        <v>44325</v>
      </c>
      <c r="C9073" s="55" t="s">
        <v>1182</v>
      </c>
      <c r="D9073" s="56">
        <f>VLOOKUP(Pag_Inicio_Corr_mas_casos[[#This Row],[Corregimiento]],Hoja3!$A$2:$D$676,4,0)</f>
        <v>41401</v>
      </c>
      <c r="E9073" s="55">
        <v>7</v>
      </c>
    </row>
    <row r="9074" spans="1:5" x14ac:dyDescent="0.2">
      <c r="A9074" s="54">
        <v>44324</v>
      </c>
      <c r="B9074" s="55">
        <v>44325</v>
      </c>
      <c r="C9074" s="55" t="s">
        <v>956</v>
      </c>
      <c r="D9074" s="56">
        <f>VLOOKUP(Pag_Inicio_Corr_mas_casos[[#This Row],[Corregimiento]],Hoja3!$A$2:$D$676,4,0)</f>
        <v>130106</v>
      </c>
      <c r="E9074" s="55">
        <v>7</v>
      </c>
    </row>
    <row r="9075" spans="1:5" x14ac:dyDescent="0.2">
      <c r="A9075" s="63">
        <v>44325</v>
      </c>
      <c r="B9075" s="64">
        <v>44326</v>
      </c>
      <c r="C9075" s="64" t="s">
        <v>980</v>
      </c>
      <c r="D9075" s="65">
        <f>VLOOKUP(Pag_Inicio_Corr_mas_casos[[#This Row],[Corregimiento]],Hoja3!$A$2:$D$676,4,0)</f>
        <v>40601</v>
      </c>
      <c r="E9075" s="64">
        <v>20</v>
      </c>
    </row>
    <row r="9076" spans="1:5" x14ac:dyDescent="0.2">
      <c r="A9076" s="63">
        <v>44325</v>
      </c>
      <c r="B9076" s="64">
        <v>44326</v>
      </c>
      <c r="C9076" s="64" t="s">
        <v>953</v>
      </c>
      <c r="D9076" s="65">
        <f>VLOOKUP(Pag_Inicio_Corr_mas_casos[[#This Row],[Corregimiento]],Hoja3!$A$2:$D$676,4,0)</f>
        <v>91008</v>
      </c>
      <c r="E9076" s="64">
        <v>16</v>
      </c>
    </row>
    <row r="9077" spans="1:5" x14ac:dyDescent="0.2">
      <c r="A9077" s="63">
        <v>44325</v>
      </c>
      <c r="B9077" s="64">
        <v>44326</v>
      </c>
      <c r="C9077" s="64" t="s">
        <v>931</v>
      </c>
      <c r="D9077" s="65">
        <f>VLOOKUP(Pag_Inicio_Corr_mas_casos[[#This Row],[Corregimiento]],Hoja3!$A$2:$D$676,4,0)</f>
        <v>80809</v>
      </c>
      <c r="E9077" s="64">
        <v>13</v>
      </c>
    </row>
    <row r="9078" spans="1:5" x14ac:dyDescent="0.2">
      <c r="A9078" s="63">
        <v>44325</v>
      </c>
      <c r="B9078" s="64">
        <v>44326</v>
      </c>
      <c r="C9078" s="64" t="s">
        <v>1206</v>
      </c>
      <c r="D9078" s="65">
        <f>VLOOKUP(Pag_Inicio_Corr_mas_casos[[#This Row],[Corregimiento]],Hoja3!$A$2:$D$676,4,0)</f>
        <v>41205</v>
      </c>
      <c r="E9078" s="64">
        <v>12</v>
      </c>
    </row>
    <row r="9079" spans="1:5" x14ac:dyDescent="0.2">
      <c r="A9079" s="63">
        <v>44325</v>
      </c>
      <c r="B9079" s="64">
        <v>44326</v>
      </c>
      <c r="C9079" s="64" t="s">
        <v>942</v>
      </c>
      <c r="D9079" s="65">
        <f>VLOOKUP(Pag_Inicio_Corr_mas_casos[[#This Row],[Corregimiento]],Hoja3!$A$2:$D$676,4,0)</f>
        <v>91001</v>
      </c>
      <c r="E9079" s="64">
        <v>12</v>
      </c>
    </row>
    <row r="9080" spans="1:5" x14ac:dyDescent="0.2">
      <c r="A9080" s="63">
        <v>44325</v>
      </c>
      <c r="B9080" s="64">
        <v>44326</v>
      </c>
      <c r="C9080" s="64" t="s">
        <v>986</v>
      </c>
      <c r="D9080" s="65">
        <f>VLOOKUP(Pag_Inicio_Corr_mas_casos[[#This Row],[Corregimiento]],Hoja3!$A$2:$D$676,4,0)</f>
        <v>40610</v>
      </c>
      <c r="E9080" s="64">
        <v>11</v>
      </c>
    </row>
    <row r="9081" spans="1:5" x14ac:dyDescent="0.2">
      <c r="A9081" s="63">
        <v>44325</v>
      </c>
      <c r="B9081" s="64">
        <v>44326</v>
      </c>
      <c r="C9081" s="64" t="s">
        <v>923</v>
      </c>
      <c r="D9081" s="65">
        <f>VLOOKUP(Pag_Inicio_Corr_mas_casos[[#This Row],[Corregimiento]],Hoja3!$A$2:$D$676,4,0)</f>
        <v>40611</v>
      </c>
      <c r="E9081" s="64">
        <v>11</v>
      </c>
    </row>
    <row r="9082" spans="1:5" x14ac:dyDescent="0.2">
      <c r="A9082" s="63">
        <v>44325</v>
      </c>
      <c r="B9082" s="64">
        <v>44326</v>
      </c>
      <c r="C9082" s="64" t="s">
        <v>1032</v>
      </c>
      <c r="D9082" s="65">
        <f>VLOOKUP(Pag_Inicio_Corr_mas_casos[[#This Row],[Corregimiento]],Hoja3!$A$2:$D$676,4,0)</f>
        <v>40801</v>
      </c>
      <c r="E9082" s="64">
        <v>9</v>
      </c>
    </row>
    <row r="9083" spans="1:5" x14ac:dyDescent="0.2">
      <c r="A9083" s="63">
        <v>44325</v>
      </c>
      <c r="B9083" s="64">
        <v>44326</v>
      </c>
      <c r="C9083" s="64" t="s">
        <v>859</v>
      </c>
      <c r="D9083" s="65">
        <f>VLOOKUP(Pag_Inicio_Corr_mas_casos[[#This Row],[Corregimiento]],Hoja3!$A$2:$D$676,4,0)</f>
        <v>81009</v>
      </c>
      <c r="E9083" s="64">
        <v>9</v>
      </c>
    </row>
    <row r="9084" spans="1:5" x14ac:dyDescent="0.2">
      <c r="A9084" s="63">
        <v>44325</v>
      </c>
      <c r="B9084" s="64">
        <v>44326</v>
      </c>
      <c r="C9084" s="64" t="s">
        <v>932</v>
      </c>
      <c r="D9084" s="65">
        <f>VLOOKUP(Pag_Inicio_Corr_mas_casos[[#This Row],[Corregimiento]],Hoja3!$A$2:$D$676,4,0)</f>
        <v>80819</v>
      </c>
      <c r="E9084" s="64">
        <v>9</v>
      </c>
    </row>
    <row r="9085" spans="1:5" x14ac:dyDescent="0.2">
      <c r="A9085" s="63">
        <v>44325</v>
      </c>
      <c r="B9085" s="64">
        <v>44326</v>
      </c>
      <c r="C9085" s="64" t="s">
        <v>890</v>
      </c>
      <c r="D9085" s="65">
        <f>VLOOKUP(Pag_Inicio_Corr_mas_casos[[#This Row],[Corregimiento]],Hoja3!$A$2:$D$676,4,0)</f>
        <v>40606</v>
      </c>
      <c r="E9085" s="64">
        <v>9</v>
      </c>
    </row>
    <row r="9086" spans="1:5" x14ac:dyDescent="0.2">
      <c r="A9086" s="63">
        <v>44325</v>
      </c>
      <c r="B9086" s="64">
        <v>44326</v>
      </c>
      <c r="C9086" s="64" t="s">
        <v>1087</v>
      </c>
      <c r="D9086" s="65">
        <f>VLOOKUP(Pag_Inicio_Corr_mas_casos[[#This Row],[Corregimiento]],Hoja3!$A$2:$D$676,4,0)</f>
        <v>10201</v>
      </c>
      <c r="E9086" s="64">
        <v>8</v>
      </c>
    </row>
    <row r="9087" spans="1:5" x14ac:dyDescent="0.2">
      <c r="A9087" s="63">
        <v>44325</v>
      </c>
      <c r="B9087" s="64">
        <v>44326</v>
      </c>
      <c r="C9087" s="64" t="s">
        <v>1067</v>
      </c>
      <c r="D9087" s="65">
        <f>VLOOKUP(Pag_Inicio_Corr_mas_casos[[#This Row],[Corregimiento]],Hoja3!$A$2:$D$676,4,0)</f>
        <v>20301</v>
      </c>
      <c r="E9087" s="64">
        <v>8</v>
      </c>
    </row>
    <row r="9088" spans="1:5" x14ac:dyDescent="0.2">
      <c r="A9088" s="63">
        <v>44325</v>
      </c>
      <c r="B9088" s="64">
        <v>44326</v>
      </c>
      <c r="C9088" s="64" t="s">
        <v>966</v>
      </c>
      <c r="D9088" s="65">
        <f>VLOOKUP(Pag_Inicio_Corr_mas_casos[[#This Row],[Corregimiento]],Hoja3!$A$2:$D$676,4,0)</f>
        <v>80812</v>
      </c>
      <c r="E9088" s="64">
        <v>8</v>
      </c>
    </row>
    <row r="9089" spans="1:5" x14ac:dyDescent="0.2">
      <c r="A9089" s="63">
        <v>44325</v>
      </c>
      <c r="B9089" s="64">
        <v>44326</v>
      </c>
      <c r="C9089" s="64" t="s">
        <v>990</v>
      </c>
      <c r="D9089" s="65">
        <f>VLOOKUP(Pag_Inicio_Corr_mas_casos[[#This Row],[Corregimiento]],Hoja3!$A$2:$D$676,4,0)</f>
        <v>91011</v>
      </c>
      <c r="E9089" s="64">
        <v>7</v>
      </c>
    </row>
    <row r="9090" spans="1:5" x14ac:dyDescent="0.2">
      <c r="A9090" s="63">
        <v>44325</v>
      </c>
      <c r="B9090" s="64">
        <v>44326</v>
      </c>
      <c r="C9090" s="64" t="s">
        <v>956</v>
      </c>
      <c r="D9090" s="65">
        <f>VLOOKUP(Pag_Inicio_Corr_mas_casos[[#This Row],[Corregimiento]],Hoja3!$A$2:$D$676,4,0)</f>
        <v>130106</v>
      </c>
      <c r="E9090" s="64">
        <v>7</v>
      </c>
    </row>
    <row r="9091" spans="1:5" x14ac:dyDescent="0.2">
      <c r="A9091" s="63">
        <v>44325</v>
      </c>
      <c r="B9091" s="64">
        <v>44326</v>
      </c>
      <c r="C9091" s="64" t="s">
        <v>878</v>
      </c>
      <c r="D9091" s="65">
        <f>VLOOKUP(Pag_Inicio_Corr_mas_casos[[#This Row],[Corregimiento]],Hoja3!$A$2:$D$676,4,0)</f>
        <v>50208</v>
      </c>
      <c r="E9091" s="64">
        <v>6</v>
      </c>
    </row>
    <row r="9092" spans="1:5" x14ac:dyDescent="0.2">
      <c r="A9092" s="63">
        <v>44325</v>
      </c>
      <c r="B9092" s="64">
        <v>44326</v>
      </c>
      <c r="C9092" s="64" t="s">
        <v>1210</v>
      </c>
      <c r="D9092" s="65">
        <f>VLOOKUP(Pag_Inicio_Corr_mas_casos[[#This Row],[Corregimiento]],Hoja3!$A$2:$D$676,4,0)</f>
        <v>100103</v>
      </c>
      <c r="E9092" s="64">
        <v>6</v>
      </c>
    </row>
    <row r="9093" spans="1:5" x14ac:dyDescent="0.2">
      <c r="A9093" s="63">
        <v>44325</v>
      </c>
      <c r="B9093" s="64">
        <v>44326</v>
      </c>
      <c r="C9093" s="64" t="s">
        <v>862</v>
      </c>
      <c r="D9093" s="65">
        <f>VLOOKUP(Pag_Inicio_Corr_mas_casos[[#This Row],[Corregimiento]],Hoja3!$A$2:$D$676,4,0)</f>
        <v>80807</v>
      </c>
      <c r="E9093" s="64">
        <v>6</v>
      </c>
    </row>
    <row r="9094" spans="1:5" x14ac:dyDescent="0.2">
      <c r="A9094" s="60">
        <v>44326</v>
      </c>
      <c r="B9094" s="144">
        <v>44327</v>
      </c>
      <c r="C9094" s="61" t="s">
        <v>942</v>
      </c>
      <c r="D9094" s="62">
        <f>VLOOKUP(Pag_Inicio_Corr_mas_casos[[#This Row],[Corregimiento]],Hoja3!$A$2:$D$676,4,0)</f>
        <v>91001</v>
      </c>
      <c r="E9094" s="61">
        <v>11</v>
      </c>
    </row>
    <row r="9095" spans="1:5" x14ac:dyDescent="0.2">
      <c r="A9095" s="60">
        <v>44326</v>
      </c>
      <c r="B9095" s="144">
        <v>44327</v>
      </c>
      <c r="C9095" s="61" t="s">
        <v>990</v>
      </c>
      <c r="D9095" s="62">
        <f>VLOOKUP(Pag_Inicio_Corr_mas_casos[[#This Row],[Corregimiento]],Hoja3!$A$2:$D$676,4,0)</f>
        <v>91011</v>
      </c>
      <c r="E9095" s="61">
        <v>11</v>
      </c>
    </row>
    <row r="9096" spans="1:5" x14ac:dyDescent="0.2">
      <c r="A9096" s="60">
        <v>44326</v>
      </c>
      <c r="B9096" s="144">
        <v>44327</v>
      </c>
      <c r="C9096" s="61" t="s">
        <v>978</v>
      </c>
      <c r="D9096" s="62">
        <f>VLOOKUP(Pag_Inicio_Corr_mas_casos[[#This Row],[Corregimiento]],Hoja3!$A$2:$D$676,4,0)</f>
        <v>40501</v>
      </c>
      <c r="E9096" s="61">
        <v>10</v>
      </c>
    </row>
    <row r="9097" spans="1:5" x14ac:dyDescent="0.2">
      <c r="A9097" s="60">
        <v>44326</v>
      </c>
      <c r="B9097" s="144">
        <v>44327</v>
      </c>
      <c r="C9097" s="61" t="s">
        <v>1018</v>
      </c>
      <c r="D9097" s="62">
        <f>VLOOKUP(Pag_Inicio_Corr_mas_casos[[#This Row],[Corregimiento]],Hoja3!$A$2:$D$676,4,0)</f>
        <v>40205</v>
      </c>
      <c r="E9097" s="61">
        <v>9</v>
      </c>
    </row>
    <row r="9098" spans="1:5" x14ac:dyDescent="0.2">
      <c r="A9098" s="60">
        <v>44326</v>
      </c>
      <c r="B9098" s="144">
        <v>44327</v>
      </c>
      <c r="C9098" s="61" t="s">
        <v>932</v>
      </c>
      <c r="D9098" s="62">
        <f>VLOOKUP(Pag_Inicio_Corr_mas_casos[[#This Row],[Corregimiento]],Hoja3!$A$2:$D$676,4,0)</f>
        <v>80819</v>
      </c>
      <c r="E9098" s="61">
        <v>9</v>
      </c>
    </row>
    <row r="9099" spans="1:5" x14ac:dyDescent="0.2">
      <c r="A9099" s="60">
        <v>44326</v>
      </c>
      <c r="B9099" s="144">
        <v>44327</v>
      </c>
      <c r="C9099" s="61" t="s">
        <v>923</v>
      </c>
      <c r="D9099" s="62">
        <f>VLOOKUP(Pag_Inicio_Corr_mas_casos[[#This Row],[Corregimiento]],Hoja3!$A$2:$D$676,4,0)</f>
        <v>40611</v>
      </c>
      <c r="E9099" s="61">
        <v>9</v>
      </c>
    </row>
    <row r="9100" spans="1:5" x14ac:dyDescent="0.2">
      <c r="A9100" s="60">
        <v>44326</v>
      </c>
      <c r="B9100" s="144">
        <v>44327</v>
      </c>
      <c r="C9100" s="61" t="s">
        <v>859</v>
      </c>
      <c r="D9100" s="62">
        <f>VLOOKUP(Pag_Inicio_Corr_mas_casos[[#This Row],[Corregimiento]],Hoja3!$A$2:$D$676,4,0)</f>
        <v>81009</v>
      </c>
      <c r="E9100" s="61">
        <v>9</v>
      </c>
    </row>
    <row r="9101" spans="1:5" x14ac:dyDescent="0.2">
      <c r="A9101" s="60">
        <v>44326</v>
      </c>
      <c r="B9101" s="144">
        <v>44327</v>
      </c>
      <c r="C9101" s="61" t="s">
        <v>980</v>
      </c>
      <c r="D9101" s="62">
        <f>VLOOKUP(Pag_Inicio_Corr_mas_casos[[#This Row],[Corregimiento]],Hoja3!$A$2:$D$676,4,0)</f>
        <v>40601</v>
      </c>
      <c r="E9101" s="61">
        <v>5</v>
      </c>
    </row>
    <row r="9102" spans="1:5" x14ac:dyDescent="0.2">
      <c r="A9102" s="60">
        <v>44326</v>
      </c>
      <c r="B9102" s="144">
        <v>44327</v>
      </c>
      <c r="C9102" s="61" t="s">
        <v>871</v>
      </c>
      <c r="D9102" s="62">
        <f>VLOOKUP(Pag_Inicio_Corr_mas_casos[[#This Row],[Corregimiento]],Hoja3!$A$2:$D$676,4,0)</f>
        <v>80813</v>
      </c>
      <c r="E9102" s="61">
        <v>5</v>
      </c>
    </row>
    <row r="9103" spans="1:5" x14ac:dyDescent="0.2">
      <c r="A9103" s="60">
        <v>44326</v>
      </c>
      <c r="B9103" s="144">
        <v>44327</v>
      </c>
      <c r="C9103" s="61" t="s">
        <v>1087</v>
      </c>
      <c r="D9103" s="62">
        <f>VLOOKUP(Pag_Inicio_Corr_mas_casos[[#This Row],[Corregimiento]],Hoja3!$A$2:$D$676,4,0)</f>
        <v>10201</v>
      </c>
      <c r="E9103" s="61">
        <v>5</v>
      </c>
    </row>
    <row r="9104" spans="1:5" x14ac:dyDescent="0.2">
      <c r="A9104" s="60">
        <v>44326</v>
      </c>
      <c r="B9104" s="144">
        <v>44327</v>
      </c>
      <c r="C9104" s="61" t="s">
        <v>860</v>
      </c>
      <c r="D9104" s="62">
        <f>VLOOKUP(Pag_Inicio_Corr_mas_casos[[#This Row],[Corregimiento]],Hoja3!$A$2:$D$676,4,0)</f>
        <v>80806</v>
      </c>
      <c r="E9104" s="61">
        <v>5</v>
      </c>
    </row>
    <row r="9105" spans="1:5" x14ac:dyDescent="0.2">
      <c r="A9105" s="60">
        <v>44326</v>
      </c>
      <c r="B9105" s="144">
        <v>44327</v>
      </c>
      <c r="C9105" s="61" t="s">
        <v>927</v>
      </c>
      <c r="D9105" s="62">
        <f>VLOOKUP(Pag_Inicio_Corr_mas_casos[[#This Row],[Corregimiento]],Hoja3!$A$2:$D$676,4,0)</f>
        <v>40612</v>
      </c>
      <c r="E9105" s="61">
        <v>5</v>
      </c>
    </row>
    <row r="9106" spans="1:5" x14ac:dyDescent="0.2">
      <c r="A9106" s="60">
        <v>44326</v>
      </c>
      <c r="B9106" s="144">
        <v>44327</v>
      </c>
      <c r="C9106" s="61" t="s">
        <v>966</v>
      </c>
      <c r="D9106" s="62">
        <f>VLOOKUP(Pag_Inicio_Corr_mas_casos[[#This Row],[Corregimiento]],Hoja3!$A$2:$D$676,4,0)</f>
        <v>80812</v>
      </c>
      <c r="E9106" s="61">
        <v>5</v>
      </c>
    </row>
    <row r="9107" spans="1:5" x14ac:dyDescent="0.2">
      <c r="A9107" s="60">
        <v>44326</v>
      </c>
      <c r="B9107" s="144">
        <v>44327</v>
      </c>
      <c r="C9107" s="61" t="s">
        <v>1124</v>
      </c>
      <c r="D9107" s="62">
        <f>VLOOKUP(Pag_Inicio_Corr_mas_casos[[#This Row],[Corregimiento]],Hoja3!$A$2:$D$676,4,0)</f>
        <v>120507</v>
      </c>
      <c r="E9107" s="61">
        <v>4</v>
      </c>
    </row>
    <row r="9108" spans="1:5" x14ac:dyDescent="0.2">
      <c r="A9108" s="60">
        <v>44326</v>
      </c>
      <c r="B9108" s="144">
        <v>44327</v>
      </c>
      <c r="C9108" s="61" t="s">
        <v>929</v>
      </c>
      <c r="D9108" s="62">
        <f>VLOOKUP(Pag_Inicio_Corr_mas_casos[[#This Row],[Corregimiento]],Hoja3!$A$2:$D$676,4,0)</f>
        <v>40608</v>
      </c>
      <c r="E9108" s="61">
        <v>4</v>
      </c>
    </row>
    <row r="9109" spans="1:5" x14ac:dyDescent="0.2">
      <c r="A9109" s="60">
        <v>44326</v>
      </c>
      <c r="B9109" s="144">
        <v>44327</v>
      </c>
      <c r="C9109" s="61" t="s">
        <v>911</v>
      </c>
      <c r="D9109" s="62">
        <f>VLOOKUP(Pag_Inicio_Corr_mas_casos[[#This Row],[Corregimiento]],Hoja3!$A$2:$D$676,4,0)</f>
        <v>130706</v>
      </c>
      <c r="E9109" s="61">
        <v>4</v>
      </c>
    </row>
    <row r="9110" spans="1:5" x14ac:dyDescent="0.2">
      <c r="A9110" s="60">
        <v>44326</v>
      </c>
      <c r="B9110" s="144">
        <v>44327</v>
      </c>
      <c r="C9110" s="61" t="s">
        <v>1091</v>
      </c>
      <c r="D9110" s="62">
        <f>VLOOKUP(Pag_Inicio_Corr_mas_casos[[#This Row],[Corregimiento]],Hoja3!$A$2:$D$676,4,0)</f>
        <v>10215</v>
      </c>
      <c r="E9110" s="61">
        <v>4</v>
      </c>
    </row>
    <row r="9111" spans="1:5" x14ac:dyDescent="0.2">
      <c r="A9111" s="60">
        <v>44326</v>
      </c>
      <c r="B9111" s="144">
        <v>44327</v>
      </c>
      <c r="C9111" s="61" t="s">
        <v>931</v>
      </c>
      <c r="D9111" s="62">
        <f>VLOOKUP(Pag_Inicio_Corr_mas_casos[[#This Row],[Corregimiento]],Hoja3!$A$2:$D$676,4,0)</f>
        <v>80809</v>
      </c>
      <c r="E9111" s="61">
        <v>4</v>
      </c>
    </row>
    <row r="9112" spans="1:5" x14ac:dyDescent="0.2">
      <c r="A9112" s="60">
        <v>44326</v>
      </c>
      <c r="B9112" s="144">
        <v>44327</v>
      </c>
      <c r="C9112" s="61" t="s">
        <v>1211</v>
      </c>
      <c r="D9112" s="62">
        <f>VLOOKUP(Pag_Inicio_Corr_mas_casos[[#This Row],[Corregimiento]],Hoja3!$A$2:$D$676,4,0)</f>
        <v>90804</v>
      </c>
      <c r="E9112" s="61">
        <v>4</v>
      </c>
    </row>
    <row r="9113" spans="1:5" x14ac:dyDescent="0.2">
      <c r="A9113" s="60">
        <v>44326</v>
      </c>
      <c r="B9113" s="144">
        <v>44327</v>
      </c>
      <c r="C9113" s="61" t="s">
        <v>890</v>
      </c>
      <c r="D9113" s="62">
        <f>VLOOKUP(Pag_Inicio_Corr_mas_casos[[#This Row],[Corregimiento]],Hoja3!$A$2:$D$676,4,0)</f>
        <v>40606</v>
      </c>
      <c r="E9113" s="61">
        <v>4</v>
      </c>
    </row>
    <row r="9114" spans="1:5" x14ac:dyDescent="0.2">
      <c r="A9114" s="75">
        <v>44327</v>
      </c>
      <c r="B9114" s="76">
        <v>44328</v>
      </c>
      <c r="C9114" s="76" t="s">
        <v>980</v>
      </c>
      <c r="D9114" s="77">
        <f>VLOOKUP(Pag_Inicio_Corr_mas_casos[[#This Row],[Corregimiento]],Hoja3!$A$2:$D$676,4,0)</f>
        <v>40601</v>
      </c>
      <c r="E9114" s="76">
        <v>26</v>
      </c>
    </row>
    <row r="9115" spans="1:5" x14ac:dyDescent="0.2">
      <c r="A9115" s="75">
        <v>44327</v>
      </c>
      <c r="B9115" s="76">
        <v>44328</v>
      </c>
      <c r="C9115" s="76" t="s">
        <v>966</v>
      </c>
      <c r="D9115" s="77">
        <f>VLOOKUP(Pag_Inicio_Corr_mas_casos[[#This Row],[Corregimiento]],Hoja3!$A$2:$D$676,4,0)</f>
        <v>80812</v>
      </c>
      <c r="E9115" s="76">
        <v>14</v>
      </c>
    </row>
    <row r="9116" spans="1:5" x14ac:dyDescent="0.2">
      <c r="A9116" s="75">
        <v>44327</v>
      </c>
      <c r="B9116" s="76">
        <v>44328</v>
      </c>
      <c r="C9116" s="76" t="s">
        <v>857</v>
      </c>
      <c r="D9116" s="77">
        <f>VLOOKUP(Pag_Inicio_Corr_mas_casos[[#This Row],[Corregimiento]],Hoja3!$A$2:$D$676,4,0)</f>
        <v>80810</v>
      </c>
      <c r="E9116" s="76">
        <v>13</v>
      </c>
    </row>
    <row r="9117" spans="1:5" x14ac:dyDescent="0.2">
      <c r="A9117" s="75">
        <v>44327</v>
      </c>
      <c r="B9117" s="76">
        <v>44328</v>
      </c>
      <c r="C9117" s="76" t="s">
        <v>860</v>
      </c>
      <c r="D9117" s="77">
        <f>VLOOKUP(Pag_Inicio_Corr_mas_casos[[#This Row],[Corregimiento]],Hoja3!$A$2:$D$676,4,0)</f>
        <v>80806</v>
      </c>
      <c r="E9117" s="76">
        <v>13</v>
      </c>
    </row>
    <row r="9118" spans="1:5" x14ac:dyDescent="0.2">
      <c r="A9118" s="75">
        <v>44327</v>
      </c>
      <c r="B9118" s="76">
        <v>44328</v>
      </c>
      <c r="C9118" s="76" t="s">
        <v>931</v>
      </c>
      <c r="D9118" s="77">
        <f>VLOOKUP(Pag_Inicio_Corr_mas_casos[[#This Row],[Corregimiento]],Hoja3!$A$2:$D$676,4,0)</f>
        <v>80809</v>
      </c>
      <c r="E9118" s="76">
        <v>13</v>
      </c>
    </row>
    <row r="9119" spans="1:5" x14ac:dyDescent="0.2">
      <c r="A9119" s="75">
        <v>44327</v>
      </c>
      <c r="B9119" s="76">
        <v>44328</v>
      </c>
      <c r="C9119" s="76" t="s">
        <v>953</v>
      </c>
      <c r="D9119" s="77">
        <f>VLOOKUP(Pag_Inicio_Corr_mas_casos[[#This Row],[Corregimiento]],Hoja3!$A$2:$D$676,4,0)</f>
        <v>91008</v>
      </c>
      <c r="E9119" s="76">
        <v>11</v>
      </c>
    </row>
    <row r="9120" spans="1:5" x14ac:dyDescent="0.2">
      <c r="A9120" s="75">
        <v>44327</v>
      </c>
      <c r="B9120" s="76">
        <v>44328</v>
      </c>
      <c r="C9120" s="76" t="s">
        <v>862</v>
      </c>
      <c r="D9120" s="77">
        <f>VLOOKUP(Pag_Inicio_Corr_mas_casos[[#This Row],[Corregimiento]],Hoja3!$A$2:$D$676,4,0)</f>
        <v>80807</v>
      </c>
      <c r="E9120" s="76">
        <v>11</v>
      </c>
    </row>
    <row r="9121" spans="1:5" x14ac:dyDescent="0.2">
      <c r="A9121" s="75">
        <v>44327</v>
      </c>
      <c r="B9121" s="76">
        <v>44328</v>
      </c>
      <c r="C9121" s="76" t="s">
        <v>990</v>
      </c>
      <c r="D9121" s="77">
        <f>VLOOKUP(Pag_Inicio_Corr_mas_casos[[#This Row],[Corregimiento]],Hoja3!$A$2:$D$676,4,0)</f>
        <v>91011</v>
      </c>
      <c r="E9121" s="76">
        <v>10</v>
      </c>
    </row>
    <row r="9122" spans="1:5" x14ac:dyDescent="0.2">
      <c r="A9122" s="75">
        <v>44327</v>
      </c>
      <c r="B9122" s="76">
        <v>44328</v>
      </c>
      <c r="C9122" s="76" t="s">
        <v>859</v>
      </c>
      <c r="D9122" s="77">
        <f>VLOOKUP(Pag_Inicio_Corr_mas_casos[[#This Row],[Corregimiento]],Hoja3!$A$2:$D$676,4,0)</f>
        <v>81009</v>
      </c>
      <c r="E9122" s="76">
        <v>9</v>
      </c>
    </row>
    <row r="9123" spans="1:5" x14ac:dyDescent="0.2">
      <c r="A9123" s="75">
        <v>44327</v>
      </c>
      <c r="B9123" s="76">
        <v>44328</v>
      </c>
      <c r="C9123" s="76" t="s">
        <v>923</v>
      </c>
      <c r="D9123" s="77">
        <f>VLOOKUP(Pag_Inicio_Corr_mas_casos[[#This Row],[Corregimiento]],Hoja3!$A$2:$D$676,4,0)</f>
        <v>40611</v>
      </c>
      <c r="E9123" s="76">
        <v>9</v>
      </c>
    </row>
    <row r="9124" spans="1:5" x14ac:dyDescent="0.2">
      <c r="A9124" s="75">
        <v>44327</v>
      </c>
      <c r="B9124" s="76">
        <v>44328</v>
      </c>
      <c r="C9124" s="76" t="s">
        <v>867</v>
      </c>
      <c r="D9124" s="77">
        <f>VLOOKUP(Pag_Inicio_Corr_mas_casos[[#This Row],[Corregimiento]],Hoja3!$A$2:$D$676,4,0)</f>
        <v>80826</v>
      </c>
      <c r="E9124" s="76">
        <v>9</v>
      </c>
    </row>
    <row r="9125" spans="1:5" x14ac:dyDescent="0.2">
      <c r="A9125" s="75">
        <v>44327</v>
      </c>
      <c r="B9125" s="76">
        <v>44328</v>
      </c>
      <c r="C9125" s="76" t="s">
        <v>927</v>
      </c>
      <c r="D9125" s="77">
        <f>VLOOKUP(Pag_Inicio_Corr_mas_casos[[#This Row],[Corregimiento]],Hoja3!$A$2:$D$676,4,0)</f>
        <v>40612</v>
      </c>
      <c r="E9125" s="76">
        <v>8</v>
      </c>
    </row>
    <row r="9126" spans="1:5" x14ac:dyDescent="0.2">
      <c r="A9126" s="75">
        <v>44327</v>
      </c>
      <c r="B9126" s="76">
        <v>44328</v>
      </c>
      <c r="C9126" s="76" t="s">
        <v>873</v>
      </c>
      <c r="D9126" s="77">
        <f>VLOOKUP(Pag_Inicio_Corr_mas_casos[[#This Row],[Corregimiento]],Hoja3!$A$2:$D$676,4,0)</f>
        <v>80817</v>
      </c>
      <c r="E9126" s="76">
        <v>8</v>
      </c>
    </row>
    <row r="9127" spans="1:5" x14ac:dyDescent="0.2">
      <c r="A9127" s="75">
        <v>44327</v>
      </c>
      <c r="B9127" s="76">
        <v>44328</v>
      </c>
      <c r="C9127" s="76" t="s">
        <v>941</v>
      </c>
      <c r="D9127" s="77">
        <f>VLOOKUP(Pag_Inicio_Corr_mas_casos[[#This Row],[Corregimiento]],Hoja3!$A$2:$D$676,4,0)</f>
        <v>81003</v>
      </c>
      <c r="E9127" s="76">
        <v>8</v>
      </c>
    </row>
    <row r="9128" spans="1:5" x14ac:dyDescent="0.2">
      <c r="A9128" s="75">
        <v>44327</v>
      </c>
      <c r="B9128" s="76">
        <v>44328</v>
      </c>
      <c r="C9128" s="76" t="s">
        <v>956</v>
      </c>
      <c r="D9128" s="77">
        <f>VLOOKUP(Pag_Inicio_Corr_mas_casos[[#This Row],[Corregimiento]],Hoja3!$A$2:$D$676,4,0)</f>
        <v>130106</v>
      </c>
      <c r="E9128" s="76">
        <v>8</v>
      </c>
    </row>
    <row r="9129" spans="1:5" x14ac:dyDescent="0.2">
      <c r="A9129" s="75">
        <v>44327</v>
      </c>
      <c r="B9129" s="76">
        <v>44328</v>
      </c>
      <c r="C9129" s="76" t="s">
        <v>932</v>
      </c>
      <c r="D9129" s="77">
        <f>VLOOKUP(Pag_Inicio_Corr_mas_casos[[#This Row],[Corregimiento]],Hoja3!$A$2:$D$676,4,0)</f>
        <v>80819</v>
      </c>
      <c r="E9129" s="76">
        <v>7</v>
      </c>
    </row>
    <row r="9130" spans="1:5" x14ac:dyDescent="0.2">
      <c r="A9130" s="75">
        <v>44327</v>
      </c>
      <c r="B9130" s="76">
        <v>44328</v>
      </c>
      <c r="C9130" s="76" t="s">
        <v>969</v>
      </c>
      <c r="D9130" s="77">
        <f>VLOOKUP(Pag_Inicio_Corr_mas_casos[[#This Row],[Corregimiento]],Hoja3!$A$2:$D$676,4,0)</f>
        <v>50316</v>
      </c>
      <c r="E9130" s="76">
        <v>7</v>
      </c>
    </row>
    <row r="9131" spans="1:5" x14ac:dyDescent="0.2">
      <c r="A9131" s="75">
        <v>44327</v>
      </c>
      <c r="B9131" s="76">
        <v>44328</v>
      </c>
      <c r="C9131" s="76" t="s">
        <v>1095</v>
      </c>
      <c r="D9131" s="77">
        <f>VLOOKUP(Pag_Inicio_Corr_mas_casos[[#This Row],[Corregimiento]],Hoja3!$A$2:$D$676,4,0)</f>
        <v>40701</v>
      </c>
      <c r="E9131" s="76">
        <v>7</v>
      </c>
    </row>
    <row r="9132" spans="1:5" x14ac:dyDescent="0.2">
      <c r="A9132" s="75">
        <v>44327</v>
      </c>
      <c r="B9132" s="76">
        <v>44328</v>
      </c>
      <c r="C9132" s="76" t="s">
        <v>866</v>
      </c>
      <c r="D9132" s="77">
        <f>VLOOKUP(Pag_Inicio_Corr_mas_casos[[#This Row],[Corregimiento]],Hoja3!$A$2:$D$676,4,0)</f>
        <v>80814</v>
      </c>
      <c r="E9132" s="76">
        <v>7</v>
      </c>
    </row>
    <row r="9133" spans="1:5" x14ac:dyDescent="0.2">
      <c r="A9133" s="75">
        <v>44327</v>
      </c>
      <c r="B9133" s="76">
        <v>44328</v>
      </c>
      <c r="C9133" s="76" t="s">
        <v>986</v>
      </c>
      <c r="D9133" s="77">
        <f>VLOOKUP(Pag_Inicio_Corr_mas_casos[[#This Row],[Corregimiento]],Hoja3!$A$2:$D$676,4,0)</f>
        <v>40610</v>
      </c>
      <c r="E9133" s="76">
        <v>6</v>
      </c>
    </row>
    <row r="9134" spans="1:5" x14ac:dyDescent="0.2">
      <c r="A9134" s="81">
        <v>44328</v>
      </c>
      <c r="B9134" s="82">
        <v>44329</v>
      </c>
      <c r="C9134" s="82" t="s">
        <v>980</v>
      </c>
      <c r="D9134" s="83">
        <f>VLOOKUP(Pag_Inicio_Corr_mas_casos[[#This Row],[Corregimiento]],Hoja3!$A$2:$D$676,4,0)</f>
        <v>40601</v>
      </c>
      <c r="E9134" s="82">
        <v>22</v>
      </c>
    </row>
    <row r="9135" spans="1:5" x14ac:dyDescent="0.2">
      <c r="A9135" s="81">
        <v>44328</v>
      </c>
      <c r="B9135" s="82">
        <v>44329</v>
      </c>
      <c r="C9135" s="82" t="s">
        <v>927</v>
      </c>
      <c r="D9135" s="83">
        <f>VLOOKUP(Pag_Inicio_Corr_mas_casos[[#This Row],[Corregimiento]],Hoja3!$A$2:$D$676,4,0)</f>
        <v>40612</v>
      </c>
      <c r="E9135" s="82">
        <v>17</v>
      </c>
    </row>
    <row r="9136" spans="1:5" x14ac:dyDescent="0.2">
      <c r="A9136" s="81">
        <v>44328</v>
      </c>
      <c r="B9136" s="82">
        <v>44329</v>
      </c>
      <c r="C9136" s="82" t="s">
        <v>1019</v>
      </c>
      <c r="D9136" s="83">
        <f>VLOOKUP(Pag_Inicio_Corr_mas_casos[[#This Row],[Corregimiento]],Hoja3!$A$2:$D$676,4,0)</f>
        <v>41401</v>
      </c>
      <c r="E9136" s="82">
        <v>15</v>
      </c>
    </row>
    <row r="9137" spans="1:5" x14ac:dyDescent="0.2">
      <c r="A9137" s="81">
        <v>44328</v>
      </c>
      <c r="B9137" s="82">
        <v>44329</v>
      </c>
      <c r="C9137" s="82" t="s">
        <v>862</v>
      </c>
      <c r="D9137" s="83">
        <f>VLOOKUP(Pag_Inicio_Corr_mas_casos[[#This Row],[Corregimiento]],Hoja3!$A$2:$D$676,4,0)</f>
        <v>80807</v>
      </c>
      <c r="E9137" s="82">
        <v>14</v>
      </c>
    </row>
    <row r="9138" spans="1:5" x14ac:dyDescent="0.2">
      <c r="A9138" s="81">
        <v>44328</v>
      </c>
      <c r="B9138" s="82">
        <v>44329</v>
      </c>
      <c r="C9138" s="82" t="s">
        <v>986</v>
      </c>
      <c r="D9138" s="83">
        <f>VLOOKUP(Pag_Inicio_Corr_mas_casos[[#This Row],[Corregimiento]],Hoja3!$A$2:$D$676,4,0)</f>
        <v>40610</v>
      </c>
      <c r="E9138" s="82">
        <v>13</v>
      </c>
    </row>
    <row r="9139" spans="1:5" x14ac:dyDescent="0.2">
      <c r="A9139" s="81">
        <v>44328</v>
      </c>
      <c r="B9139" s="82">
        <v>44329</v>
      </c>
      <c r="C9139" s="82" t="s">
        <v>931</v>
      </c>
      <c r="D9139" s="83">
        <f>VLOOKUP(Pag_Inicio_Corr_mas_casos[[#This Row],[Corregimiento]],Hoja3!$A$2:$D$676,4,0)</f>
        <v>80809</v>
      </c>
      <c r="E9139" s="82">
        <v>13</v>
      </c>
    </row>
    <row r="9140" spans="1:5" x14ac:dyDescent="0.2">
      <c r="A9140" s="81">
        <v>44328</v>
      </c>
      <c r="B9140" s="82">
        <v>44329</v>
      </c>
      <c r="C9140" s="82" t="s">
        <v>978</v>
      </c>
      <c r="D9140" s="83">
        <f>VLOOKUP(Pag_Inicio_Corr_mas_casos[[#This Row],[Corregimiento]],Hoja3!$A$2:$D$676,4,0)</f>
        <v>40501</v>
      </c>
      <c r="E9140" s="82">
        <v>13</v>
      </c>
    </row>
    <row r="9141" spans="1:5" x14ac:dyDescent="0.2">
      <c r="A9141" s="81">
        <v>44328</v>
      </c>
      <c r="B9141" s="82">
        <v>44329</v>
      </c>
      <c r="C9141" s="82" t="s">
        <v>860</v>
      </c>
      <c r="D9141" s="83">
        <f>VLOOKUP(Pag_Inicio_Corr_mas_casos[[#This Row],[Corregimiento]],Hoja3!$A$2:$D$676,4,0)</f>
        <v>80806</v>
      </c>
      <c r="E9141" s="82">
        <v>11</v>
      </c>
    </row>
    <row r="9142" spans="1:5" x14ac:dyDescent="0.2">
      <c r="A9142" s="81">
        <v>44328</v>
      </c>
      <c r="B9142" s="82">
        <v>44329</v>
      </c>
      <c r="C9142" s="82" t="s">
        <v>1212</v>
      </c>
      <c r="D9142" s="83">
        <f>VLOOKUP(Pag_Inicio_Corr_mas_casos[[#This Row],[Corregimiento]],Hoja3!$A$2:$D$676,4,0)</f>
        <v>20304</v>
      </c>
      <c r="E9142" s="82">
        <v>11</v>
      </c>
    </row>
    <row r="9143" spans="1:5" x14ac:dyDescent="0.2">
      <c r="A9143" s="81">
        <v>44328</v>
      </c>
      <c r="B9143" s="82">
        <v>44329</v>
      </c>
      <c r="C9143" s="82" t="s">
        <v>923</v>
      </c>
      <c r="D9143" s="83">
        <f>VLOOKUP(Pag_Inicio_Corr_mas_casos[[#This Row],[Corregimiento]],Hoja3!$A$2:$D$676,4,0)</f>
        <v>40611</v>
      </c>
      <c r="E9143" s="82">
        <v>10</v>
      </c>
    </row>
    <row r="9144" spans="1:5" x14ac:dyDescent="0.2">
      <c r="A9144" s="81">
        <v>44328</v>
      </c>
      <c r="B9144" s="82">
        <v>44329</v>
      </c>
      <c r="C9144" s="82" t="s">
        <v>873</v>
      </c>
      <c r="D9144" s="83">
        <f>VLOOKUP(Pag_Inicio_Corr_mas_casos[[#This Row],[Corregimiento]],Hoja3!$A$2:$D$676,4,0)</f>
        <v>80817</v>
      </c>
      <c r="E9144" s="82">
        <v>10</v>
      </c>
    </row>
    <row r="9145" spans="1:5" x14ac:dyDescent="0.2">
      <c r="A9145" s="81">
        <v>44328</v>
      </c>
      <c r="B9145" s="82">
        <v>44329</v>
      </c>
      <c r="C9145" s="82" t="s">
        <v>966</v>
      </c>
      <c r="D9145" s="83">
        <f>VLOOKUP(Pag_Inicio_Corr_mas_casos[[#This Row],[Corregimiento]],Hoja3!$A$2:$D$676,4,0)</f>
        <v>80812</v>
      </c>
      <c r="E9145" s="82">
        <v>9</v>
      </c>
    </row>
    <row r="9146" spans="1:5" x14ac:dyDescent="0.2">
      <c r="A9146" s="81">
        <v>44328</v>
      </c>
      <c r="B9146" s="82">
        <v>44329</v>
      </c>
      <c r="C9146" s="82" t="s">
        <v>1167</v>
      </c>
      <c r="D9146" s="83">
        <f>VLOOKUP(Pag_Inicio_Corr_mas_casos[[#This Row],[Corregimiento]],Hoja3!$A$2:$D$676,4,0)</f>
        <v>10101</v>
      </c>
      <c r="E9146" s="82">
        <v>9</v>
      </c>
    </row>
    <row r="9147" spans="1:5" x14ac:dyDescent="0.2">
      <c r="A9147" s="81">
        <v>44328</v>
      </c>
      <c r="B9147" s="82">
        <v>44329</v>
      </c>
      <c r="C9147" s="82" t="s">
        <v>1121</v>
      </c>
      <c r="D9147" s="83">
        <f>VLOOKUP(Pag_Inicio_Corr_mas_casos[[#This Row],[Corregimiento]],Hoja3!$A$2:$D$676,4,0)</f>
        <v>10301</v>
      </c>
      <c r="E9147" s="82">
        <v>9</v>
      </c>
    </row>
    <row r="9148" spans="1:5" x14ac:dyDescent="0.2">
      <c r="A9148" s="81">
        <v>44328</v>
      </c>
      <c r="B9148" s="82">
        <v>44329</v>
      </c>
      <c r="C9148" s="82" t="s">
        <v>1070</v>
      </c>
      <c r="D9148" s="83">
        <f>VLOOKUP(Pag_Inicio_Corr_mas_casos[[#This Row],[Corregimiento]],Hoja3!$A$2:$D$676,4,0)</f>
        <v>10206</v>
      </c>
      <c r="E9148" s="82">
        <v>9</v>
      </c>
    </row>
    <row r="9149" spans="1:5" x14ac:dyDescent="0.2">
      <c r="A9149" s="81">
        <v>44328</v>
      </c>
      <c r="B9149" s="82">
        <v>44329</v>
      </c>
      <c r="C9149" s="82" t="s">
        <v>1213</v>
      </c>
      <c r="D9149" s="83">
        <f>VLOOKUP(Pag_Inicio_Corr_mas_casos[[#This Row],[Corregimiento]],Hoja3!$A$2:$D$676,4,0)</f>
        <v>100103</v>
      </c>
      <c r="E9149" s="82">
        <v>8</v>
      </c>
    </row>
    <row r="9150" spans="1:5" x14ac:dyDescent="0.2">
      <c r="A9150" s="81">
        <v>44328</v>
      </c>
      <c r="B9150" s="82">
        <v>44329</v>
      </c>
      <c r="C9150" s="82" t="s">
        <v>881</v>
      </c>
      <c r="D9150" s="83">
        <f>VLOOKUP(Pag_Inicio_Corr_mas_casos[[#This Row],[Corregimiento]],Hoja3!$A$2:$D$676,4,0)</f>
        <v>20601</v>
      </c>
      <c r="E9150" s="82">
        <v>8</v>
      </c>
    </row>
    <row r="9151" spans="1:5" x14ac:dyDescent="0.2">
      <c r="A9151" s="81">
        <v>44328</v>
      </c>
      <c r="B9151" s="82">
        <v>44329</v>
      </c>
      <c r="C9151" s="82" t="s">
        <v>871</v>
      </c>
      <c r="D9151" s="83">
        <f>VLOOKUP(Pag_Inicio_Corr_mas_casos[[#This Row],[Corregimiento]],Hoja3!$A$2:$D$676,4,0)</f>
        <v>80813</v>
      </c>
      <c r="E9151" s="82">
        <v>8</v>
      </c>
    </row>
    <row r="9152" spans="1:5" x14ac:dyDescent="0.2">
      <c r="A9152" s="81">
        <v>44328</v>
      </c>
      <c r="B9152" s="82">
        <v>44329</v>
      </c>
      <c r="C9152" s="82" t="s">
        <v>987</v>
      </c>
      <c r="D9152" s="83">
        <f>VLOOKUP(Pag_Inicio_Corr_mas_casos[[#This Row],[Corregimiento]],Hoja3!$A$2:$D$676,4,0)</f>
        <v>20201</v>
      </c>
      <c r="E9152" s="82">
        <v>8</v>
      </c>
    </row>
    <row r="9153" spans="1:5" x14ac:dyDescent="0.2">
      <c r="A9153" s="81">
        <v>44328</v>
      </c>
      <c r="B9153" s="82">
        <v>44329</v>
      </c>
      <c r="C9153" s="82" t="s">
        <v>974</v>
      </c>
      <c r="D9153" s="83">
        <f>VLOOKUP(Pag_Inicio_Corr_mas_casos[[#This Row],[Corregimiento]],Hoja3!$A$2:$D$676,4,0)</f>
        <v>130102</v>
      </c>
      <c r="E9153" s="82">
        <v>8</v>
      </c>
    </row>
    <row r="9154" spans="1:5" x14ac:dyDescent="0.2">
      <c r="A9154" s="33">
        <v>44329</v>
      </c>
      <c r="B9154" s="34">
        <v>44330</v>
      </c>
      <c r="C9154" s="34" t="s">
        <v>987</v>
      </c>
      <c r="D9154" s="35">
        <f>VLOOKUP(Pag_Inicio_Corr_mas_casos[[#This Row],[Corregimiento]],Hoja3!$A$2:$D$676,4,0)</f>
        <v>20201</v>
      </c>
      <c r="E9154" s="34">
        <v>41</v>
      </c>
    </row>
    <row r="9155" spans="1:5" x14ac:dyDescent="0.2">
      <c r="A9155" s="33">
        <v>44329</v>
      </c>
      <c r="B9155" s="34">
        <v>44330</v>
      </c>
      <c r="C9155" s="34" t="s">
        <v>1138</v>
      </c>
      <c r="D9155" s="35">
        <f>VLOOKUP(Pag_Inicio_Corr_mas_casos[[#This Row],[Corregimiento]],Hoja3!$A$2:$D$676,4,0)</f>
        <v>30305</v>
      </c>
      <c r="E9155" s="34">
        <v>22</v>
      </c>
    </row>
    <row r="9156" spans="1:5" x14ac:dyDescent="0.2">
      <c r="A9156" s="33">
        <v>44329</v>
      </c>
      <c r="B9156" s="34">
        <v>44330</v>
      </c>
      <c r="C9156" s="34" t="s">
        <v>860</v>
      </c>
      <c r="D9156" s="35">
        <f>VLOOKUP(Pag_Inicio_Corr_mas_casos[[#This Row],[Corregimiento]],Hoja3!$A$2:$D$676,4,0)</f>
        <v>80806</v>
      </c>
      <c r="E9156" s="34">
        <v>12</v>
      </c>
    </row>
    <row r="9157" spans="1:5" x14ac:dyDescent="0.2">
      <c r="A9157" s="33">
        <v>44329</v>
      </c>
      <c r="B9157" s="34">
        <v>44330</v>
      </c>
      <c r="C9157" s="34" t="s">
        <v>927</v>
      </c>
      <c r="D9157" s="35">
        <f>VLOOKUP(Pag_Inicio_Corr_mas_casos[[#This Row],[Corregimiento]],Hoja3!$A$2:$D$676,4,0)</f>
        <v>40612</v>
      </c>
      <c r="E9157" s="34">
        <v>12</v>
      </c>
    </row>
    <row r="9158" spans="1:5" x14ac:dyDescent="0.2">
      <c r="A9158" s="33">
        <v>44329</v>
      </c>
      <c r="B9158" s="34">
        <v>44330</v>
      </c>
      <c r="C9158" s="34" t="s">
        <v>974</v>
      </c>
      <c r="D9158" s="35">
        <f>VLOOKUP(Pag_Inicio_Corr_mas_casos[[#This Row],[Corregimiento]],Hoja3!$A$2:$D$676,4,0)</f>
        <v>130102</v>
      </c>
      <c r="E9158" s="34">
        <v>10</v>
      </c>
    </row>
    <row r="9159" spans="1:5" x14ac:dyDescent="0.2">
      <c r="A9159" s="33">
        <v>44329</v>
      </c>
      <c r="B9159" s="34">
        <v>44330</v>
      </c>
      <c r="C9159" s="34" t="s">
        <v>980</v>
      </c>
      <c r="D9159" s="35">
        <f>VLOOKUP(Pag_Inicio_Corr_mas_casos[[#This Row],[Corregimiento]],Hoja3!$A$2:$D$676,4,0)</f>
        <v>40601</v>
      </c>
      <c r="E9159" s="34">
        <v>10</v>
      </c>
    </row>
    <row r="9160" spans="1:5" x14ac:dyDescent="0.2">
      <c r="A9160" s="33">
        <v>44329</v>
      </c>
      <c r="B9160" s="34">
        <v>44330</v>
      </c>
      <c r="C9160" s="34" t="s">
        <v>879</v>
      </c>
      <c r="D9160" s="35">
        <f>VLOOKUP(Pag_Inicio_Corr_mas_casos[[#This Row],[Corregimiento]],Hoja3!$A$2:$D$676,4,0)</f>
        <v>130701</v>
      </c>
      <c r="E9160" s="34">
        <v>9</v>
      </c>
    </row>
    <row r="9161" spans="1:5" x14ac:dyDescent="0.2">
      <c r="A9161" s="33">
        <v>44329</v>
      </c>
      <c r="B9161" s="34">
        <v>44330</v>
      </c>
      <c r="C9161" s="34" t="s">
        <v>932</v>
      </c>
      <c r="D9161" s="35">
        <f>VLOOKUP(Pag_Inicio_Corr_mas_casos[[#This Row],[Corregimiento]],Hoja3!$A$2:$D$676,4,0)</f>
        <v>80819</v>
      </c>
      <c r="E9161" s="34">
        <v>9</v>
      </c>
    </row>
    <row r="9162" spans="1:5" x14ac:dyDescent="0.2">
      <c r="A9162" s="33">
        <v>44329</v>
      </c>
      <c r="B9162" s="34">
        <v>44330</v>
      </c>
      <c r="C9162" s="34" t="s">
        <v>931</v>
      </c>
      <c r="D9162" s="35">
        <f>VLOOKUP(Pag_Inicio_Corr_mas_casos[[#This Row],[Corregimiento]],Hoja3!$A$2:$D$676,4,0)</f>
        <v>80809</v>
      </c>
      <c r="E9162" s="34">
        <v>9</v>
      </c>
    </row>
    <row r="9163" spans="1:5" x14ac:dyDescent="0.2">
      <c r="A9163" s="33">
        <v>44329</v>
      </c>
      <c r="B9163" s="34">
        <v>44330</v>
      </c>
      <c r="C9163" s="34" t="s">
        <v>942</v>
      </c>
      <c r="D9163" s="35">
        <f>VLOOKUP(Pag_Inicio_Corr_mas_casos[[#This Row],[Corregimiento]],Hoja3!$A$2:$D$676,4,0)</f>
        <v>91001</v>
      </c>
      <c r="E9163" s="34">
        <v>9</v>
      </c>
    </row>
    <row r="9164" spans="1:5" x14ac:dyDescent="0.2">
      <c r="A9164" s="33">
        <v>44329</v>
      </c>
      <c r="B9164" s="34">
        <v>44330</v>
      </c>
      <c r="C9164" s="34" t="s">
        <v>1005</v>
      </c>
      <c r="D9164" s="35">
        <f>VLOOKUP(Pag_Inicio_Corr_mas_casos[[#This Row],[Corregimiento]],Hoja3!$A$2:$D$676,4,0)</f>
        <v>130407</v>
      </c>
      <c r="E9164" s="34">
        <v>9</v>
      </c>
    </row>
    <row r="9165" spans="1:5" x14ac:dyDescent="0.2">
      <c r="A9165" s="33">
        <v>44329</v>
      </c>
      <c r="B9165" s="34">
        <v>44330</v>
      </c>
      <c r="C9165" s="34" t="s">
        <v>966</v>
      </c>
      <c r="D9165" s="35">
        <f>VLOOKUP(Pag_Inicio_Corr_mas_casos[[#This Row],[Corregimiento]],Hoja3!$A$2:$D$676,4,0)</f>
        <v>80812</v>
      </c>
      <c r="E9165" s="34">
        <v>9</v>
      </c>
    </row>
    <row r="9166" spans="1:5" x14ac:dyDescent="0.2">
      <c r="A9166" s="33">
        <v>44329</v>
      </c>
      <c r="B9166" s="34">
        <v>44330</v>
      </c>
      <c r="C9166" s="34" t="s">
        <v>978</v>
      </c>
      <c r="D9166" s="35">
        <f>VLOOKUP(Pag_Inicio_Corr_mas_casos[[#This Row],[Corregimiento]],Hoja3!$A$2:$D$676,4,0)</f>
        <v>40501</v>
      </c>
      <c r="E9166" s="34">
        <v>9</v>
      </c>
    </row>
    <row r="9167" spans="1:5" x14ac:dyDescent="0.2">
      <c r="A9167" s="33">
        <v>44329</v>
      </c>
      <c r="B9167" s="34">
        <v>44330</v>
      </c>
      <c r="C9167" s="34" t="s">
        <v>857</v>
      </c>
      <c r="D9167" s="35">
        <f>VLOOKUP(Pag_Inicio_Corr_mas_casos[[#This Row],[Corregimiento]],Hoja3!$A$2:$D$676,4,0)</f>
        <v>80810</v>
      </c>
      <c r="E9167" s="34">
        <v>8</v>
      </c>
    </row>
    <row r="9168" spans="1:5" x14ac:dyDescent="0.2">
      <c r="A9168" s="33">
        <v>44329</v>
      </c>
      <c r="B9168" s="34">
        <v>44330</v>
      </c>
      <c r="C9168" s="34" t="s">
        <v>859</v>
      </c>
      <c r="D9168" s="35">
        <f>VLOOKUP(Pag_Inicio_Corr_mas_casos[[#This Row],[Corregimiento]],Hoja3!$A$2:$D$676,4,0)</f>
        <v>81009</v>
      </c>
      <c r="E9168" s="34">
        <v>8</v>
      </c>
    </row>
    <row r="9169" spans="1:5" x14ac:dyDescent="0.2">
      <c r="A9169" s="33">
        <v>44329</v>
      </c>
      <c r="B9169" s="34">
        <v>44330</v>
      </c>
      <c r="C9169" s="34" t="s">
        <v>953</v>
      </c>
      <c r="D9169" s="35">
        <f>VLOOKUP(Pag_Inicio_Corr_mas_casos[[#This Row],[Corregimiento]],Hoja3!$A$2:$D$676,4,0)</f>
        <v>91008</v>
      </c>
      <c r="E9169" s="34">
        <v>8</v>
      </c>
    </row>
    <row r="9170" spans="1:5" x14ac:dyDescent="0.2">
      <c r="A9170" s="33">
        <v>44329</v>
      </c>
      <c r="B9170" s="34">
        <v>44330</v>
      </c>
      <c r="C9170" s="34" t="s">
        <v>858</v>
      </c>
      <c r="D9170" s="35">
        <f>VLOOKUP(Pag_Inicio_Corr_mas_casos[[#This Row],[Corregimiento]],Hoja3!$A$2:$D$676,4,0)</f>
        <v>130717</v>
      </c>
      <c r="E9170" s="34">
        <v>7</v>
      </c>
    </row>
    <row r="9171" spans="1:5" x14ac:dyDescent="0.2">
      <c r="A9171" s="33">
        <v>44329</v>
      </c>
      <c r="B9171" s="34">
        <v>44330</v>
      </c>
      <c r="C9171" s="34" t="s">
        <v>1167</v>
      </c>
      <c r="D9171" s="35">
        <f>VLOOKUP(Pag_Inicio_Corr_mas_casos[[#This Row],[Corregimiento]],Hoja3!$A$2:$D$676,4,0)</f>
        <v>10101</v>
      </c>
      <c r="E9171" s="34">
        <v>7</v>
      </c>
    </row>
    <row r="9172" spans="1:5" x14ac:dyDescent="0.2">
      <c r="A9172" s="33">
        <v>44329</v>
      </c>
      <c r="B9172" s="34">
        <v>44330</v>
      </c>
      <c r="C9172" s="34" t="s">
        <v>694</v>
      </c>
      <c r="D9172" s="35">
        <f>VLOOKUP(Pag_Inicio_Corr_mas_casos[[#This Row],[Corregimiento]],Hoja3!$A$2:$D$676,4,0)</f>
        <v>10403</v>
      </c>
      <c r="E9172" s="34">
        <v>7</v>
      </c>
    </row>
    <row r="9173" spans="1:5" x14ac:dyDescent="0.2">
      <c r="A9173" s="33">
        <v>44329</v>
      </c>
      <c r="B9173" s="34">
        <v>44330</v>
      </c>
      <c r="C9173" s="34" t="s">
        <v>890</v>
      </c>
      <c r="D9173" s="35">
        <f>VLOOKUP(Pag_Inicio_Corr_mas_casos[[#This Row],[Corregimiento]],Hoja3!$A$2:$D$676,4,0)</f>
        <v>40606</v>
      </c>
      <c r="E9173" s="34">
        <v>7</v>
      </c>
    </row>
    <row r="9174" spans="1:5" x14ac:dyDescent="0.2">
      <c r="A9174" s="63">
        <v>44330</v>
      </c>
      <c r="B9174" s="64">
        <v>44331</v>
      </c>
      <c r="C9174" s="64" t="s">
        <v>987</v>
      </c>
      <c r="D9174" s="65">
        <f>VLOOKUP(Pag_Inicio_Corr_mas_casos[[#This Row],[Corregimiento]],Hoja3!$A$2:$D$676,4,0)</f>
        <v>20201</v>
      </c>
      <c r="E9174" s="64">
        <v>31</v>
      </c>
    </row>
    <row r="9175" spans="1:5" x14ac:dyDescent="0.2">
      <c r="A9175" s="63">
        <v>44330</v>
      </c>
      <c r="B9175" s="64">
        <v>44331</v>
      </c>
      <c r="C9175" s="64" t="s">
        <v>980</v>
      </c>
      <c r="D9175" s="65">
        <f>VLOOKUP(Pag_Inicio_Corr_mas_casos[[#This Row],[Corregimiento]],Hoja3!$A$2:$D$676,4,0)</f>
        <v>40601</v>
      </c>
      <c r="E9175" s="64">
        <v>19</v>
      </c>
    </row>
    <row r="9176" spans="1:5" x14ac:dyDescent="0.2">
      <c r="A9176" s="63">
        <v>44330</v>
      </c>
      <c r="B9176" s="64">
        <v>44331</v>
      </c>
      <c r="C9176" s="64" t="s">
        <v>931</v>
      </c>
      <c r="D9176" s="65">
        <f>VLOOKUP(Pag_Inicio_Corr_mas_casos[[#This Row],[Corregimiento]],Hoja3!$A$2:$D$676,4,0)</f>
        <v>80809</v>
      </c>
      <c r="E9176" s="64">
        <v>18</v>
      </c>
    </row>
    <row r="9177" spans="1:5" x14ac:dyDescent="0.2">
      <c r="A9177" s="63">
        <v>44330</v>
      </c>
      <c r="B9177" s="64">
        <v>44331</v>
      </c>
      <c r="C9177" s="64" t="s">
        <v>966</v>
      </c>
      <c r="D9177" s="65">
        <f>VLOOKUP(Pag_Inicio_Corr_mas_casos[[#This Row],[Corregimiento]],Hoja3!$A$2:$D$676,4,0)</f>
        <v>80812</v>
      </c>
      <c r="E9177" s="64">
        <v>16</v>
      </c>
    </row>
    <row r="9178" spans="1:5" x14ac:dyDescent="0.2">
      <c r="A9178" s="63">
        <v>44330</v>
      </c>
      <c r="B9178" s="64">
        <v>44331</v>
      </c>
      <c r="C9178" s="64" t="s">
        <v>1214</v>
      </c>
      <c r="D9178" s="65">
        <f>VLOOKUP(Pag_Inicio_Corr_mas_casos[[#This Row],[Corregimiento]],Hoja3!$A$2:$D$676,4,0)</f>
        <v>90101</v>
      </c>
      <c r="E9178" s="64">
        <v>15</v>
      </c>
    </row>
    <row r="9179" spans="1:5" x14ac:dyDescent="0.2">
      <c r="A9179" s="63">
        <v>44330</v>
      </c>
      <c r="B9179" s="64">
        <v>44331</v>
      </c>
      <c r="C9179" s="64" t="s">
        <v>859</v>
      </c>
      <c r="D9179" s="65">
        <f>VLOOKUP(Pag_Inicio_Corr_mas_casos[[#This Row],[Corregimiento]],Hoja3!$A$2:$D$676,4,0)</f>
        <v>81009</v>
      </c>
      <c r="E9179" s="64">
        <v>14</v>
      </c>
    </row>
    <row r="9180" spans="1:5" x14ac:dyDescent="0.2">
      <c r="A9180" s="63">
        <v>44330</v>
      </c>
      <c r="B9180" s="64">
        <v>44331</v>
      </c>
      <c r="C9180" s="64" t="s">
        <v>857</v>
      </c>
      <c r="D9180" s="65">
        <f>VLOOKUP(Pag_Inicio_Corr_mas_casos[[#This Row],[Corregimiento]],Hoja3!$A$2:$D$676,4,0)</f>
        <v>80810</v>
      </c>
      <c r="E9180" s="64">
        <v>13</v>
      </c>
    </row>
    <row r="9181" spans="1:5" x14ac:dyDescent="0.2">
      <c r="A9181" s="63">
        <v>44330</v>
      </c>
      <c r="B9181" s="64">
        <v>44331</v>
      </c>
      <c r="C9181" s="64" t="s">
        <v>978</v>
      </c>
      <c r="D9181" s="65">
        <f>VLOOKUP(Pag_Inicio_Corr_mas_casos[[#This Row],[Corregimiento]],Hoja3!$A$2:$D$676,4,0)</f>
        <v>40501</v>
      </c>
      <c r="E9181" s="64">
        <v>12</v>
      </c>
    </row>
    <row r="9182" spans="1:5" x14ac:dyDescent="0.2">
      <c r="A9182" s="63">
        <v>44330</v>
      </c>
      <c r="B9182" s="64">
        <v>44331</v>
      </c>
      <c r="C9182" s="64" t="s">
        <v>862</v>
      </c>
      <c r="D9182" s="65">
        <f>VLOOKUP(Pag_Inicio_Corr_mas_casos[[#This Row],[Corregimiento]],Hoja3!$A$2:$D$676,4,0)</f>
        <v>80807</v>
      </c>
      <c r="E9182" s="64">
        <v>12</v>
      </c>
    </row>
    <row r="9183" spans="1:5" x14ac:dyDescent="0.2">
      <c r="A9183" s="63">
        <v>44330</v>
      </c>
      <c r="B9183" s="64">
        <v>44331</v>
      </c>
      <c r="C9183" s="64" t="s">
        <v>1158</v>
      </c>
      <c r="D9183" s="65">
        <f>VLOOKUP(Pag_Inicio_Corr_mas_casos[[#This Row],[Corregimiento]],Hoja3!$A$2:$D$676,4,0)</f>
        <v>40405</v>
      </c>
      <c r="E9183" s="64">
        <v>11</v>
      </c>
    </row>
    <row r="9184" spans="1:5" x14ac:dyDescent="0.2">
      <c r="A9184" s="63">
        <v>44330</v>
      </c>
      <c r="B9184" s="64">
        <v>44331</v>
      </c>
      <c r="C9184" s="64" t="s">
        <v>927</v>
      </c>
      <c r="D9184" s="65">
        <f>VLOOKUP(Pag_Inicio_Corr_mas_casos[[#This Row],[Corregimiento]],Hoja3!$A$2:$D$676,4,0)</f>
        <v>40612</v>
      </c>
      <c r="E9184" s="64">
        <v>10</v>
      </c>
    </row>
    <row r="9185" spans="1:5" x14ac:dyDescent="0.2">
      <c r="A9185" s="63">
        <v>44330</v>
      </c>
      <c r="B9185" s="64">
        <v>44331</v>
      </c>
      <c r="C9185" s="64" t="s">
        <v>881</v>
      </c>
      <c r="D9185" s="65">
        <f>VLOOKUP(Pag_Inicio_Corr_mas_casos[[#This Row],[Corregimiento]],Hoja3!$A$2:$D$676,4,0)</f>
        <v>20601</v>
      </c>
      <c r="E9185" s="64">
        <v>9</v>
      </c>
    </row>
    <row r="9186" spans="1:5" x14ac:dyDescent="0.2">
      <c r="A9186" s="63">
        <v>44330</v>
      </c>
      <c r="B9186" s="64">
        <v>44331</v>
      </c>
      <c r="C9186" s="64" t="s">
        <v>638</v>
      </c>
      <c r="D9186" s="65">
        <f>VLOOKUP(Pag_Inicio_Corr_mas_casos[[#This Row],[Corregimiento]],Hoja3!$A$2:$D$676,4,0)</f>
        <v>20609</v>
      </c>
      <c r="E9186" s="64">
        <v>9</v>
      </c>
    </row>
    <row r="9187" spans="1:5" x14ac:dyDescent="0.2">
      <c r="A9187" s="63">
        <v>44330</v>
      </c>
      <c r="B9187" s="64">
        <v>44331</v>
      </c>
      <c r="C9187" s="64" t="s">
        <v>923</v>
      </c>
      <c r="D9187" s="65">
        <f>VLOOKUP(Pag_Inicio_Corr_mas_casos[[#This Row],[Corregimiento]],Hoja3!$A$2:$D$676,4,0)</f>
        <v>40611</v>
      </c>
      <c r="E9187" s="64">
        <v>9</v>
      </c>
    </row>
    <row r="9188" spans="1:5" x14ac:dyDescent="0.2">
      <c r="A9188" s="63">
        <v>44330</v>
      </c>
      <c r="B9188" s="64">
        <v>44331</v>
      </c>
      <c r="C9188" s="64" t="s">
        <v>941</v>
      </c>
      <c r="D9188" s="65">
        <f>VLOOKUP(Pag_Inicio_Corr_mas_casos[[#This Row],[Corregimiento]],Hoja3!$A$2:$D$676,4,0)</f>
        <v>81003</v>
      </c>
      <c r="E9188" s="64">
        <v>9</v>
      </c>
    </row>
    <row r="9189" spans="1:5" x14ac:dyDescent="0.2">
      <c r="A9189" s="63">
        <v>44330</v>
      </c>
      <c r="B9189" s="64">
        <v>44331</v>
      </c>
      <c r="C9189" s="64" t="s">
        <v>932</v>
      </c>
      <c r="D9189" s="65">
        <f>VLOOKUP(Pag_Inicio_Corr_mas_casos[[#This Row],[Corregimiento]],Hoja3!$A$2:$D$676,4,0)</f>
        <v>80819</v>
      </c>
      <c r="E9189" s="64">
        <v>8</v>
      </c>
    </row>
    <row r="9190" spans="1:5" x14ac:dyDescent="0.2">
      <c r="A9190" s="63">
        <v>44330</v>
      </c>
      <c r="B9190" s="64">
        <v>44331</v>
      </c>
      <c r="C9190" s="64" t="s">
        <v>761</v>
      </c>
      <c r="D9190" s="65">
        <f>VLOOKUP(Pag_Inicio_Corr_mas_casos[[#This Row],[Corregimiento]],Hoja3!$A$2:$D$676,4,0)</f>
        <v>80811</v>
      </c>
      <c r="E9190" s="64">
        <v>8</v>
      </c>
    </row>
    <row r="9191" spans="1:5" x14ac:dyDescent="0.2">
      <c r="A9191" s="63">
        <v>44330</v>
      </c>
      <c r="B9191" s="64">
        <v>44331</v>
      </c>
      <c r="C9191" s="64" t="s">
        <v>1210</v>
      </c>
      <c r="D9191" s="65">
        <f>VLOOKUP(Pag_Inicio_Corr_mas_casos[[#This Row],[Corregimiento]],Hoja3!$A$2:$D$676,4,0)</f>
        <v>100103</v>
      </c>
      <c r="E9191" s="64">
        <v>8</v>
      </c>
    </row>
    <row r="9192" spans="1:5" x14ac:dyDescent="0.2">
      <c r="A9192" s="63">
        <v>44330</v>
      </c>
      <c r="B9192" s="64">
        <v>44331</v>
      </c>
      <c r="C9192" s="64" t="s">
        <v>1070</v>
      </c>
      <c r="D9192" s="65">
        <f>VLOOKUP(Pag_Inicio_Corr_mas_casos[[#This Row],[Corregimiento]],Hoja3!$A$2:$D$676,4,0)</f>
        <v>10206</v>
      </c>
      <c r="E9192" s="64">
        <v>8</v>
      </c>
    </row>
    <row r="9193" spans="1:5" x14ac:dyDescent="0.2">
      <c r="A9193" s="63">
        <v>44330</v>
      </c>
      <c r="B9193" s="64">
        <v>44331</v>
      </c>
      <c r="C9193" s="64" t="s">
        <v>1167</v>
      </c>
      <c r="D9193" s="65">
        <f>VLOOKUP(Pag_Inicio_Corr_mas_casos[[#This Row],[Corregimiento]],Hoja3!$A$2:$D$676,4,0)</f>
        <v>10101</v>
      </c>
      <c r="E9193" s="64">
        <v>8</v>
      </c>
    </row>
    <row r="9194" spans="1:5" x14ac:dyDescent="0.2">
      <c r="A9194" s="60">
        <v>44331</v>
      </c>
      <c r="B9194" s="61">
        <v>44332</v>
      </c>
      <c r="C9194" s="61" t="s">
        <v>980</v>
      </c>
      <c r="D9194" s="62">
        <f>VLOOKUP(Pag_Inicio_Corr_mas_casos[[#This Row],[Corregimiento]],Hoja3!$A$2:$D$676,4,0)</f>
        <v>40601</v>
      </c>
      <c r="E9194" s="61">
        <v>20</v>
      </c>
    </row>
    <row r="9195" spans="1:5" x14ac:dyDescent="0.2">
      <c r="A9195" s="60">
        <v>44331</v>
      </c>
      <c r="B9195" s="61">
        <v>44332</v>
      </c>
      <c r="C9195" s="61" t="s">
        <v>987</v>
      </c>
      <c r="D9195" s="62">
        <f>VLOOKUP(Pag_Inicio_Corr_mas_casos[[#This Row],[Corregimiento]],Hoja3!$A$2:$D$676,4,0)</f>
        <v>20201</v>
      </c>
      <c r="E9195" s="61">
        <v>16</v>
      </c>
    </row>
    <row r="9196" spans="1:5" x14ac:dyDescent="0.2">
      <c r="A9196" s="60">
        <v>44331</v>
      </c>
      <c r="B9196" s="61">
        <v>44332</v>
      </c>
      <c r="C9196" s="61" t="s">
        <v>859</v>
      </c>
      <c r="D9196" s="62">
        <f>VLOOKUP(Pag_Inicio_Corr_mas_casos[[#This Row],[Corregimiento]],Hoja3!$A$2:$D$676,4,0)</f>
        <v>81009</v>
      </c>
      <c r="E9196" s="61">
        <v>12</v>
      </c>
    </row>
    <row r="9197" spans="1:5" x14ac:dyDescent="0.2">
      <c r="A9197" s="60">
        <v>44331</v>
      </c>
      <c r="B9197" s="61">
        <v>44332</v>
      </c>
      <c r="C9197" s="61" t="s">
        <v>966</v>
      </c>
      <c r="D9197" s="62">
        <f>VLOOKUP(Pag_Inicio_Corr_mas_casos[[#This Row],[Corregimiento]],Hoja3!$A$2:$D$676,4,0)</f>
        <v>80812</v>
      </c>
      <c r="E9197" s="61">
        <v>12</v>
      </c>
    </row>
    <row r="9198" spans="1:5" x14ac:dyDescent="0.2">
      <c r="A9198" s="60">
        <v>44331</v>
      </c>
      <c r="B9198" s="61">
        <v>44332</v>
      </c>
      <c r="C9198" s="61" t="s">
        <v>931</v>
      </c>
      <c r="D9198" s="62">
        <f>VLOOKUP(Pag_Inicio_Corr_mas_casos[[#This Row],[Corregimiento]],Hoja3!$A$2:$D$676,4,0)</f>
        <v>80809</v>
      </c>
      <c r="E9198" s="61">
        <v>11</v>
      </c>
    </row>
    <row r="9199" spans="1:5" x14ac:dyDescent="0.2">
      <c r="A9199" s="60">
        <v>44331</v>
      </c>
      <c r="B9199" s="61">
        <v>44332</v>
      </c>
      <c r="C9199" s="61" t="s">
        <v>929</v>
      </c>
      <c r="D9199" s="62">
        <f>VLOOKUP(Pag_Inicio_Corr_mas_casos[[#This Row],[Corregimiento]],Hoja3!$A$2:$D$676,4,0)</f>
        <v>40608</v>
      </c>
      <c r="E9199" s="61">
        <v>10</v>
      </c>
    </row>
    <row r="9200" spans="1:5" x14ac:dyDescent="0.2">
      <c r="A9200" s="60">
        <v>44331</v>
      </c>
      <c r="B9200" s="61">
        <v>44332</v>
      </c>
      <c r="C9200" s="61" t="s">
        <v>927</v>
      </c>
      <c r="D9200" s="62">
        <f>VLOOKUP(Pag_Inicio_Corr_mas_casos[[#This Row],[Corregimiento]],Hoja3!$A$2:$D$676,4,0)</f>
        <v>40612</v>
      </c>
      <c r="E9200" s="61">
        <v>10</v>
      </c>
    </row>
    <row r="9201" spans="1:5" x14ac:dyDescent="0.2">
      <c r="A9201" s="60">
        <v>44331</v>
      </c>
      <c r="B9201" s="61">
        <v>44332</v>
      </c>
      <c r="C9201" s="61" t="s">
        <v>942</v>
      </c>
      <c r="D9201" s="62">
        <f>VLOOKUP(Pag_Inicio_Corr_mas_casos[[#This Row],[Corregimiento]],Hoja3!$A$2:$D$676,4,0)</f>
        <v>91001</v>
      </c>
      <c r="E9201" s="61">
        <v>9</v>
      </c>
    </row>
    <row r="9202" spans="1:5" x14ac:dyDescent="0.2">
      <c r="A9202" s="60">
        <v>44331</v>
      </c>
      <c r="B9202" s="61">
        <v>44332</v>
      </c>
      <c r="C9202" s="61" t="s">
        <v>881</v>
      </c>
      <c r="D9202" s="62">
        <f>VLOOKUP(Pag_Inicio_Corr_mas_casos[[#This Row],[Corregimiento]],Hoja3!$A$2:$D$676,4,0)</f>
        <v>20601</v>
      </c>
      <c r="E9202" s="61">
        <v>9</v>
      </c>
    </row>
    <row r="9203" spans="1:5" x14ac:dyDescent="0.2">
      <c r="A9203" s="60">
        <v>44331</v>
      </c>
      <c r="B9203" s="61">
        <v>44332</v>
      </c>
      <c r="C9203" s="61" t="s">
        <v>860</v>
      </c>
      <c r="D9203" s="62">
        <f>VLOOKUP(Pag_Inicio_Corr_mas_casos[[#This Row],[Corregimiento]],Hoja3!$A$2:$D$676,4,0)</f>
        <v>80806</v>
      </c>
      <c r="E9203" s="61">
        <v>8</v>
      </c>
    </row>
    <row r="9204" spans="1:5" x14ac:dyDescent="0.2">
      <c r="A9204" s="60">
        <v>44331</v>
      </c>
      <c r="B9204" s="61">
        <v>44332</v>
      </c>
      <c r="C9204" s="61" t="s">
        <v>923</v>
      </c>
      <c r="D9204" s="62">
        <f>VLOOKUP(Pag_Inicio_Corr_mas_casos[[#This Row],[Corregimiento]],Hoja3!$A$2:$D$676,4,0)</f>
        <v>40611</v>
      </c>
      <c r="E9204" s="61">
        <v>8</v>
      </c>
    </row>
    <row r="9205" spans="1:5" x14ac:dyDescent="0.2">
      <c r="A9205" s="60">
        <v>44331</v>
      </c>
      <c r="B9205" s="61">
        <v>44332</v>
      </c>
      <c r="C9205" s="61" t="s">
        <v>1215</v>
      </c>
      <c r="D9205" s="62">
        <f>VLOOKUP(Pag_Inicio_Corr_mas_casos[[#This Row],[Corregimiento]],Hoja3!$A$2:$D$676,4,0)</f>
        <v>90505</v>
      </c>
      <c r="E9205" s="61">
        <v>8</v>
      </c>
    </row>
    <row r="9206" spans="1:5" x14ac:dyDescent="0.2">
      <c r="A9206" s="60">
        <v>44331</v>
      </c>
      <c r="B9206" s="61">
        <v>44332</v>
      </c>
      <c r="C9206" s="61" t="s">
        <v>862</v>
      </c>
      <c r="D9206" s="62">
        <f>VLOOKUP(Pag_Inicio_Corr_mas_casos[[#This Row],[Corregimiento]],Hoja3!$A$2:$D$676,4,0)</f>
        <v>80807</v>
      </c>
      <c r="E9206" s="61">
        <v>8</v>
      </c>
    </row>
    <row r="9207" spans="1:5" x14ac:dyDescent="0.2">
      <c r="A9207" s="60">
        <v>44331</v>
      </c>
      <c r="B9207" s="61">
        <v>44332</v>
      </c>
      <c r="C9207" s="61" t="s">
        <v>1216</v>
      </c>
      <c r="D9207" s="62">
        <f>VLOOKUP(Pag_Inicio_Corr_mas_casos[[#This Row],[Corregimiento]],Hoja3!$A$2:$D$676,4,0)</f>
        <v>130710</v>
      </c>
      <c r="E9207" s="61">
        <v>8</v>
      </c>
    </row>
    <row r="9208" spans="1:5" x14ac:dyDescent="0.2">
      <c r="A9208" s="60">
        <v>44331</v>
      </c>
      <c r="B9208" s="61">
        <v>44332</v>
      </c>
      <c r="C9208" s="61" t="s">
        <v>998</v>
      </c>
      <c r="D9208" s="62">
        <f>VLOOKUP(Pag_Inicio_Corr_mas_casos[[#This Row],[Corregimiento]],Hoja3!$A$2:$D$676,4,0)</f>
        <v>40503</v>
      </c>
      <c r="E9208" s="61">
        <v>7</v>
      </c>
    </row>
    <row r="9209" spans="1:5" x14ac:dyDescent="0.2">
      <c r="A9209" s="60">
        <v>44331</v>
      </c>
      <c r="B9209" s="61">
        <v>44332</v>
      </c>
      <c r="C9209" s="61" t="s">
        <v>1182</v>
      </c>
      <c r="D9209" s="62">
        <f>VLOOKUP(Pag_Inicio_Corr_mas_casos[[#This Row],[Corregimiento]],Hoja3!$A$2:$D$676,4,0)</f>
        <v>41401</v>
      </c>
      <c r="E9209" s="61">
        <v>7</v>
      </c>
    </row>
    <row r="9210" spans="1:5" x14ac:dyDescent="0.2">
      <c r="A9210" s="60">
        <v>44331</v>
      </c>
      <c r="B9210" s="61">
        <v>44332</v>
      </c>
      <c r="C9210" s="61" t="s">
        <v>1217</v>
      </c>
      <c r="D9210" s="62">
        <f>VLOOKUP(Pag_Inicio_Corr_mas_casos[[#This Row],[Corregimiento]],Hoja3!$A$2:$D$676,4,0)</f>
        <v>40304</v>
      </c>
      <c r="E9210" s="61">
        <v>7</v>
      </c>
    </row>
    <row r="9211" spans="1:5" x14ac:dyDescent="0.2">
      <c r="A9211" s="60">
        <v>44331</v>
      </c>
      <c r="B9211" s="61">
        <v>44332</v>
      </c>
      <c r="C9211" s="61" t="s">
        <v>953</v>
      </c>
      <c r="D9211" s="62">
        <f>VLOOKUP(Pag_Inicio_Corr_mas_casos[[#This Row],[Corregimiento]],Hoja3!$A$2:$D$676,4,0)</f>
        <v>91008</v>
      </c>
      <c r="E9211" s="61">
        <v>7</v>
      </c>
    </row>
    <row r="9212" spans="1:5" x14ac:dyDescent="0.2">
      <c r="A9212" s="60">
        <v>44331</v>
      </c>
      <c r="B9212" s="61">
        <v>44332</v>
      </c>
      <c r="C9212" s="61" t="s">
        <v>978</v>
      </c>
      <c r="D9212" s="62">
        <f>VLOOKUP(Pag_Inicio_Corr_mas_casos[[#This Row],[Corregimiento]],Hoja3!$A$2:$D$676,4,0)</f>
        <v>40501</v>
      </c>
      <c r="E9212" s="61">
        <v>6</v>
      </c>
    </row>
    <row r="9213" spans="1:5" x14ac:dyDescent="0.2">
      <c r="A9213" s="48">
        <v>44332</v>
      </c>
      <c r="B9213" s="49">
        <v>44333</v>
      </c>
      <c r="C9213" s="49" t="s">
        <v>980</v>
      </c>
      <c r="D9213" s="50">
        <f>VLOOKUP(Pag_Inicio_Corr_mas_casos[[#This Row],[Corregimiento]],Hoja3!$A$2:$D$676,4,0)</f>
        <v>40601</v>
      </c>
      <c r="E9213" s="49">
        <v>13</v>
      </c>
    </row>
    <row r="9214" spans="1:5" x14ac:dyDescent="0.2">
      <c r="A9214" s="48">
        <v>44332</v>
      </c>
      <c r="B9214" s="49">
        <v>44333</v>
      </c>
      <c r="C9214" s="49" t="s">
        <v>927</v>
      </c>
      <c r="D9214" s="50">
        <f>VLOOKUP(Pag_Inicio_Corr_mas_casos[[#This Row],[Corregimiento]],Hoja3!$A$2:$D$676,4,0)</f>
        <v>40612</v>
      </c>
      <c r="E9214" s="49">
        <v>11</v>
      </c>
    </row>
    <row r="9215" spans="1:5" x14ac:dyDescent="0.2">
      <c r="A9215" s="48">
        <v>44332</v>
      </c>
      <c r="B9215" s="49">
        <v>44333</v>
      </c>
      <c r="C9215" s="49" t="s">
        <v>966</v>
      </c>
      <c r="D9215" s="50">
        <f>VLOOKUP(Pag_Inicio_Corr_mas_casos[[#This Row],[Corregimiento]],Hoja3!$A$2:$D$676,4,0)</f>
        <v>80812</v>
      </c>
      <c r="E9215" s="49">
        <v>11</v>
      </c>
    </row>
    <row r="9216" spans="1:5" x14ac:dyDescent="0.2">
      <c r="A9216" s="48">
        <v>44332</v>
      </c>
      <c r="B9216" s="49">
        <v>44333</v>
      </c>
      <c r="C9216" s="49" t="s">
        <v>873</v>
      </c>
      <c r="D9216" s="50">
        <f>VLOOKUP(Pag_Inicio_Corr_mas_casos[[#This Row],[Corregimiento]],Hoja3!$A$2:$D$676,4,0)</f>
        <v>80817</v>
      </c>
      <c r="E9216" s="49">
        <v>10</v>
      </c>
    </row>
    <row r="9217" spans="1:6" x14ac:dyDescent="0.2">
      <c r="A9217" s="48">
        <v>44332</v>
      </c>
      <c r="B9217" s="49">
        <v>44333</v>
      </c>
      <c r="C9217" s="49" t="s">
        <v>860</v>
      </c>
      <c r="D9217" s="50">
        <f>VLOOKUP(Pag_Inicio_Corr_mas_casos[[#This Row],[Corregimiento]],Hoja3!$A$2:$D$676,4,0)</f>
        <v>80806</v>
      </c>
      <c r="E9217" s="49">
        <v>9</v>
      </c>
    </row>
    <row r="9218" spans="1:6" x14ac:dyDescent="0.2">
      <c r="A9218" s="48">
        <v>44332</v>
      </c>
      <c r="B9218" s="49">
        <v>44333</v>
      </c>
      <c r="C9218" s="49" t="s">
        <v>871</v>
      </c>
      <c r="D9218" s="50">
        <f>VLOOKUP(Pag_Inicio_Corr_mas_casos[[#This Row],[Corregimiento]],Hoja3!$A$2:$D$676,4,0)</f>
        <v>80813</v>
      </c>
      <c r="E9218" s="49">
        <v>8</v>
      </c>
    </row>
    <row r="9219" spans="1:6" x14ac:dyDescent="0.2">
      <c r="A9219" s="48">
        <v>44332</v>
      </c>
      <c r="B9219" s="49">
        <v>44333</v>
      </c>
      <c r="C9219" s="49" t="s">
        <v>935</v>
      </c>
      <c r="D9219" s="50">
        <f>VLOOKUP(Pag_Inicio_Corr_mas_casos[[#This Row],[Corregimiento]],Hoja3!$A$2:$D$676,4,0)</f>
        <v>130702</v>
      </c>
      <c r="E9219" s="49">
        <v>8</v>
      </c>
    </row>
    <row r="9220" spans="1:6" x14ac:dyDescent="0.2">
      <c r="A9220" s="48">
        <v>44332</v>
      </c>
      <c r="B9220" s="49">
        <v>44333</v>
      </c>
      <c r="C9220" s="49" t="s">
        <v>1182</v>
      </c>
      <c r="D9220" s="50">
        <f>VLOOKUP(Pag_Inicio_Corr_mas_casos[[#This Row],[Corregimiento]],Hoja3!$A$2:$D$676,4,0)</f>
        <v>41401</v>
      </c>
      <c r="E9220" s="49">
        <v>8</v>
      </c>
    </row>
    <row r="9221" spans="1:6" x14ac:dyDescent="0.2">
      <c r="A9221" s="48">
        <v>44332</v>
      </c>
      <c r="B9221" s="49">
        <v>44333</v>
      </c>
      <c r="C9221" s="49" t="s">
        <v>932</v>
      </c>
      <c r="D9221" s="50">
        <f>VLOOKUP(Pag_Inicio_Corr_mas_casos[[#This Row],[Corregimiento]],Hoja3!$A$2:$D$676,4,0)</f>
        <v>80819</v>
      </c>
      <c r="E9221" s="49">
        <v>7</v>
      </c>
    </row>
    <row r="9222" spans="1:6" x14ac:dyDescent="0.2">
      <c r="A9222" s="48">
        <v>44332</v>
      </c>
      <c r="B9222" s="49">
        <v>44333</v>
      </c>
      <c r="C9222" s="49" t="s">
        <v>956</v>
      </c>
      <c r="D9222" s="50">
        <f>VLOOKUP(Pag_Inicio_Corr_mas_casos[[#This Row],[Corregimiento]],Hoja3!$A$2:$D$676,4,0)</f>
        <v>130106</v>
      </c>
      <c r="E9222" s="49">
        <v>7</v>
      </c>
    </row>
    <row r="9223" spans="1:6" x14ac:dyDescent="0.2">
      <c r="A9223" s="48">
        <v>44332</v>
      </c>
      <c r="B9223" s="49">
        <v>44333</v>
      </c>
      <c r="C9223" s="49" t="s">
        <v>987</v>
      </c>
      <c r="D9223" s="50">
        <f>VLOOKUP(Pag_Inicio_Corr_mas_casos[[#This Row],[Corregimiento]],Hoja3!$A$2:$D$676,4,0)</f>
        <v>20201</v>
      </c>
      <c r="E9223" s="49">
        <v>7</v>
      </c>
    </row>
    <row r="9224" spans="1:6" x14ac:dyDescent="0.2">
      <c r="A9224" s="48">
        <v>44332</v>
      </c>
      <c r="B9224" s="49">
        <v>44333</v>
      </c>
      <c r="C9224" s="49" t="s">
        <v>923</v>
      </c>
      <c r="D9224" s="50">
        <f>VLOOKUP(Pag_Inicio_Corr_mas_casos[[#This Row],[Corregimiento]],Hoja3!$A$2:$D$676,4,0)</f>
        <v>40611</v>
      </c>
      <c r="E9224" s="49">
        <v>7</v>
      </c>
    </row>
    <row r="9225" spans="1:6" x14ac:dyDescent="0.2">
      <c r="A9225" s="48">
        <v>44332</v>
      </c>
      <c r="B9225" s="49">
        <v>44333</v>
      </c>
      <c r="C9225" s="49" t="s">
        <v>870</v>
      </c>
      <c r="D9225" s="50">
        <f>VLOOKUP(Pag_Inicio_Corr_mas_casos[[#This Row],[Corregimiento]],Hoja3!$A$2:$D$676,4,0)</f>
        <v>130107</v>
      </c>
      <c r="E9225" s="49">
        <v>7</v>
      </c>
    </row>
    <row r="9226" spans="1:6" x14ac:dyDescent="0.2">
      <c r="A9226" s="48">
        <v>44332</v>
      </c>
      <c r="B9226" s="49">
        <v>44333</v>
      </c>
      <c r="C9226" s="49" t="s">
        <v>871</v>
      </c>
      <c r="D9226">
        <v>40607</v>
      </c>
      <c r="E9226" s="49">
        <v>6</v>
      </c>
      <c r="F9226" s="4" t="s">
        <v>968</v>
      </c>
    </row>
    <row r="9227" spans="1:6" x14ac:dyDescent="0.2">
      <c r="A9227" s="48">
        <v>44332</v>
      </c>
      <c r="B9227" s="49">
        <v>44333</v>
      </c>
      <c r="C9227" s="49" t="s">
        <v>857</v>
      </c>
      <c r="D9227" s="50">
        <f>VLOOKUP(Pag_Inicio_Corr_mas_casos[[#This Row],[Corregimiento]],Hoja3!$A$2:$D$676,4,0)</f>
        <v>80810</v>
      </c>
      <c r="E9227" s="49">
        <v>6</v>
      </c>
    </row>
    <row r="9228" spans="1:6" x14ac:dyDescent="0.2">
      <c r="A9228" s="48">
        <v>44332</v>
      </c>
      <c r="B9228" s="49">
        <v>44333</v>
      </c>
      <c r="C9228" s="49" t="s">
        <v>953</v>
      </c>
      <c r="D9228" s="50">
        <f>VLOOKUP(Pag_Inicio_Corr_mas_casos[[#This Row],[Corregimiento]],Hoja3!$A$2:$D$676,4,0)</f>
        <v>91008</v>
      </c>
      <c r="E9228" s="49">
        <v>6</v>
      </c>
    </row>
    <row r="9229" spans="1:6" x14ac:dyDescent="0.2">
      <c r="A9229" s="48">
        <v>44332</v>
      </c>
      <c r="B9229" s="49">
        <v>44333</v>
      </c>
      <c r="C9229" s="49" t="s">
        <v>862</v>
      </c>
      <c r="D9229" s="50">
        <f>VLOOKUP(Pag_Inicio_Corr_mas_casos[[#This Row],[Corregimiento]],Hoja3!$A$2:$D$676,4,0)</f>
        <v>80807</v>
      </c>
      <c r="E9229" s="49">
        <v>6</v>
      </c>
    </row>
    <row r="9230" spans="1:6" x14ac:dyDescent="0.2">
      <c r="A9230" s="48">
        <v>44332</v>
      </c>
      <c r="B9230" s="49">
        <v>44333</v>
      </c>
      <c r="C9230" s="49" t="s">
        <v>942</v>
      </c>
      <c r="D9230" s="50">
        <f>VLOOKUP(Pag_Inicio_Corr_mas_casos[[#This Row],[Corregimiento]],Hoja3!$A$2:$D$676,4,0)</f>
        <v>91001</v>
      </c>
      <c r="E9230" s="49">
        <v>5</v>
      </c>
    </row>
    <row r="9231" spans="1:6" x14ac:dyDescent="0.2">
      <c r="A9231" s="48">
        <v>44332</v>
      </c>
      <c r="B9231" s="49">
        <v>44333</v>
      </c>
      <c r="C9231" s="49" t="s">
        <v>1218</v>
      </c>
      <c r="D9231" s="50">
        <f>VLOOKUP(Pag_Inicio_Corr_mas_casos[[#This Row],[Corregimiento]],Hoja3!$A$2:$D$676,4,0)</f>
        <v>130304</v>
      </c>
      <c r="E9231" s="49">
        <v>5</v>
      </c>
    </row>
    <row r="9232" spans="1:6" x14ac:dyDescent="0.2">
      <c r="A9232" s="48">
        <v>44332</v>
      </c>
      <c r="B9232" s="49">
        <v>44333</v>
      </c>
      <c r="C9232" s="49" t="s">
        <v>952</v>
      </c>
      <c r="D9232" s="50">
        <f>VLOOKUP(Pag_Inicio_Corr_mas_casos[[#This Row],[Corregimiento]],Hoja3!$A$2:$D$676,4,0)</f>
        <v>30104</v>
      </c>
      <c r="E9232" s="49">
        <v>5</v>
      </c>
    </row>
    <row r="9233" spans="1:5" x14ac:dyDescent="0.2">
      <c r="A9233" s="51">
        <v>44333</v>
      </c>
      <c r="B9233" s="52">
        <v>44334</v>
      </c>
      <c r="C9233" s="52" t="s">
        <v>987</v>
      </c>
      <c r="D9233" s="53">
        <f>VLOOKUP(Pag_Inicio_Corr_mas_casos[[#This Row],[Corregimiento]],Hoja3!$A$2:$D$676,4,0)</f>
        <v>20201</v>
      </c>
      <c r="E9233" s="52">
        <v>13</v>
      </c>
    </row>
    <row r="9234" spans="1:5" x14ac:dyDescent="0.2">
      <c r="A9234" s="51">
        <v>44333</v>
      </c>
      <c r="B9234" s="52">
        <v>44334</v>
      </c>
      <c r="C9234" s="52" t="s">
        <v>890</v>
      </c>
      <c r="D9234" s="53">
        <f>VLOOKUP(Pag_Inicio_Corr_mas_casos[[#This Row],[Corregimiento]],Hoja3!$A$2:$D$676,4,0)</f>
        <v>40606</v>
      </c>
      <c r="E9234" s="52">
        <v>11</v>
      </c>
    </row>
    <row r="9235" spans="1:5" x14ac:dyDescent="0.2">
      <c r="A9235" s="51">
        <v>44333</v>
      </c>
      <c r="B9235" s="52">
        <v>44334</v>
      </c>
      <c r="C9235" s="52" t="s">
        <v>931</v>
      </c>
      <c r="D9235" s="53">
        <f>VLOOKUP(Pag_Inicio_Corr_mas_casos[[#This Row],[Corregimiento]],Hoja3!$A$2:$D$676,4,0)</f>
        <v>80809</v>
      </c>
      <c r="E9235" s="52">
        <v>11</v>
      </c>
    </row>
    <row r="9236" spans="1:5" x14ac:dyDescent="0.2">
      <c r="A9236" s="51">
        <v>44333</v>
      </c>
      <c r="B9236" s="52">
        <v>44334</v>
      </c>
      <c r="C9236" s="52" t="s">
        <v>978</v>
      </c>
      <c r="D9236" s="53">
        <f>VLOOKUP(Pag_Inicio_Corr_mas_casos[[#This Row],[Corregimiento]],Hoja3!$A$2:$D$676,4,0)</f>
        <v>40501</v>
      </c>
      <c r="E9236" s="52">
        <v>10</v>
      </c>
    </row>
    <row r="9237" spans="1:5" x14ac:dyDescent="0.2">
      <c r="A9237" s="51">
        <v>44333</v>
      </c>
      <c r="B9237" s="52">
        <v>44334</v>
      </c>
      <c r="C9237" s="52" t="s">
        <v>942</v>
      </c>
      <c r="D9237" s="53">
        <f>VLOOKUP(Pag_Inicio_Corr_mas_casos[[#This Row],[Corregimiento]],Hoja3!$A$2:$D$676,4,0)</f>
        <v>91001</v>
      </c>
      <c r="E9237" s="52">
        <v>7</v>
      </c>
    </row>
    <row r="9238" spans="1:5" x14ac:dyDescent="0.2">
      <c r="A9238" s="51">
        <v>44333</v>
      </c>
      <c r="B9238" s="52">
        <v>44334</v>
      </c>
      <c r="C9238" s="52" t="s">
        <v>1062</v>
      </c>
      <c r="D9238" s="53">
        <f>VLOOKUP(Pag_Inicio_Corr_mas_casos[[#This Row],[Corregimiento]],Hoja3!$A$2:$D$676,4,0)</f>
        <v>40104</v>
      </c>
      <c r="E9238" s="52">
        <v>6</v>
      </c>
    </row>
    <row r="9239" spans="1:5" x14ac:dyDescent="0.2">
      <c r="A9239" s="51">
        <v>44333</v>
      </c>
      <c r="B9239" s="52">
        <v>44334</v>
      </c>
      <c r="C9239" s="52" t="s">
        <v>1166</v>
      </c>
      <c r="D9239" s="53">
        <f>VLOOKUP(Pag_Inicio_Corr_mas_casos[[#This Row],[Corregimiento]],Hoja3!$A$2:$D$676,4,0)</f>
        <v>30601</v>
      </c>
      <c r="E9239" s="52">
        <v>6</v>
      </c>
    </row>
    <row r="9240" spans="1:5" x14ac:dyDescent="0.2">
      <c r="A9240" s="51">
        <v>44333</v>
      </c>
      <c r="B9240" s="52">
        <v>44334</v>
      </c>
      <c r="C9240" s="52" t="s">
        <v>923</v>
      </c>
      <c r="D9240" s="53">
        <f>VLOOKUP(Pag_Inicio_Corr_mas_casos[[#This Row],[Corregimiento]],Hoja3!$A$2:$D$676,4,0)</f>
        <v>40611</v>
      </c>
      <c r="E9240" s="52">
        <v>6</v>
      </c>
    </row>
    <row r="9241" spans="1:5" x14ac:dyDescent="0.2">
      <c r="A9241" s="51">
        <v>44333</v>
      </c>
      <c r="B9241" s="52">
        <v>44334</v>
      </c>
      <c r="C9241" s="52" t="s">
        <v>893</v>
      </c>
      <c r="D9241" s="53">
        <f>VLOOKUP(Pag_Inicio_Corr_mas_casos[[#This Row],[Corregimiento]],Hoja3!$A$2:$D$676,4,0)</f>
        <v>20606</v>
      </c>
      <c r="E9241" s="52">
        <v>6</v>
      </c>
    </row>
    <row r="9242" spans="1:5" x14ac:dyDescent="0.2">
      <c r="A9242" s="51">
        <v>44333</v>
      </c>
      <c r="B9242" s="52">
        <v>44334</v>
      </c>
      <c r="C9242" s="52" t="s">
        <v>1095</v>
      </c>
      <c r="D9242" s="53">
        <f>VLOOKUP(Pag_Inicio_Corr_mas_casos[[#This Row],[Corregimiento]],Hoja3!$A$2:$D$676,4,0)</f>
        <v>40701</v>
      </c>
      <c r="E9242" s="52">
        <v>6</v>
      </c>
    </row>
    <row r="9243" spans="1:5" x14ac:dyDescent="0.2">
      <c r="A9243" s="51">
        <v>44333</v>
      </c>
      <c r="B9243" s="52">
        <v>44334</v>
      </c>
      <c r="C9243" s="52" t="s">
        <v>862</v>
      </c>
      <c r="D9243" s="53">
        <f>VLOOKUP(Pag_Inicio_Corr_mas_casos[[#This Row],[Corregimiento]],Hoja3!$A$2:$D$676,4,0)</f>
        <v>80807</v>
      </c>
      <c r="E9243" s="52">
        <v>5</v>
      </c>
    </row>
    <row r="9244" spans="1:5" x14ac:dyDescent="0.2">
      <c r="A9244" s="51">
        <v>44333</v>
      </c>
      <c r="B9244" s="52">
        <v>44334</v>
      </c>
      <c r="C9244" s="52" t="s">
        <v>881</v>
      </c>
      <c r="D9244" s="53">
        <f>VLOOKUP(Pag_Inicio_Corr_mas_casos[[#This Row],[Corregimiento]],Hoja3!$A$2:$D$676,4,0)</f>
        <v>20601</v>
      </c>
      <c r="E9244" s="52">
        <v>5</v>
      </c>
    </row>
    <row r="9245" spans="1:5" x14ac:dyDescent="0.2">
      <c r="A9245" s="51">
        <v>44333</v>
      </c>
      <c r="B9245" s="52">
        <v>44334</v>
      </c>
      <c r="C9245" s="52" t="s">
        <v>932</v>
      </c>
      <c r="D9245" s="53">
        <f>VLOOKUP(Pag_Inicio_Corr_mas_casos[[#This Row],[Corregimiento]],Hoja3!$A$2:$D$676,4,0)</f>
        <v>80819</v>
      </c>
      <c r="E9245" s="52">
        <v>5</v>
      </c>
    </row>
    <row r="9246" spans="1:5" x14ac:dyDescent="0.2">
      <c r="A9246" s="51">
        <v>44333</v>
      </c>
      <c r="B9246" s="52">
        <v>44334</v>
      </c>
      <c r="C9246" s="52" t="s">
        <v>1126</v>
      </c>
      <c r="D9246" s="53">
        <f>VLOOKUP(Pag_Inicio_Corr_mas_casos[[#This Row],[Corregimiento]],Hoja3!$A$2:$D$676,4,0)</f>
        <v>10101</v>
      </c>
      <c r="E9246" s="52">
        <v>5</v>
      </c>
    </row>
    <row r="9247" spans="1:5" x14ac:dyDescent="0.2">
      <c r="A9247" s="51">
        <v>44333</v>
      </c>
      <c r="B9247" s="52">
        <v>44334</v>
      </c>
      <c r="C9247" s="52" t="s">
        <v>1054</v>
      </c>
      <c r="D9247" s="53">
        <f>VLOOKUP(Pag_Inicio_Corr_mas_casos[[#This Row],[Corregimiento]],Hoja3!$A$2:$D$676,4,0)</f>
        <v>40603</v>
      </c>
      <c r="E9247" s="52">
        <v>5</v>
      </c>
    </row>
    <row r="9248" spans="1:5" x14ac:dyDescent="0.2">
      <c r="A9248" s="51">
        <v>44333</v>
      </c>
      <c r="B9248" s="52">
        <v>44334</v>
      </c>
      <c r="C9248" s="52" t="s">
        <v>927</v>
      </c>
      <c r="D9248" s="53">
        <f>VLOOKUP(Pag_Inicio_Corr_mas_casos[[#This Row],[Corregimiento]],Hoja3!$A$2:$D$676,4,0)</f>
        <v>40612</v>
      </c>
      <c r="E9248" s="52">
        <v>4</v>
      </c>
    </row>
    <row r="9249" spans="1:5" x14ac:dyDescent="0.2">
      <c r="A9249" s="51">
        <v>44333</v>
      </c>
      <c r="B9249" s="52">
        <v>44334</v>
      </c>
      <c r="C9249" s="52" t="s">
        <v>980</v>
      </c>
      <c r="D9249" s="53">
        <f>VLOOKUP(Pag_Inicio_Corr_mas_casos[[#This Row],[Corregimiento]],Hoja3!$A$2:$D$676,4,0)</f>
        <v>40601</v>
      </c>
      <c r="E9249" s="52">
        <v>4</v>
      </c>
    </row>
    <row r="9250" spans="1:5" x14ac:dyDescent="0.2">
      <c r="A9250" s="51">
        <v>44333</v>
      </c>
      <c r="B9250" s="52">
        <v>44334</v>
      </c>
      <c r="C9250" s="52" t="s">
        <v>1124</v>
      </c>
      <c r="D9250" s="53">
        <f>VLOOKUP(Pag_Inicio_Corr_mas_casos[[#This Row],[Corregimiento]],Hoja3!$A$2:$D$676,4,0)</f>
        <v>120507</v>
      </c>
      <c r="E9250" s="52">
        <v>4</v>
      </c>
    </row>
    <row r="9251" spans="1:5" x14ac:dyDescent="0.2">
      <c r="A9251" s="51">
        <v>44333</v>
      </c>
      <c r="B9251" s="52">
        <v>44334</v>
      </c>
      <c r="C9251" s="52" t="s">
        <v>966</v>
      </c>
      <c r="D9251" s="53">
        <f>VLOOKUP(Pag_Inicio_Corr_mas_casos[[#This Row],[Corregimiento]],Hoja3!$A$2:$D$676,4,0)</f>
        <v>80812</v>
      </c>
      <c r="E9251" s="52">
        <v>4</v>
      </c>
    </row>
    <row r="9252" spans="1:5" x14ac:dyDescent="0.2">
      <c r="A9252" s="51">
        <v>44333</v>
      </c>
      <c r="B9252" s="52">
        <v>44334</v>
      </c>
      <c r="C9252" s="52" t="s">
        <v>998</v>
      </c>
      <c r="D9252" s="53">
        <f>VLOOKUP(Pag_Inicio_Corr_mas_casos[[#This Row],[Corregimiento]],Hoja3!$A$2:$D$676,4,0)</f>
        <v>40503</v>
      </c>
      <c r="E9252" s="52">
        <v>4</v>
      </c>
    </row>
    <row r="9253" spans="1:5" x14ac:dyDescent="0.2">
      <c r="A9253" s="33">
        <v>44334</v>
      </c>
      <c r="B9253" s="34">
        <v>44335</v>
      </c>
      <c r="C9253" s="34" t="s">
        <v>966</v>
      </c>
      <c r="D9253" s="35">
        <f>VLOOKUP(Pag_Inicio_Corr_mas_casos[[#This Row],[Corregimiento]],Hoja3!$A$2:$D$676,4,0)</f>
        <v>80812</v>
      </c>
      <c r="E9253" s="34">
        <v>28</v>
      </c>
    </row>
    <row r="9254" spans="1:5" x14ac:dyDescent="0.2">
      <c r="A9254" s="33">
        <v>44334</v>
      </c>
      <c r="B9254" s="34">
        <v>44335</v>
      </c>
      <c r="C9254" s="34" t="s">
        <v>867</v>
      </c>
      <c r="D9254" s="35">
        <f>VLOOKUP(Pag_Inicio_Corr_mas_casos[[#This Row],[Corregimiento]],Hoja3!$A$2:$D$676,4,0)</f>
        <v>80826</v>
      </c>
      <c r="E9254" s="34">
        <v>17</v>
      </c>
    </row>
    <row r="9255" spans="1:5" x14ac:dyDescent="0.2">
      <c r="A9255" s="33">
        <v>44334</v>
      </c>
      <c r="B9255" s="34">
        <v>44335</v>
      </c>
      <c r="C9255" s="34" t="s">
        <v>980</v>
      </c>
      <c r="D9255" s="35">
        <f>VLOOKUP(Pag_Inicio_Corr_mas_casos[[#This Row],[Corregimiento]],Hoja3!$A$2:$D$676,4,0)</f>
        <v>40601</v>
      </c>
      <c r="E9255" s="34">
        <v>16</v>
      </c>
    </row>
    <row r="9256" spans="1:5" x14ac:dyDescent="0.2">
      <c r="A9256" s="33">
        <v>44334</v>
      </c>
      <c r="B9256" s="34">
        <v>44335</v>
      </c>
      <c r="C9256" s="34" t="s">
        <v>931</v>
      </c>
      <c r="D9256" s="35">
        <f>VLOOKUP(Pag_Inicio_Corr_mas_casos[[#This Row],[Corregimiento]],Hoja3!$A$2:$D$676,4,0)</f>
        <v>80809</v>
      </c>
      <c r="E9256" s="34">
        <v>15</v>
      </c>
    </row>
    <row r="9257" spans="1:5" x14ac:dyDescent="0.2">
      <c r="A9257" s="33">
        <v>44334</v>
      </c>
      <c r="B9257" s="34">
        <v>44335</v>
      </c>
      <c r="C9257" s="34" t="s">
        <v>862</v>
      </c>
      <c r="D9257" s="35">
        <f>VLOOKUP(Pag_Inicio_Corr_mas_casos[[#This Row],[Corregimiento]],Hoja3!$A$2:$D$676,4,0)</f>
        <v>80807</v>
      </c>
      <c r="E9257" s="34">
        <v>14</v>
      </c>
    </row>
    <row r="9258" spans="1:5" x14ac:dyDescent="0.2">
      <c r="A9258" s="33">
        <v>44334</v>
      </c>
      <c r="B9258" s="34">
        <v>44335</v>
      </c>
      <c r="C9258" s="34" t="s">
        <v>927</v>
      </c>
      <c r="D9258" s="35">
        <f>VLOOKUP(Pag_Inicio_Corr_mas_casos[[#This Row],[Corregimiento]],Hoja3!$A$2:$D$676,4,0)</f>
        <v>40612</v>
      </c>
      <c r="E9258" s="34">
        <v>13</v>
      </c>
    </row>
    <row r="9259" spans="1:5" x14ac:dyDescent="0.2">
      <c r="A9259" s="33">
        <v>44334</v>
      </c>
      <c r="B9259" s="34">
        <v>44335</v>
      </c>
      <c r="C9259" s="34" t="s">
        <v>932</v>
      </c>
      <c r="D9259" s="35">
        <f>VLOOKUP(Pag_Inicio_Corr_mas_casos[[#This Row],[Corregimiento]],Hoja3!$A$2:$D$676,4,0)</f>
        <v>80819</v>
      </c>
      <c r="E9259" s="34">
        <v>12</v>
      </c>
    </row>
    <row r="9260" spans="1:5" x14ac:dyDescent="0.2">
      <c r="A9260" s="33">
        <v>44334</v>
      </c>
      <c r="B9260" s="34">
        <v>44335</v>
      </c>
      <c r="C9260" s="34" t="s">
        <v>861</v>
      </c>
      <c r="D9260" s="35">
        <f>VLOOKUP(Pag_Inicio_Corr_mas_casos[[#This Row],[Corregimiento]],Hoja3!$A$2:$D$676,4,0)</f>
        <v>80823</v>
      </c>
      <c r="E9260" s="34">
        <v>12</v>
      </c>
    </row>
    <row r="9261" spans="1:5" x14ac:dyDescent="0.2">
      <c r="A9261" s="33">
        <v>44334</v>
      </c>
      <c r="B9261" s="34">
        <v>44335</v>
      </c>
      <c r="C9261" s="34" t="s">
        <v>942</v>
      </c>
      <c r="D9261" s="35">
        <f>VLOOKUP(Pag_Inicio_Corr_mas_casos[[#This Row],[Corregimiento]],Hoja3!$A$2:$D$676,4,0)</f>
        <v>91001</v>
      </c>
      <c r="E9261" s="34">
        <v>11</v>
      </c>
    </row>
    <row r="9262" spans="1:5" x14ac:dyDescent="0.2">
      <c r="A9262" s="33">
        <v>44334</v>
      </c>
      <c r="B9262" s="34">
        <v>44335</v>
      </c>
      <c r="C9262" s="34" t="s">
        <v>870</v>
      </c>
      <c r="D9262" s="35">
        <f>VLOOKUP(Pag_Inicio_Corr_mas_casos[[#This Row],[Corregimiento]],Hoja3!$A$2:$D$676,4,0)</f>
        <v>130107</v>
      </c>
      <c r="E9262" s="34">
        <v>10</v>
      </c>
    </row>
    <row r="9263" spans="1:5" x14ac:dyDescent="0.2">
      <c r="A9263" s="33">
        <v>44334</v>
      </c>
      <c r="B9263" s="34">
        <v>44335</v>
      </c>
      <c r="C9263" s="34" t="s">
        <v>969</v>
      </c>
      <c r="D9263" s="35">
        <f>VLOOKUP(Pag_Inicio_Corr_mas_casos[[#This Row],[Corregimiento]],Hoja3!$A$2:$D$676,4,0)</f>
        <v>50316</v>
      </c>
      <c r="E9263" s="34">
        <v>10</v>
      </c>
    </row>
    <row r="9264" spans="1:5" x14ac:dyDescent="0.2">
      <c r="A9264" s="33">
        <v>44334</v>
      </c>
      <c r="B9264" s="34">
        <v>44335</v>
      </c>
      <c r="C9264" s="34" t="s">
        <v>890</v>
      </c>
      <c r="D9264" s="35">
        <f>VLOOKUP(Pag_Inicio_Corr_mas_casos[[#This Row],[Corregimiento]],Hoja3!$A$2:$D$676,4,0)</f>
        <v>40606</v>
      </c>
      <c r="E9264" s="34">
        <v>10</v>
      </c>
    </row>
    <row r="9265" spans="1:5" x14ac:dyDescent="0.2">
      <c r="A9265" s="33">
        <v>44334</v>
      </c>
      <c r="B9265" s="34">
        <v>44335</v>
      </c>
      <c r="C9265" s="34" t="s">
        <v>860</v>
      </c>
      <c r="D9265" s="35">
        <f>VLOOKUP(Pag_Inicio_Corr_mas_casos[[#This Row],[Corregimiento]],Hoja3!$A$2:$D$676,4,0)</f>
        <v>80806</v>
      </c>
      <c r="E9265" s="34">
        <v>10</v>
      </c>
    </row>
    <row r="9266" spans="1:5" x14ac:dyDescent="0.2">
      <c r="A9266" s="33">
        <v>44334</v>
      </c>
      <c r="B9266" s="34">
        <v>44335</v>
      </c>
      <c r="C9266" s="34" t="s">
        <v>941</v>
      </c>
      <c r="D9266" s="35">
        <f>VLOOKUP(Pag_Inicio_Corr_mas_casos[[#This Row],[Corregimiento]],Hoja3!$A$2:$D$676,4,0)</f>
        <v>81003</v>
      </c>
      <c r="E9266" s="34">
        <v>10</v>
      </c>
    </row>
    <row r="9267" spans="1:5" x14ac:dyDescent="0.2">
      <c r="A9267" s="33">
        <v>44334</v>
      </c>
      <c r="B9267" s="34">
        <v>44335</v>
      </c>
      <c r="C9267" s="34" t="s">
        <v>987</v>
      </c>
      <c r="D9267" s="35">
        <f>VLOOKUP(Pag_Inicio_Corr_mas_casos[[#This Row],[Corregimiento]],Hoja3!$A$2:$D$676,4,0)</f>
        <v>20201</v>
      </c>
      <c r="E9267" s="34">
        <v>9</v>
      </c>
    </row>
    <row r="9268" spans="1:5" x14ac:dyDescent="0.2">
      <c r="A9268" s="33">
        <v>44334</v>
      </c>
      <c r="B9268" s="34">
        <v>44335</v>
      </c>
      <c r="C9268" s="34" t="s">
        <v>912</v>
      </c>
      <c r="D9268" s="35">
        <f>VLOOKUP(Pag_Inicio_Corr_mas_casos[[#This Row],[Corregimiento]],Hoja3!$A$2:$D$676,4,0)</f>
        <v>80808</v>
      </c>
      <c r="E9268" s="34">
        <v>8</v>
      </c>
    </row>
    <row r="9269" spans="1:5" x14ac:dyDescent="0.2">
      <c r="A9269" s="33">
        <v>44334</v>
      </c>
      <c r="B9269" s="34">
        <v>44335</v>
      </c>
      <c r="C9269" s="34" t="s">
        <v>857</v>
      </c>
      <c r="D9269" s="35">
        <f>VLOOKUP(Pag_Inicio_Corr_mas_casos[[#This Row],[Corregimiento]],Hoja3!$A$2:$D$676,4,0)</f>
        <v>80810</v>
      </c>
      <c r="E9269" s="34">
        <v>7</v>
      </c>
    </row>
    <row r="9270" spans="1:5" x14ac:dyDescent="0.2">
      <c r="A9270" s="33">
        <v>44334</v>
      </c>
      <c r="B9270" s="34">
        <v>44335</v>
      </c>
      <c r="C9270" s="34" t="s">
        <v>998</v>
      </c>
      <c r="D9270" s="35">
        <f>VLOOKUP(Pag_Inicio_Corr_mas_casos[[#This Row],[Corregimiento]],Hoja3!$A$2:$D$676,4,0)</f>
        <v>40503</v>
      </c>
      <c r="E9270" s="34">
        <v>7</v>
      </c>
    </row>
    <row r="9271" spans="1:5" x14ac:dyDescent="0.2">
      <c r="A9271" s="33">
        <v>44334</v>
      </c>
      <c r="B9271" s="34">
        <v>44335</v>
      </c>
      <c r="C9271" s="34" t="s">
        <v>990</v>
      </c>
      <c r="D9271" s="35">
        <f>VLOOKUP(Pag_Inicio_Corr_mas_casos[[#This Row],[Corregimiento]],Hoja3!$A$2:$D$676,4,0)</f>
        <v>91011</v>
      </c>
      <c r="E9271" s="34">
        <v>7</v>
      </c>
    </row>
    <row r="9272" spans="1:5" x14ac:dyDescent="0.2">
      <c r="A9272" s="33">
        <v>44334</v>
      </c>
      <c r="B9272" s="34">
        <v>44335</v>
      </c>
      <c r="C9272" s="34" t="s">
        <v>971</v>
      </c>
      <c r="D9272" s="35">
        <f>VLOOKUP(Pag_Inicio_Corr_mas_casos[[#This Row],[Corregimiento]],Hoja3!$A$2:$D$676,4,0)</f>
        <v>20105</v>
      </c>
      <c r="E9272" s="34">
        <v>7</v>
      </c>
    </row>
    <row r="9273" spans="1:5" x14ac:dyDescent="0.2">
      <c r="A9273" s="36">
        <v>44335</v>
      </c>
      <c r="B9273" s="37">
        <v>44336</v>
      </c>
      <c r="C9273" s="37" t="s">
        <v>980</v>
      </c>
      <c r="D9273" s="38">
        <f>VLOOKUP(Pag_Inicio_Corr_mas_casos[[#This Row],[Corregimiento]],Hoja3!$A$2:$D$676,4,0)</f>
        <v>40601</v>
      </c>
      <c r="E9273" s="37">
        <v>24</v>
      </c>
    </row>
    <row r="9274" spans="1:5" x14ac:dyDescent="0.2">
      <c r="A9274" s="36">
        <v>44335</v>
      </c>
      <c r="B9274" s="37">
        <v>44336</v>
      </c>
      <c r="C9274" s="37" t="s">
        <v>966</v>
      </c>
      <c r="D9274" s="38">
        <f>VLOOKUP(Pag_Inicio_Corr_mas_casos[[#This Row],[Corregimiento]],Hoja3!$A$2:$D$676,4,0)</f>
        <v>80812</v>
      </c>
      <c r="E9274" s="37">
        <v>23</v>
      </c>
    </row>
    <row r="9275" spans="1:5" x14ac:dyDescent="0.2">
      <c r="A9275" s="36">
        <v>44335</v>
      </c>
      <c r="B9275" s="37">
        <v>44336</v>
      </c>
      <c r="C9275" s="37" t="s">
        <v>931</v>
      </c>
      <c r="D9275" s="38">
        <f>VLOOKUP(Pag_Inicio_Corr_mas_casos[[#This Row],[Corregimiento]],Hoja3!$A$2:$D$676,4,0)</f>
        <v>80809</v>
      </c>
      <c r="E9275" s="37">
        <v>14</v>
      </c>
    </row>
    <row r="9276" spans="1:5" x14ac:dyDescent="0.2">
      <c r="A9276" s="36">
        <v>44335</v>
      </c>
      <c r="B9276" s="37">
        <v>44336</v>
      </c>
      <c r="C9276" s="37" t="s">
        <v>956</v>
      </c>
      <c r="D9276" s="38">
        <f>VLOOKUP(Pag_Inicio_Corr_mas_casos[[#This Row],[Corregimiento]],Hoja3!$A$2:$D$676,4,0)</f>
        <v>130106</v>
      </c>
      <c r="E9276" s="37">
        <v>14</v>
      </c>
    </row>
    <row r="9277" spans="1:5" x14ac:dyDescent="0.2">
      <c r="A9277" s="36">
        <v>44335</v>
      </c>
      <c r="B9277" s="37">
        <v>44336</v>
      </c>
      <c r="C9277" s="37" t="s">
        <v>859</v>
      </c>
      <c r="D9277" s="38">
        <f>VLOOKUP(Pag_Inicio_Corr_mas_casos[[#This Row],[Corregimiento]],Hoja3!$A$2:$D$676,4,0)</f>
        <v>81009</v>
      </c>
      <c r="E9277" s="37">
        <v>13</v>
      </c>
    </row>
    <row r="9278" spans="1:5" x14ac:dyDescent="0.2">
      <c r="A9278" s="36">
        <v>44335</v>
      </c>
      <c r="B9278" s="37">
        <v>44336</v>
      </c>
      <c r="C9278" s="37" t="s">
        <v>860</v>
      </c>
      <c r="D9278" s="38">
        <f>VLOOKUP(Pag_Inicio_Corr_mas_casos[[#This Row],[Corregimiento]],Hoja3!$A$2:$D$676,4,0)</f>
        <v>80806</v>
      </c>
      <c r="E9278" s="37">
        <v>10</v>
      </c>
    </row>
    <row r="9279" spans="1:5" x14ac:dyDescent="0.2">
      <c r="A9279" s="36">
        <v>44335</v>
      </c>
      <c r="B9279" s="37">
        <v>44336</v>
      </c>
      <c r="C9279" s="37" t="s">
        <v>862</v>
      </c>
      <c r="D9279" s="38">
        <f>VLOOKUP(Pag_Inicio_Corr_mas_casos[[#This Row],[Corregimiento]],Hoja3!$A$2:$D$676,4,0)</f>
        <v>80807</v>
      </c>
      <c r="E9279" s="37">
        <v>9</v>
      </c>
    </row>
    <row r="9280" spans="1:5" x14ac:dyDescent="0.2">
      <c r="A9280" s="36">
        <v>44335</v>
      </c>
      <c r="B9280" s="37">
        <v>44336</v>
      </c>
      <c r="C9280" s="37" t="s">
        <v>868</v>
      </c>
      <c r="D9280" s="38">
        <f>VLOOKUP(Pag_Inicio_Corr_mas_casos[[#This Row],[Corregimiento]],Hoja3!$A$2:$D$676,4,0)</f>
        <v>80811</v>
      </c>
      <c r="E9280" s="37">
        <v>9</v>
      </c>
    </row>
    <row r="9281" spans="1:5" x14ac:dyDescent="0.2">
      <c r="A9281" s="36">
        <v>44335</v>
      </c>
      <c r="B9281" s="37">
        <v>44336</v>
      </c>
      <c r="C9281" s="37" t="s">
        <v>1219</v>
      </c>
      <c r="D9281" s="38">
        <f>VLOOKUP(Pag_Inicio_Corr_mas_casos[[#This Row],[Corregimiento]],Hoja3!$A$2:$D$676,4,0)</f>
        <v>41403</v>
      </c>
      <c r="E9281" s="37">
        <v>8</v>
      </c>
    </row>
    <row r="9282" spans="1:5" x14ac:dyDescent="0.2">
      <c r="A9282" s="36">
        <v>44335</v>
      </c>
      <c r="B9282" s="37">
        <v>44336</v>
      </c>
      <c r="C9282" s="37" t="s">
        <v>692</v>
      </c>
      <c r="D9282" s="38">
        <f>VLOOKUP(Pag_Inicio_Corr_mas_casos[[#This Row],[Corregimiento]],Hoja3!$A$2:$D$676,4,0)</f>
        <v>80821</v>
      </c>
      <c r="E9282" s="37">
        <v>8</v>
      </c>
    </row>
    <row r="9283" spans="1:5" x14ac:dyDescent="0.2">
      <c r="A9283" s="36">
        <v>44335</v>
      </c>
      <c r="B9283" s="37">
        <v>44336</v>
      </c>
      <c r="C9283" s="37" t="s">
        <v>857</v>
      </c>
      <c r="D9283" s="38">
        <f>VLOOKUP(Pag_Inicio_Corr_mas_casos[[#This Row],[Corregimiento]],Hoja3!$A$2:$D$676,4,0)</f>
        <v>80810</v>
      </c>
      <c r="E9283" s="37">
        <v>8</v>
      </c>
    </row>
    <row r="9284" spans="1:5" x14ac:dyDescent="0.2">
      <c r="A9284" s="36">
        <v>44335</v>
      </c>
      <c r="B9284" s="37">
        <v>44336</v>
      </c>
      <c r="C9284" s="37" t="s">
        <v>1126</v>
      </c>
      <c r="D9284" s="38">
        <f>VLOOKUP(Pag_Inicio_Corr_mas_casos[[#This Row],[Corregimiento]],Hoja3!$A$2:$D$676,4,0)</f>
        <v>10101</v>
      </c>
      <c r="E9284" s="37">
        <v>8</v>
      </c>
    </row>
    <row r="9285" spans="1:5" x14ac:dyDescent="0.2">
      <c r="A9285" s="36">
        <v>44335</v>
      </c>
      <c r="B9285" s="37">
        <v>44336</v>
      </c>
      <c r="C9285" s="37" t="s">
        <v>935</v>
      </c>
      <c r="D9285" s="38">
        <f>VLOOKUP(Pag_Inicio_Corr_mas_casos[[#This Row],[Corregimiento]],Hoja3!$A$2:$D$676,4,0)</f>
        <v>130702</v>
      </c>
      <c r="E9285" s="37">
        <v>8</v>
      </c>
    </row>
    <row r="9286" spans="1:5" x14ac:dyDescent="0.2">
      <c r="A9286" s="36">
        <v>44335</v>
      </c>
      <c r="B9286" s="37">
        <v>44336</v>
      </c>
      <c r="C9286" s="37" t="s">
        <v>938</v>
      </c>
      <c r="D9286" s="38">
        <f>VLOOKUP(Pag_Inicio_Corr_mas_casos[[#This Row],[Corregimiento]],Hoja3!$A$2:$D$676,4,0)</f>
        <v>81008</v>
      </c>
      <c r="E9286" s="37">
        <v>7</v>
      </c>
    </row>
    <row r="9287" spans="1:5" x14ac:dyDescent="0.2">
      <c r="A9287" s="36">
        <v>44335</v>
      </c>
      <c r="B9287" s="37">
        <v>44336</v>
      </c>
      <c r="C9287" s="37" t="s">
        <v>871</v>
      </c>
      <c r="D9287" s="38">
        <f>VLOOKUP(Pag_Inicio_Corr_mas_casos[[#This Row],[Corregimiento]],Hoja3!$A$2:$D$676,4,0)</f>
        <v>80813</v>
      </c>
      <c r="E9287" s="37">
        <v>7</v>
      </c>
    </row>
    <row r="9288" spans="1:5" x14ac:dyDescent="0.2">
      <c r="A9288" s="36">
        <v>44335</v>
      </c>
      <c r="B9288" s="37">
        <v>44336</v>
      </c>
      <c r="C9288" s="37" t="s">
        <v>971</v>
      </c>
      <c r="D9288" s="38">
        <f>VLOOKUP(Pag_Inicio_Corr_mas_casos[[#This Row],[Corregimiento]],Hoja3!$A$2:$D$676,4,0)</f>
        <v>20105</v>
      </c>
      <c r="E9288" s="37">
        <v>7</v>
      </c>
    </row>
    <row r="9289" spans="1:5" x14ac:dyDescent="0.2">
      <c r="A9289" s="36">
        <v>44335</v>
      </c>
      <c r="B9289" s="37">
        <v>44336</v>
      </c>
      <c r="C9289" s="37" t="s">
        <v>1001</v>
      </c>
      <c r="D9289" s="38">
        <f>VLOOKUP(Pag_Inicio_Corr_mas_casos[[#This Row],[Corregimiento]],Hoja3!$A$2:$D$676,4,0)</f>
        <v>40604</v>
      </c>
      <c r="E9289" s="37">
        <v>7</v>
      </c>
    </row>
    <row r="9290" spans="1:5" x14ac:dyDescent="0.2">
      <c r="A9290" s="36">
        <v>44335</v>
      </c>
      <c r="B9290" s="37">
        <v>44336</v>
      </c>
      <c r="C9290" s="37" t="s">
        <v>941</v>
      </c>
      <c r="D9290" s="38">
        <f>VLOOKUP(Pag_Inicio_Corr_mas_casos[[#This Row],[Corregimiento]],Hoja3!$A$2:$D$676,4,0)</f>
        <v>81003</v>
      </c>
      <c r="E9290" s="37">
        <v>7</v>
      </c>
    </row>
    <row r="9291" spans="1:5" x14ac:dyDescent="0.2">
      <c r="A9291" s="36">
        <v>44335</v>
      </c>
      <c r="B9291" s="37">
        <v>44336</v>
      </c>
      <c r="C9291" s="37" t="s">
        <v>953</v>
      </c>
      <c r="D9291" s="38">
        <f>VLOOKUP(Pag_Inicio_Corr_mas_casos[[#This Row],[Corregimiento]],Hoja3!$A$2:$D$676,4,0)</f>
        <v>91008</v>
      </c>
      <c r="E9291" s="37">
        <v>7</v>
      </c>
    </row>
    <row r="9292" spans="1:5" x14ac:dyDescent="0.2">
      <c r="A9292" s="36">
        <v>44335</v>
      </c>
      <c r="B9292" s="37">
        <v>44336</v>
      </c>
      <c r="C9292" s="37" t="s">
        <v>999</v>
      </c>
      <c r="D9292" s="38">
        <f>VLOOKUP(Pag_Inicio_Corr_mas_casos[[#This Row],[Corregimiento]],Hoja3!$A$2:$D$676,4,0)</f>
        <v>91101</v>
      </c>
      <c r="E9292" s="37">
        <v>7</v>
      </c>
    </row>
    <row r="9293" spans="1:5" x14ac:dyDescent="0.2">
      <c r="A9293" s="48">
        <v>44336</v>
      </c>
      <c r="B9293" s="49">
        <v>44337</v>
      </c>
      <c r="C9293" s="49" t="s">
        <v>931</v>
      </c>
      <c r="D9293" s="50">
        <f>VLOOKUP(Pag_Inicio_Corr_mas_casos[[#This Row],[Corregimiento]],Hoja3!$A$2:$D$676,4,0)</f>
        <v>80809</v>
      </c>
      <c r="E9293" s="49">
        <v>27</v>
      </c>
    </row>
    <row r="9294" spans="1:5" x14ac:dyDescent="0.2">
      <c r="A9294" s="48">
        <v>44336</v>
      </c>
      <c r="B9294" s="49">
        <v>44337</v>
      </c>
      <c r="C9294" s="49" t="s">
        <v>859</v>
      </c>
      <c r="D9294" s="50">
        <f>VLOOKUP(Pag_Inicio_Corr_mas_casos[[#This Row],[Corregimiento]],Hoja3!$A$2:$D$676,4,0)</f>
        <v>81009</v>
      </c>
      <c r="E9294" s="49">
        <v>20</v>
      </c>
    </row>
    <row r="9295" spans="1:5" x14ac:dyDescent="0.2">
      <c r="A9295" s="48">
        <v>44336</v>
      </c>
      <c r="B9295" s="49">
        <v>44337</v>
      </c>
      <c r="C9295" s="49" t="s">
        <v>980</v>
      </c>
      <c r="D9295" s="50">
        <f>VLOOKUP(Pag_Inicio_Corr_mas_casos[[#This Row],[Corregimiento]],Hoja3!$A$2:$D$676,4,0)</f>
        <v>40601</v>
      </c>
      <c r="E9295" s="49">
        <v>18</v>
      </c>
    </row>
    <row r="9296" spans="1:5" x14ac:dyDescent="0.2">
      <c r="A9296" s="48">
        <v>44336</v>
      </c>
      <c r="B9296" s="49">
        <v>44337</v>
      </c>
      <c r="C9296" s="49" t="s">
        <v>932</v>
      </c>
      <c r="D9296" s="50">
        <f>VLOOKUP(Pag_Inicio_Corr_mas_casos[[#This Row],[Corregimiento]],Hoja3!$A$2:$D$676,4,0)</f>
        <v>80819</v>
      </c>
      <c r="E9296" s="49">
        <v>16</v>
      </c>
    </row>
    <row r="9297" spans="1:5" x14ac:dyDescent="0.2">
      <c r="A9297" s="48">
        <v>44336</v>
      </c>
      <c r="B9297" s="49">
        <v>44337</v>
      </c>
      <c r="C9297" s="49" t="s">
        <v>862</v>
      </c>
      <c r="D9297" s="50">
        <f>VLOOKUP(Pag_Inicio_Corr_mas_casos[[#This Row],[Corregimiento]],Hoja3!$A$2:$D$676,4,0)</f>
        <v>80807</v>
      </c>
      <c r="E9297" s="49">
        <v>16</v>
      </c>
    </row>
    <row r="9298" spans="1:5" x14ac:dyDescent="0.2">
      <c r="A9298" s="48">
        <v>44336</v>
      </c>
      <c r="B9298" s="49">
        <v>44337</v>
      </c>
      <c r="C9298" s="49" t="s">
        <v>966</v>
      </c>
      <c r="D9298" s="50">
        <f>VLOOKUP(Pag_Inicio_Corr_mas_casos[[#This Row],[Corregimiento]],Hoja3!$A$2:$D$676,4,0)</f>
        <v>80812</v>
      </c>
      <c r="E9298" s="49">
        <v>15</v>
      </c>
    </row>
    <row r="9299" spans="1:5" x14ac:dyDescent="0.2">
      <c r="A9299" s="48">
        <v>44336</v>
      </c>
      <c r="B9299" s="49">
        <v>44337</v>
      </c>
      <c r="C9299" s="49" t="s">
        <v>728</v>
      </c>
      <c r="D9299" s="50">
        <f>VLOOKUP(Pag_Inicio_Corr_mas_casos[[#This Row],[Corregimiento]],Hoja3!$A$2:$D$676,4,0)</f>
        <v>90804</v>
      </c>
      <c r="E9299" s="49">
        <v>12</v>
      </c>
    </row>
    <row r="9300" spans="1:5" x14ac:dyDescent="0.2">
      <c r="A9300" s="48">
        <v>44336</v>
      </c>
      <c r="B9300" s="49">
        <v>44337</v>
      </c>
      <c r="C9300" s="49" t="s">
        <v>942</v>
      </c>
      <c r="D9300" s="50">
        <f>VLOOKUP(Pag_Inicio_Corr_mas_casos[[#This Row],[Corregimiento]],Hoja3!$A$2:$D$676,4,0)</f>
        <v>91001</v>
      </c>
      <c r="E9300" s="49">
        <v>11</v>
      </c>
    </row>
    <row r="9301" spans="1:5" x14ac:dyDescent="0.2">
      <c r="A9301" s="48">
        <v>44336</v>
      </c>
      <c r="B9301" s="49">
        <v>44337</v>
      </c>
      <c r="C9301" s="49" t="s">
        <v>890</v>
      </c>
      <c r="D9301" s="50">
        <f>VLOOKUP(Pag_Inicio_Corr_mas_casos[[#This Row],[Corregimiento]],Hoja3!$A$2:$D$676,4,0)</f>
        <v>40606</v>
      </c>
      <c r="E9301" s="49">
        <v>11</v>
      </c>
    </row>
    <row r="9302" spans="1:5" x14ac:dyDescent="0.2">
      <c r="A9302" s="48">
        <v>44336</v>
      </c>
      <c r="B9302" s="49">
        <v>44337</v>
      </c>
      <c r="C9302" s="49" t="s">
        <v>927</v>
      </c>
      <c r="D9302" s="50">
        <f>VLOOKUP(Pag_Inicio_Corr_mas_casos[[#This Row],[Corregimiento]],Hoja3!$A$2:$D$676,4,0)</f>
        <v>40612</v>
      </c>
      <c r="E9302" s="49">
        <v>11</v>
      </c>
    </row>
    <row r="9303" spans="1:5" x14ac:dyDescent="0.2">
      <c r="A9303" s="48">
        <v>44336</v>
      </c>
      <c r="B9303" s="49">
        <v>44337</v>
      </c>
      <c r="C9303" s="49" t="s">
        <v>867</v>
      </c>
      <c r="D9303" s="50">
        <f>VLOOKUP(Pag_Inicio_Corr_mas_casos[[#This Row],[Corregimiento]],Hoja3!$A$2:$D$676,4,0)</f>
        <v>80826</v>
      </c>
      <c r="E9303" s="49">
        <v>11</v>
      </c>
    </row>
    <row r="9304" spans="1:5" x14ac:dyDescent="0.2">
      <c r="A9304" s="48">
        <v>44336</v>
      </c>
      <c r="B9304" s="49">
        <v>44337</v>
      </c>
      <c r="C9304" s="49" t="s">
        <v>978</v>
      </c>
      <c r="D9304" s="50">
        <f>VLOOKUP(Pag_Inicio_Corr_mas_casos[[#This Row],[Corregimiento]],Hoja3!$A$2:$D$676,4,0)</f>
        <v>40501</v>
      </c>
      <c r="E9304" s="49">
        <v>10</v>
      </c>
    </row>
    <row r="9305" spans="1:5" x14ac:dyDescent="0.2">
      <c r="A9305" s="48">
        <v>44336</v>
      </c>
      <c r="B9305" s="49">
        <v>44337</v>
      </c>
      <c r="C9305" s="49" t="s">
        <v>998</v>
      </c>
      <c r="D9305" s="50">
        <f>VLOOKUP(Pag_Inicio_Corr_mas_casos[[#This Row],[Corregimiento]],Hoja3!$A$2:$D$676,4,0)</f>
        <v>40503</v>
      </c>
      <c r="E9305" s="49">
        <v>10</v>
      </c>
    </row>
    <row r="9306" spans="1:5" x14ac:dyDescent="0.2">
      <c r="A9306" s="48">
        <v>44336</v>
      </c>
      <c r="B9306" s="49">
        <v>44337</v>
      </c>
      <c r="C9306" s="49" t="s">
        <v>617</v>
      </c>
      <c r="D9306" s="50">
        <f>VLOOKUP(Pag_Inicio_Corr_mas_casos[[#This Row],[Corregimiento]],Hoja3!$A$2:$D$676,4,0)</f>
        <v>80806</v>
      </c>
      <c r="E9306" s="49">
        <v>10</v>
      </c>
    </row>
    <row r="9307" spans="1:5" x14ac:dyDescent="0.2">
      <c r="A9307" s="48">
        <v>44336</v>
      </c>
      <c r="B9307" s="49">
        <v>44337</v>
      </c>
      <c r="C9307" s="49" t="s">
        <v>1078</v>
      </c>
      <c r="D9307" s="50">
        <f>VLOOKUP(Pag_Inicio_Corr_mas_casos[[#This Row],[Corregimiento]],Hoja3!$A$2:$D$676,4,0)</f>
        <v>10201</v>
      </c>
      <c r="E9307" s="49">
        <v>10</v>
      </c>
    </row>
    <row r="9308" spans="1:5" x14ac:dyDescent="0.2">
      <c r="A9308" s="48">
        <v>44336</v>
      </c>
      <c r="B9308" s="49">
        <v>44337</v>
      </c>
      <c r="C9308" s="49" t="s">
        <v>988</v>
      </c>
      <c r="D9308" s="50">
        <f>VLOOKUP(Pag_Inicio_Corr_mas_casos[[#This Row],[Corregimiento]],Hoja3!$A$2:$D$676,4,0)</f>
        <v>130101</v>
      </c>
      <c r="E9308" s="49">
        <v>10</v>
      </c>
    </row>
    <row r="9309" spans="1:5" x14ac:dyDescent="0.2">
      <c r="A9309" s="48">
        <v>44336</v>
      </c>
      <c r="B9309" s="49">
        <v>44337</v>
      </c>
      <c r="C9309" s="49" t="s">
        <v>858</v>
      </c>
      <c r="D9309" s="50">
        <f>VLOOKUP(Pag_Inicio_Corr_mas_casos[[#This Row],[Corregimiento]],Hoja3!$A$2:$D$676,4,0)</f>
        <v>130717</v>
      </c>
      <c r="E9309" s="49">
        <v>9</v>
      </c>
    </row>
    <row r="9310" spans="1:5" x14ac:dyDescent="0.2">
      <c r="A9310" s="48">
        <v>44336</v>
      </c>
      <c r="B9310" s="49">
        <v>44337</v>
      </c>
      <c r="C9310" s="49" t="s">
        <v>941</v>
      </c>
      <c r="D9310" s="50">
        <f>VLOOKUP(Pag_Inicio_Corr_mas_casos[[#This Row],[Corregimiento]],Hoja3!$A$2:$D$676,4,0)</f>
        <v>81003</v>
      </c>
      <c r="E9310" s="49">
        <v>9</v>
      </c>
    </row>
    <row r="9311" spans="1:5" x14ac:dyDescent="0.2">
      <c r="A9311" s="48">
        <v>44336</v>
      </c>
      <c r="B9311" s="49">
        <v>44337</v>
      </c>
      <c r="C9311" s="49" t="s">
        <v>857</v>
      </c>
      <c r="D9311" s="50">
        <f>VLOOKUP(Pag_Inicio_Corr_mas_casos[[#This Row],[Corregimiento]],Hoja3!$A$2:$D$676,4,0)</f>
        <v>80810</v>
      </c>
      <c r="E9311" s="49">
        <v>8</v>
      </c>
    </row>
    <row r="9312" spans="1:5" x14ac:dyDescent="0.2">
      <c r="A9312" s="48">
        <v>44336</v>
      </c>
      <c r="B9312" s="49">
        <v>44337</v>
      </c>
      <c r="C9312" s="49" t="s">
        <v>1191</v>
      </c>
      <c r="D9312" s="50">
        <f>VLOOKUP(Pag_Inicio_Corr_mas_casos[[#This Row],[Corregimiento]],Hoja3!$A$2:$D$676,4,0)</f>
        <v>90304</v>
      </c>
      <c r="E9312" s="49">
        <v>8</v>
      </c>
    </row>
    <row r="9313" spans="1:5" x14ac:dyDescent="0.2">
      <c r="A9313" s="60">
        <v>44337</v>
      </c>
      <c r="B9313" s="61">
        <v>44338</v>
      </c>
      <c r="C9313" s="61" t="s">
        <v>980</v>
      </c>
      <c r="D9313" s="62">
        <f>VLOOKUP(Pag_Inicio_Corr_mas_casos[[#This Row],[Corregimiento]],Hoja3!$A$2:$D$676,4,0)</f>
        <v>40601</v>
      </c>
      <c r="E9313" s="61">
        <v>27</v>
      </c>
    </row>
    <row r="9314" spans="1:5" x14ac:dyDescent="0.2">
      <c r="A9314" s="60">
        <v>44337</v>
      </c>
      <c r="B9314" s="61">
        <v>44338</v>
      </c>
      <c r="C9314" s="61" t="s">
        <v>931</v>
      </c>
      <c r="D9314" s="62">
        <f>VLOOKUP(Pag_Inicio_Corr_mas_casos[[#This Row],[Corregimiento]],Hoja3!$A$2:$D$676,4,0)</f>
        <v>80809</v>
      </c>
      <c r="E9314" s="61">
        <v>20</v>
      </c>
    </row>
    <row r="9315" spans="1:5" x14ac:dyDescent="0.2">
      <c r="A9315" s="60">
        <v>44337</v>
      </c>
      <c r="B9315" s="61">
        <v>44338</v>
      </c>
      <c r="C9315" s="61" t="s">
        <v>966</v>
      </c>
      <c r="D9315" s="62">
        <f>VLOOKUP(Pag_Inicio_Corr_mas_casos[[#This Row],[Corregimiento]],Hoja3!$A$2:$D$676,4,0)</f>
        <v>80812</v>
      </c>
      <c r="E9315" s="61">
        <v>18</v>
      </c>
    </row>
    <row r="9316" spans="1:5" x14ac:dyDescent="0.2">
      <c r="A9316" s="60">
        <v>44337</v>
      </c>
      <c r="B9316" s="61">
        <v>44338</v>
      </c>
      <c r="C9316" s="61" t="s">
        <v>862</v>
      </c>
      <c r="D9316" s="62">
        <f>VLOOKUP(Pag_Inicio_Corr_mas_casos[[#This Row],[Corregimiento]],Hoja3!$A$2:$D$676,4,0)</f>
        <v>80807</v>
      </c>
      <c r="E9316" s="61">
        <v>16</v>
      </c>
    </row>
    <row r="9317" spans="1:5" x14ac:dyDescent="0.2">
      <c r="A9317" s="60">
        <v>44337</v>
      </c>
      <c r="B9317" s="61">
        <v>44338</v>
      </c>
      <c r="C9317" s="61" t="s">
        <v>860</v>
      </c>
      <c r="D9317" s="62">
        <f>VLOOKUP(Pag_Inicio_Corr_mas_casos[[#This Row],[Corregimiento]],Hoja3!$A$2:$D$676,4,0)</f>
        <v>80806</v>
      </c>
      <c r="E9317" s="61">
        <v>16</v>
      </c>
    </row>
    <row r="9318" spans="1:5" x14ac:dyDescent="0.2">
      <c r="A9318" s="60">
        <v>44337</v>
      </c>
      <c r="B9318" s="61">
        <v>44338</v>
      </c>
      <c r="C9318" s="61" t="s">
        <v>932</v>
      </c>
      <c r="D9318" s="62">
        <f>VLOOKUP(Pag_Inicio_Corr_mas_casos[[#This Row],[Corregimiento]],Hoja3!$A$2:$D$676,4,0)</f>
        <v>80819</v>
      </c>
      <c r="E9318" s="61">
        <v>15</v>
      </c>
    </row>
    <row r="9319" spans="1:5" x14ac:dyDescent="0.2">
      <c r="A9319" s="60">
        <v>44337</v>
      </c>
      <c r="B9319" s="61">
        <v>44338</v>
      </c>
      <c r="C9319" s="61" t="s">
        <v>866</v>
      </c>
      <c r="D9319" s="62">
        <f>VLOOKUP(Pag_Inicio_Corr_mas_casos[[#This Row],[Corregimiento]],Hoja3!$A$2:$D$676,4,0)</f>
        <v>80814</v>
      </c>
      <c r="E9319" s="61">
        <v>12</v>
      </c>
    </row>
    <row r="9320" spans="1:5" x14ac:dyDescent="0.2">
      <c r="A9320" s="60">
        <v>44337</v>
      </c>
      <c r="B9320" s="61">
        <v>44338</v>
      </c>
      <c r="C9320" s="61" t="s">
        <v>873</v>
      </c>
      <c r="D9320" s="62">
        <f>VLOOKUP(Pag_Inicio_Corr_mas_casos[[#This Row],[Corregimiento]],Hoja3!$A$2:$D$676,4,0)</f>
        <v>80817</v>
      </c>
      <c r="E9320" s="61">
        <v>11</v>
      </c>
    </row>
    <row r="9321" spans="1:5" x14ac:dyDescent="0.2">
      <c r="A9321" s="60">
        <v>44337</v>
      </c>
      <c r="B9321" s="61">
        <v>44338</v>
      </c>
      <c r="C9321" s="61" t="s">
        <v>998</v>
      </c>
      <c r="D9321" s="62">
        <f>VLOOKUP(Pag_Inicio_Corr_mas_casos[[#This Row],[Corregimiento]],Hoja3!$A$2:$D$676,4,0)</f>
        <v>40503</v>
      </c>
      <c r="E9321" s="61">
        <v>11</v>
      </c>
    </row>
    <row r="9322" spans="1:5" x14ac:dyDescent="0.2">
      <c r="A9322" s="60">
        <v>44337</v>
      </c>
      <c r="B9322" s="61">
        <v>44338</v>
      </c>
      <c r="C9322" s="61" t="s">
        <v>956</v>
      </c>
      <c r="D9322" s="62">
        <f>VLOOKUP(Pag_Inicio_Corr_mas_casos[[#This Row],[Corregimiento]],Hoja3!$A$2:$D$676,4,0)</f>
        <v>130106</v>
      </c>
      <c r="E9322" s="61">
        <v>11</v>
      </c>
    </row>
    <row r="9323" spans="1:5" x14ac:dyDescent="0.2">
      <c r="A9323" s="60">
        <v>44337</v>
      </c>
      <c r="B9323" s="61">
        <v>44338</v>
      </c>
      <c r="C9323" s="61" t="s">
        <v>1126</v>
      </c>
      <c r="D9323" s="62">
        <f>VLOOKUP(Pag_Inicio_Corr_mas_casos[[#This Row],[Corregimiento]],Hoja3!$A$2:$D$676,4,0)</f>
        <v>10101</v>
      </c>
      <c r="E9323" s="61">
        <v>11</v>
      </c>
    </row>
    <row r="9324" spans="1:5" x14ac:dyDescent="0.2">
      <c r="A9324" s="60">
        <v>44337</v>
      </c>
      <c r="B9324" s="61">
        <v>44338</v>
      </c>
      <c r="C9324" s="61" t="s">
        <v>859</v>
      </c>
      <c r="D9324" s="62">
        <f>VLOOKUP(Pag_Inicio_Corr_mas_casos[[#This Row],[Corregimiento]],Hoja3!$A$2:$D$676,4,0)</f>
        <v>81009</v>
      </c>
      <c r="E9324" s="61">
        <v>10</v>
      </c>
    </row>
    <row r="9325" spans="1:5" x14ac:dyDescent="0.2">
      <c r="A9325" s="60">
        <v>44337</v>
      </c>
      <c r="B9325" s="61">
        <v>44338</v>
      </c>
      <c r="C9325" s="61" t="s">
        <v>857</v>
      </c>
      <c r="D9325" s="62">
        <f>VLOOKUP(Pag_Inicio_Corr_mas_casos[[#This Row],[Corregimiento]],Hoja3!$A$2:$D$676,4,0)</f>
        <v>80810</v>
      </c>
      <c r="E9325" s="61">
        <v>10</v>
      </c>
    </row>
    <row r="9326" spans="1:5" x14ac:dyDescent="0.2">
      <c r="A9326" s="60">
        <v>44337</v>
      </c>
      <c r="B9326" s="61">
        <v>44338</v>
      </c>
      <c r="C9326" s="61" t="s">
        <v>927</v>
      </c>
      <c r="D9326" s="62">
        <f>VLOOKUP(Pag_Inicio_Corr_mas_casos[[#This Row],[Corregimiento]],Hoja3!$A$2:$D$676,4,0)</f>
        <v>40612</v>
      </c>
      <c r="E9326" s="61">
        <v>10</v>
      </c>
    </row>
    <row r="9327" spans="1:5" x14ac:dyDescent="0.2">
      <c r="A9327" s="60">
        <v>44337</v>
      </c>
      <c r="B9327" s="61">
        <v>44338</v>
      </c>
      <c r="C9327" s="61" t="s">
        <v>993</v>
      </c>
      <c r="D9327" s="62">
        <f>VLOOKUP(Pag_Inicio_Corr_mas_casos[[#This Row],[Corregimiento]],Hoja3!$A$2:$D$676,4,0)</f>
        <v>30101</v>
      </c>
      <c r="E9327" s="61">
        <v>10</v>
      </c>
    </row>
    <row r="9328" spans="1:5" x14ac:dyDescent="0.2">
      <c r="A9328" s="60">
        <v>44337</v>
      </c>
      <c r="B9328" s="61">
        <v>44338</v>
      </c>
      <c r="C9328" s="61" t="s">
        <v>876</v>
      </c>
      <c r="D9328" s="62">
        <f>VLOOKUP(Pag_Inicio_Corr_mas_casos[[#This Row],[Corregimiento]],Hoja3!$A$2:$D$676,4,0)</f>
        <v>80815</v>
      </c>
      <c r="E9328" s="61">
        <v>10</v>
      </c>
    </row>
    <row r="9329" spans="1:5" x14ac:dyDescent="0.2">
      <c r="A9329" s="60">
        <v>44337</v>
      </c>
      <c r="B9329" s="61">
        <v>44338</v>
      </c>
      <c r="C9329" s="61" t="s">
        <v>986</v>
      </c>
      <c r="D9329" s="62">
        <f>VLOOKUP(Pag_Inicio_Corr_mas_casos[[#This Row],[Corregimiento]],Hoja3!$A$2:$D$676,4,0)</f>
        <v>40610</v>
      </c>
      <c r="E9329" s="61">
        <v>9</v>
      </c>
    </row>
    <row r="9330" spans="1:5" x14ac:dyDescent="0.2">
      <c r="A9330" s="60">
        <v>44337</v>
      </c>
      <c r="B9330" s="61">
        <v>44338</v>
      </c>
      <c r="C9330" s="61" t="s">
        <v>890</v>
      </c>
      <c r="D9330" s="62">
        <f>VLOOKUP(Pag_Inicio_Corr_mas_casos[[#This Row],[Corregimiento]],Hoja3!$A$2:$D$676,4,0)</f>
        <v>40606</v>
      </c>
      <c r="E9330" s="61">
        <v>9</v>
      </c>
    </row>
    <row r="9331" spans="1:5" x14ac:dyDescent="0.2">
      <c r="A9331" s="60">
        <v>44337</v>
      </c>
      <c r="B9331" s="61">
        <v>44338</v>
      </c>
      <c r="C9331" s="61" t="s">
        <v>988</v>
      </c>
      <c r="D9331" s="62">
        <f>VLOOKUP(Pag_Inicio_Corr_mas_casos[[#This Row],[Corregimiento]],Hoja3!$A$2:$D$676,4,0)</f>
        <v>130101</v>
      </c>
      <c r="E9331" s="61">
        <v>8</v>
      </c>
    </row>
    <row r="9332" spans="1:5" x14ac:dyDescent="0.2">
      <c r="A9332" s="60">
        <v>44337</v>
      </c>
      <c r="B9332" s="61">
        <v>44338</v>
      </c>
      <c r="C9332" s="61" t="s">
        <v>972</v>
      </c>
      <c r="D9332" s="62">
        <f>VLOOKUP(Pag_Inicio_Corr_mas_casos[[#This Row],[Corregimiento]],Hoja3!$A$2:$D$676,4,0)</f>
        <v>40201</v>
      </c>
      <c r="E9332" s="61">
        <v>8</v>
      </c>
    </row>
    <row r="9333" spans="1:5" x14ac:dyDescent="0.2">
      <c r="A9333" s="106">
        <v>44338</v>
      </c>
      <c r="B9333" s="107">
        <v>44339</v>
      </c>
      <c r="C9333" s="107" t="s">
        <v>862</v>
      </c>
      <c r="D9333" s="108">
        <f>VLOOKUP(Pag_Inicio_Corr_mas_casos[[#This Row],[Corregimiento]],Hoja3!$A$2:$D$676,4,0)</f>
        <v>80807</v>
      </c>
      <c r="E9333" s="107">
        <v>23</v>
      </c>
    </row>
    <row r="9334" spans="1:5" x14ac:dyDescent="0.2">
      <c r="A9334" s="106">
        <v>44338</v>
      </c>
      <c r="B9334" s="107">
        <v>44339</v>
      </c>
      <c r="C9334" s="107" t="s">
        <v>931</v>
      </c>
      <c r="D9334" s="108">
        <f>VLOOKUP(Pag_Inicio_Corr_mas_casos[[#This Row],[Corregimiento]],Hoja3!$A$2:$D$676,4,0)</f>
        <v>80809</v>
      </c>
      <c r="E9334" s="107">
        <v>22</v>
      </c>
    </row>
    <row r="9335" spans="1:5" x14ac:dyDescent="0.2">
      <c r="A9335" s="106">
        <v>44338</v>
      </c>
      <c r="B9335" s="107">
        <v>44339</v>
      </c>
      <c r="C9335" s="107" t="s">
        <v>932</v>
      </c>
      <c r="D9335" s="108">
        <f>VLOOKUP(Pag_Inicio_Corr_mas_casos[[#This Row],[Corregimiento]],Hoja3!$A$2:$D$676,4,0)</f>
        <v>80819</v>
      </c>
      <c r="E9335" s="107">
        <v>17</v>
      </c>
    </row>
    <row r="9336" spans="1:5" x14ac:dyDescent="0.2">
      <c r="A9336" s="106">
        <v>44338</v>
      </c>
      <c r="B9336" s="107">
        <v>44339</v>
      </c>
      <c r="C9336" s="107" t="s">
        <v>966</v>
      </c>
      <c r="D9336" s="108">
        <f>VLOOKUP(Pag_Inicio_Corr_mas_casos[[#This Row],[Corregimiento]],Hoja3!$A$2:$D$676,4,0)</f>
        <v>80812</v>
      </c>
      <c r="E9336" s="107">
        <v>16</v>
      </c>
    </row>
    <row r="9337" spans="1:5" x14ac:dyDescent="0.2">
      <c r="A9337" s="106">
        <v>44338</v>
      </c>
      <c r="B9337" s="107">
        <v>44339</v>
      </c>
      <c r="C9337" s="107" t="s">
        <v>859</v>
      </c>
      <c r="D9337" s="108">
        <f>VLOOKUP(Pag_Inicio_Corr_mas_casos[[#This Row],[Corregimiento]],Hoja3!$A$2:$D$676,4,0)</f>
        <v>81009</v>
      </c>
      <c r="E9337" s="107">
        <v>15</v>
      </c>
    </row>
    <row r="9338" spans="1:5" x14ac:dyDescent="0.2">
      <c r="A9338" s="106">
        <v>44338</v>
      </c>
      <c r="B9338" s="107">
        <v>44339</v>
      </c>
      <c r="C9338" s="107" t="s">
        <v>860</v>
      </c>
      <c r="D9338" s="108">
        <f>VLOOKUP(Pag_Inicio_Corr_mas_casos[[#This Row],[Corregimiento]],Hoja3!$A$2:$D$676,4,0)</f>
        <v>80806</v>
      </c>
      <c r="E9338" s="107">
        <v>12</v>
      </c>
    </row>
    <row r="9339" spans="1:5" x14ac:dyDescent="0.2">
      <c r="A9339" s="106">
        <v>44338</v>
      </c>
      <c r="B9339" s="107">
        <v>44339</v>
      </c>
      <c r="C9339" s="107" t="s">
        <v>866</v>
      </c>
      <c r="D9339" s="108">
        <f>VLOOKUP(Pag_Inicio_Corr_mas_casos[[#This Row],[Corregimiento]],Hoja3!$A$2:$D$676,4,0)</f>
        <v>80814</v>
      </c>
      <c r="E9339" s="107">
        <v>10</v>
      </c>
    </row>
    <row r="9340" spans="1:5" x14ac:dyDescent="0.2">
      <c r="A9340" s="106">
        <v>44338</v>
      </c>
      <c r="B9340" s="107">
        <v>44339</v>
      </c>
      <c r="C9340" s="107" t="s">
        <v>988</v>
      </c>
      <c r="D9340" s="108">
        <f>VLOOKUP(Pag_Inicio_Corr_mas_casos[[#This Row],[Corregimiento]],Hoja3!$A$2:$D$676,4,0)</f>
        <v>130101</v>
      </c>
      <c r="E9340" s="107">
        <v>10</v>
      </c>
    </row>
    <row r="9341" spans="1:5" x14ac:dyDescent="0.2">
      <c r="A9341" s="106">
        <v>44338</v>
      </c>
      <c r="B9341" s="107">
        <v>44339</v>
      </c>
      <c r="C9341" s="107" t="s">
        <v>942</v>
      </c>
      <c r="D9341" s="108">
        <f>VLOOKUP(Pag_Inicio_Corr_mas_casos[[#This Row],[Corregimiento]],Hoja3!$A$2:$D$676,4,0)</f>
        <v>91001</v>
      </c>
      <c r="E9341" s="107">
        <v>8</v>
      </c>
    </row>
    <row r="9342" spans="1:5" x14ac:dyDescent="0.2">
      <c r="A9342" s="106">
        <v>44338</v>
      </c>
      <c r="B9342" s="107">
        <v>44339</v>
      </c>
      <c r="C9342" s="107" t="s">
        <v>918</v>
      </c>
      <c r="D9342" s="108">
        <f>VLOOKUP(Pag_Inicio_Corr_mas_casos[[#This Row],[Corregimiento]],Hoja3!$A$2:$D$676,4,0)</f>
        <v>81004</v>
      </c>
      <c r="E9342" s="107">
        <v>8</v>
      </c>
    </row>
    <row r="9343" spans="1:5" x14ac:dyDescent="0.2">
      <c r="A9343" s="106">
        <v>44338</v>
      </c>
      <c r="B9343" s="107">
        <v>44339</v>
      </c>
      <c r="C9343" s="107" t="s">
        <v>939</v>
      </c>
      <c r="D9343" s="108">
        <f>VLOOKUP(Pag_Inicio_Corr_mas_casos[[#This Row],[Corregimiento]],Hoja3!$A$2:$D$676,4,0)</f>
        <v>81001</v>
      </c>
      <c r="E9343" s="107">
        <v>8</v>
      </c>
    </row>
    <row r="9344" spans="1:5" x14ac:dyDescent="0.2">
      <c r="A9344" s="106">
        <v>44338</v>
      </c>
      <c r="B9344" s="107">
        <v>44339</v>
      </c>
      <c r="C9344" s="107" t="s">
        <v>873</v>
      </c>
      <c r="D9344" s="108">
        <f>VLOOKUP(Pag_Inicio_Corr_mas_casos[[#This Row],[Corregimiento]],Hoja3!$A$2:$D$676,4,0)</f>
        <v>80817</v>
      </c>
      <c r="E9344" s="107">
        <v>7</v>
      </c>
    </row>
    <row r="9345" spans="1:5" x14ac:dyDescent="0.2">
      <c r="A9345" s="106">
        <v>44338</v>
      </c>
      <c r="B9345" s="107">
        <v>44339</v>
      </c>
      <c r="C9345" s="107" t="s">
        <v>980</v>
      </c>
      <c r="D9345" s="108">
        <f>VLOOKUP(Pag_Inicio_Corr_mas_casos[[#This Row],[Corregimiento]],Hoja3!$A$2:$D$676,4,0)</f>
        <v>40601</v>
      </c>
      <c r="E9345" s="107">
        <v>7</v>
      </c>
    </row>
    <row r="9346" spans="1:5" x14ac:dyDescent="0.2">
      <c r="A9346" s="106">
        <v>44338</v>
      </c>
      <c r="B9346" s="107">
        <v>44339</v>
      </c>
      <c r="C9346" s="107" t="s">
        <v>941</v>
      </c>
      <c r="D9346" s="108">
        <f>VLOOKUP(Pag_Inicio_Corr_mas_casos[[#This Row],[Corregimiento]],Hoja3!$A$2:$D$676,4,0)</f>
        <v>81003</v>
      </c>
      <c r="E9346" s="107">
        <v>7</v>
      </c>
    </row>
    <row r="9347" spans="1:5" x14ac:dyDescent="0.2">
      <c r="A9347" s="106">
        <v>44338</v>
      </c>
      <c r="B9347" s="107">
        <v>44339</v>
      </c>
      <c r="C9347" s="107" t="s">
        <v>999</v>
      </c>
      <c r="D9347" s="108">
        <f>VLOOKUP(Pag_Inicio_Corr_mas_casos[[#This Row],[Corregimiento]],Hoja3!$A$2:$D$676,4,0)</f>
        <v>91101</v>
      </c>
      <c r="E9347" s="107">
        <v>7</v>
      </c>
    </row>
    <row r="9348" spans="1:5" x14ac:dyDescent="0.2">
      <c r="A9348" s="106">
        <v>44338</v>
      </c>
      <c r="B9348" s="107">
        <v>44339</v>
      </c>
      <c r="C9348" s="107" t="s">
        <v>692</v>
      </c>
      <c r="D9348" s="108">
        <f>VLOOKUP(Pag_Inicio_Corr_mas_casos[[#This Row],[Corregimiento]],Hoja3!$A$2:$D$676,4,0)</f>
        <v>80821</v>
      </c>
      <c r="E9348" s="107">
        <v>7</v>
      </c>
    </row>
    <row r="9349" spans="1:5" x14ac:dyDescent="0.2">
      <c r="A9349" s="106">
        <v>44338</v>
      </c>
      <c r="B9349" s="107">
        <v>44339</v>
      </c>
      <c r="C9349" s="107" t="s">
        <v>953</v>
      </c>
      <c r="D9349" s="108">
        <f>VLOOKUP(Pag_Inicio_Corr_mas_casos[[#This Row],[Corregimiento]],Hoja3!$A$2:$D$676,4,0)</f>
        <v>91008</v>
      </c>
      <c r="E9349" s="107">
        <v>7</v>
      </c>
    </row>
    <row r="9350" spans="1:5" x14ac:dyDescent="0.2">
      <c r="A9350" s="106">
        <v>44338</v>
      </c>
      <c r="B9350" s="107">
        <v>44339</v>
      </c>
      <c r="C9350" s="107" t="s">
        <v>914</v>
      </c>
      <c r="D9350" s="108">
        <f>VLOOKUP(Pag_Inicio_Corr_mas_casos[[#This Row],[Corregimiento]],Hoja3!$A$2:$D$676,4,0)</f>
        <v>130105</v>
      </c>
      <c r="E9350" s="107">
        <v>6</v>
      </c>
    </row>
    <row r="9351" spans="1:5" x14ac:dyDescent="0.2">
      <c r="A9351" s="106">
        <v>44338</v>
      </c>
      <c r="B9351" s="107">
        <v>44339</v>
      </c>
      <c r="C9351" s="107" t="s">
        <v>1090</v>
      </c>
      <c r="D9351" s="108">
        <f>VLOOKUP(Pag_Inicio_Corr_mas_casos[[#This Row],[Corregimiento]],Hoja3!$A$2:$D$676,4,0)</f>
        <v>90405</v>
      </c>
      <c r="E9351" s="107">
        <v>6</v>
      </c>
    </row>
    <row r="9352" spans="1:5" x14ac:dyDescent="0.2">
      <c r="A9352" s="106">
        <v>44338</v>
      </c>
      <c r="B9352" s="107">
        <v>44339</v>
      </c>
      <c r="C9352" s="107" t="s">
        <v>870</v>
      </c>
      <c r="D9352" s="108">
        <f>VLOOKUP(Pag_Inicio_Corr_mas_casos[[#This Row],[Corregimiento]],Hoja3!$A$2:$D$676,4,0)</f>
        <v>130107</v>
      </c>
      <c r="E9352" s="107">
        <v>6</v>
      </c>
    </row>
    <row r="9353" spans="1:5" x14ac:dyDescent="0.2">
      <c r="A9353" s="57">
        <v>44339</v>
      </c>
      <c r="B9353" s="58">
        <v>44340</v>
      </c>
      <c r="C9353" s="58" t="s">
        <v>931</v>
      </c>
      <c r="D9353" s="59">
        <f>VLOOKUP(Pag_Inicio_Corr_mas_casos[[#This Row],[Corregimiento]],Hoja3!$A$2:$D$676,4,0)</f>
        <v>80809</v>
      </c>
      <c r="E9353" s="58">
        <v>21</v>
      </c>
    </row>
    <row r="9354" spans="1:5" x14ac:dyDescent="0.2">
      <c r="A9354" s="57">
        <v>44339</v>
      </c>
      <c r="B9354" s="58">
        <v>44340</v>
      </c>
      <c r="C9354" s="58" t="s">
        <v>980</v>
      </c>
      <c r="D9354" s="59">
        <f>VLOOKUP(Pag_Inicio_Corr_mas_casos[[#This Row],[Corregimiento]],Hoja3!$A$2:$D$676,4,0)</f>
        <v>40601</v>
      </c>
      <c r="E9354" s="58">
        <v>16</v>
      </c>
    </row>
    <row r="9355" spans="1:5" x14ac:dyDescent="0.2">
      <c r="A9355" s="57">
        <v>44339</v>
      </c>
      <c r="B9355" s="58">
        <v>44340</v>
      </c>
      <c r="C9355" s="58" t="s">
        <v>860</v>
      </c>
      <c r="D9355" s="59">
        <f>VLOOKUP(Pag_Inicio_Corr_mas_casos[[#This Row],[Corregimiento]],Hoja3!$A$2:$D$676,4,0)</f>
        <v>80806</v>
      </c>
      <c r="E9355" s="58">
        <v>15</v>
      </c>
    </row>
    <row r="9356" spans="1:5" x14ac:dyDescent="0.2">
      <c r="A9356" s="57">
        <v>44339</v>
      </c>
      <c r="B9356" s="58">
        <v>44340</v>
      </c>
      <c r="C9356" s="58" t="s">
        <v>966</v>
      </c>
      <c r="D9356" s="59">
        <f>VLOOKUP(Pag_Inicio_Corr_mas_casos[[#This Row],[Corregimiento]],Hoja3!$A$2:$D$676,4,0)</f>
        <v>80812</v>
      </c>
      <c r="E9356" s="58">
        <v>13</v>
      </c>
    </row>
    <row r="9357" spans="1:5" x14ac:dyDescent="0.2">
      <c r="A9357" s="57">
        <v>44339</v>
      </c>
      <c r="B9357" s="58">
        <v>44340</v>
      </c>
      <c r="C9357" s="58" t="s">
        <v>927</v>
      </c>
      <c r="D9357" s="59">
        <f>VLOOKUP(Pag_Inicio_Corr_mas_casos[[#This Row],[Corregimiento]],Hoja3!$A$2:$D$676,4,0)</f>
        <v>40612</v>
      </c>
      <c r="E9357" s="58">
        <v>11</v>
      </c>
    </row>
    <row r="9358" spans="1:5" x14ac:dyDescent="0.2">
      <c r="A9358" s="57">
        <v>44339</v>
      </c>
      <c r="B9358" s="58">
        <v>44340</v>
      </c>
      <c r="C9358" s="58" t="s">
        <v>861</v>
      </c>
      <c r="D9358" s="59">
        <f>VLOOKUP(Pag_Inicio_Corr_mas_casos[[#This Row],[Corregimiento]],Hoja3!$A$2:$D$676,4,0)</f>
        <v>80823</v>
      </c>
      <c r="E9358" s="58">
        <v>10</v>
      </c>
    </row>
    <row r="9359" spans="1:5" x14ac:dyDescent="0.2">
      <c r="A9359" s="57">
        <v>44339</v>
      </c>
      <c r="B9359" s="58">
        <v>44340</v>
      </c>
      <c r="C9359" s="58" t="s">
        <v>862</v>
      </c>
      <c r="D9359" s="59">
        <f>VLOOKUP(Pag_Inicio_Corr_mas_casos[[#This Row],[Corregimiento]],Hoja3!$A$2:$D$676,4,0)</f>
        <v>80807</v>
      </c>
      <c r="E9359" s="58">
        <v>9</v>
      </c>
    </row>
    <row r="9360" spans="1:5" x14ac:dyDescent="0.2">
      <c r="A9360" s="57">
        <v>44339</v>
      </c>
      <c r="B9360" s="58">
        <v>44340</v>
      </c>
      <c r="C9360" s="58" t="s">
        <v>932</v>
      </c>
      <c r="D9360" s="59">
        <f>VLOOKUP(Pag_Inicio_Corr_mas_casos[[#This Row],[Corregimiento]],Hoja3!$A$2:$D$676,4,0)</f>
        <v>80819</v>
      </c>
      <c r="E9360" s="58">
        <v>9</v>
      </c>
    </row>
    <row r="9361" spans="1:5" x14ac:dyDescent="0.2">
      <c r="A9361" s="57">
        <v>44339</v>
      </c>
      <c r="B9361" s="58">
        <v>44340</v>
      </c>
      <c r="C9361" s="58" t="s">
        <v>1124</v>
      </c>
      <c r="D9361" s="59">
        <f>VLOOKUP(Pag_Inicio_Corr_mas_casos[[#This Row],[Corregimiento]],Hoja3!$A$2:$D$676,4,0)</f>
        <v>120507</v>
      </c>
      <c r="E9361" s="58">
        <v>9</v>
      </c>
    </row>
    <row r="9362" spans="1:5" x14ac:dyDescent="0.2">
      <c r="A9362" s="57">
        <v>44339</v>
      </c>
      <c r="B9362" s="58">
        <v>44340</v>
      </c>
      <c r="C9362" s="58" t="s">
        <v>1182</v>
      </c>
      <c r="D9362" s="59">
        <f>VLOOKUP(Pag_Inicio_Corr_mas_casos[[#This Row],[Corregimiento]],Hoja3!$A$2:$D$676,4,0)</f>
        <v>41401</v>
      </c>
      <c r="E9362" s="58">
        <v>9</v>
      </c>
    </row>
    <row r="9363" spans="1:5" x14ac:dyDescent="0.2">
      <c r="A9363" s="57">
        <v>44339</v>
      </c>
      <c r="B9363" s="58">
        <v>44340</v>
      </c>
      <c r="C9363" s="58" t="s">
        <v>939</v>
      </c>
      <c r="D9363" s="59">
        <f>VLOOKUP(Pag_Inicio_Corr_mas_casos[[#This Row],[Corregimiento]],Hoja3!$A$2:$D$676,4,0)</f>
        <v>81001</v>
      </c>
      <c r="E9363" s="58">
        <v>8</v>
      </c>
    </row>
    <row r="9364" spans="1:5" x14ac:dyDescent="0.2">
      <c r="A9364" s="57">
        <v>44339</v>
      </c>
      <c r="B9364" s="58">
        <v>44340</v>
      </c>
      <c r="C9364" s="58" t="s">
        <v>859</v>
      </c>
      <c r="D9364" s="59">
        <f>VLOOKUP(Pag_Inicio_Corr_mas_casos[[#This Row],[Corregimiento]],Hoja3!$A$2:$D$676,4,0)</f>
        <v>81009</v>
      </c>
      <c r="E9364" s="58">
        <v>7</v>
      </c>
    </row>
    <row r="9365" spans="1:5" x14ac:dyDescent="0.2">
      <c r="A9365" s="57">
        <v>44339</v>
      </c>
      <c r="B9365" s="58">
        <v>44340</v>
      </c>
      <c r="C9365" s="58" t="s">
        <v>923</v>
      </c>
      <c r="D9365" s="59">
        <f>VLOOKUP(Pag_Inicio_Corr_mas_casos[[#This Row],[Corregimiento]],Hoja3!$A$2:$D$676,4,0)</f>
        <v>40611</v>
      </c>
      <c r="E9365" s="58">
        <v>7</v>
      </c>
    </row>
    <row r="9366" spans="1:5" x14ac:dyDescent="0.2">
      <c r="A9366" s="57">
        <v>44339</v>
      </c>
      <c r="B9366" s="58">
        <v>44340</v>
      </c>
      <c r="C9366" s="58" t="s">
        <v>953</v>
      </c>
      <c r="D9366" s="59">
        <f>VLOOKUP(Pag_Inicio_Corr_mas_casos[[#This Row],[Corregimiento]],Hoja3!$A$2:$D$676,4,0)</f>
        <v>91008</v>
      </c>
      <c r="E9366" s="58">
        <v>7</v>
      </c>
    </row>
    <row r="9367" spans="1:5" x14ac:dyDescent="0.2">
      <c r="A9367" s="57">
        <v>44339</v>
      </c>
      <c r="B9367" s="58">
        <v>44340</v>
      </c>
      <c r="C9367" s="58" t="s">
        <v>873</v>
      </c>
      <c r="D9367" s="59">
        <f>VLOOKUP(Pag_Inicio_Corr_mas_casos[[#This Row],[Corregimiento]],Hoja3!$A$2:$D$676,4,0)</f>
        <v>80817</v>
      </c>
      <c r="E9367" s="58">
        <v>6</v>
      </c>
    </row>
    <row r="9368" spans="1:5" x14ac:dyDescent="0.2">
      <c r="A9368" s="57">
        <v>44339</v>
      </c>
      <c r="B9368" s="58">
        <v>44340</v>
      </c>
      <c r="C9368" s="58" t="s">
        <v>942</v>
      </c>
      <c r="D9368" s="59">
        <f>VLOOKUP(Pag_Inicio_Corr_mas_casos[[#This Row],[Corregimiento]],Hoja3!$A$2:$D$676,4,0)</f>
        <v>91001</v>
      </c>
      <c r="E9368" s="58">
        <v>6</v>
      </c>
    </row>
    <row r="9369" spans="1:5" x14ac:dyDescent="0.2">
      <c r="A9369" s="57">
        <v>44339</v>
      </c>
      <c r="B9369" s="58">
        <v>44340</v>
      </c>
      <c r="C9369" s="58" t="s">
        <v>863</v>
      </c>
      <c r="D9369" s="59">
        <f>VLOOKUP(Pag_Inicio_Corr_mas_casos[[#This Row],[Corregimiento]],Hoja3!$A$2:$D$676,4,0)</f>
        <v>80816</v>
      </c>
      <c r="E9369" s="58">
        <v>6</v>
      </c>
    </row>
    <row r="9370" spans="1:5" x14ac:dyDescent="0.2">
      <c r="A9370" s="57">
        <v>44339</v>
      </c>
      <c r="B9370" s="58">
        <v>44340</v>
      </c>
      <c r="C9370" s="58" t="s">
        <v>978</v>
      </c>
      <c r="D9370" s="59">
        <f>VLOOKUP(Pag_Inicio_Corr_mas_casos[[#This Row],[Corregimiento]],Hoja3!$A$2:$D$676,4,0)</f>
        <v>40501</v>
      </c>
      <c r="E9370" s="58">
        <v>6</v>
      </c>
    </row>
    <row r="9371" spans="1:5" x14ac:dyDescent="0.2">
      <c r="A9371" s="57">
        <v>44339</v>
      </c>
      <c r="B9371" s="58">
        <v>44340</v>
      </c>
      <c r="C9371" s="58" t="s">
        <v>857</v>
      </c>
      <c r="D9371" s="59">
        <f>VLOOKUP(Pag_Inicio_Corr_mas_casos[[#This Row],[Corregimiento]],Hoja3!$A$2:$D$676,4,0)</f>
        <v>80810</v>
      </c>
      <c r="E9371" s="58">
        <v>5</v>
      </c>
    </row>
    <row r="9372" spans="1:5" x14ac:dyDescent="0.2">
      <c r="A9372" s="57">
        <v>44339</v>
      </c>
      <c r="B9372" s="58">
        <v>44340</v>
      </c>
      <c r="C9372" s="58" t="s">
        <v>988</v>
      </c>
      <c r="D9372" s="59">
        <f>VLOOKUP(Pag_Inicio_Corr_mas_casos[[#This Row],[Corregimiento]],Hoja3!$A$2:$D$676,4,0)</f>
        <v>130101</v>
      </c>
      <c r="E9372" s="58">
        <v>5</v>
      </c>
    </row>
    <row r="9373" spans="1:5" x14ac:dyDescent="0.2">
      <c r="A9373" s="33">
        <v>44340</v>
      </c>
      <c r="B9373" s="34">
        <v>44341</v>
      </c>
      <c r="C9373" s="34" t="s">
        <v>931</v>
      </c>
      <c r="D9373" s="35">
        <f>VLOOKUP(Pag_Inicio_Corr_mas_casos[[#This Row],[Corregimiento]],Hoja3!$A$2:$D$676,4,0)</f>
        <v>80809</v>
      </c>
      <c r="E9373" s="34">
        <v>13</v>
      </c>
    </row>
    <row r="9374" spans="1:5" x14ac:dyDescent="0.2">
      <c r="A9374" s="33">
        <v>44340</v>
      </c>
      <c r="B9374" s="34">
        <v>44341</v>
      </c>
      <c r="C9374" s="34" t="s">
        <v>862</v>
      </c>
      <c r="D9374" s="35">
        <f>VLOOKUP(Pag_Inicio_Corr_mas_casos[[#This Row],[Corregimiento]],Hoja3!$A$2:$D$676,4,0)</f>
        <v>80807</v>
      </c>
      <c r="E9374" s="34">
        <v>9</v>
      </c>
    </row>
    <row r="9375" spans="1:5" x14ac:dyDescent="0.2">
      <c r="A9375" s="33">
        <v>44340</v>
      </c>
      <c r="B9375" s="34">
        <v>44341</v>
      </c>
      <c r="C9375" s="34" t="s">
        <v>890</v>
      </c>
      <c r="D9375" s="35">
        <f>VLOOKUP(Pag_Inicio_Corr_mas_casos[[#This Row],[Corregimiento]],Hoja3!$A$2:$D$676,4,0)</f>
        <v>40606</v>
      </c>
      <c r="E9375" s="34">
        <v>7</v>
      </c>
    </row>
    <row r="9376" spans="1:5" x14ac:dyDescent="0.2">
      <c r="A9376" s="33">
        <v>44340</v>
      </c>
      <c r="B9376" s="34">
        <v>44341</v>
      </c>
      <c r="C9376" s="34" t="s">
        <v>1169</v>
      </c>
      <c r="D9376" s="35">
        <f>VLOOKUP(Pag_Inicio_Corr_mas_casos[[#This Row],[Corregimiento]],Hoja3!$A$2:$D$676,4,0)</f>
        <v>40103</v>
      </c>
      <c r="E9376" s="34">
        <v>5</v>
      </c>
    </row>
    <row r="9377" spans="1:5" x14ac:dyDescent="0.2">
      <c r="A9377" s="33">
        <v>44340</v>
      </c>
      <c r="B9377" s="34">
        <v>44341</v>
      </c>
      <c r="C9377" s="34" t="s">
        <v>1183</v>
      </c>
      <c r="D9377" s="35">
        <f>VLOOKUP(Pag_Inicio_Corr_mas_casos[[#This Row],[Corregimiento]],Hoja3!$A$2:$D$676,4,0)</f>
        <v>40406</v>
      </c>
      <c r="E9377" s="34">
        <v>5</v>
      </c>
    </row>
    <row r="9378" spans="1:5" x14ac:dyDescent="0.2">
      <c r="A9378" s="33">
        <v>44340</v>
      </c>
      <c r="B9378" s="34">
        <v>44341</v>
      </c>
      <c r="C9378" s="34" t="s">
        <v>998</v>
      </c>
      <c r="D9378" s="35">
        <f>VLOOKUP(Pag_Inicio_Corr_mas_casos[[#This Row],[Corregimiento]],Hoja3!$A$2:$D$676,4,0)</f>
        <v>40503</v>
      </c>
      <c r="E9378" s="34">
        <v>5</v>
      </c>
    </row>
    <row r="9379" spans="1:5" x14ac:dyDescent="0.2">
      <c r="A9379" s="33">
        <v>44340</v>
      </c>
      <c r="B9379" s="34">
        <v>44341</v>
      </c>
      <c r="C9379" s="34" t="s">
        <v>1195</v>
      </c>
      <c r="D9379" s="35">
        <f>VLOOKUP(Pag_Inicio_Corr_mas_casos[[#This Row],[Corregimiento]],Hoja3!$A$2:$D$676,4,0)</f>
        <v>41404</v>
      </c>
      <c r="E9379" s="34">
        <v>5</v>
      </c>
    </row>
    <row r="9380" spans="1:5" x14ac:dyDescent="0.2">
      <c r="A9380" s="33">
        <v>44340</v>
      </c>
      <c r="B9380" s="34">
        <v>44341</v>
      </c>
      <c r="C9380" s="34" t="s">
        <v>923</v>
      </c>
      <c r="D9380" s="35">
        <f>VLOOKUP(Pag_Inicio_Corr_mas_casos[[#This Row],[Corregimiento]],Hoja3!$A$2:$D$676,4,0)</f>
        <v>40611</v>
      </c>
      <c r="E9380" s="34">
        <v>5</v>
      </c>
    </row>
    <row r="9381" spans="1:5" x14ac:dyDescent="0.2">
      <c r="A9381" s="33">
        <v>44340</v>
      </c>
      <c r="B9381" s="34">
        <v>44341</v>
      </c>
      <c r="C9381" s="34" t="s">
        <v>1070</v>
      </c>
      <c r="D9381" s="35">
        <f>VLOOKUP(Pag_Inicio_Corr_mas_casos[[#This Row],[Corregimiento]],Hoja3!$A$2:$D$676,4,0)</f>
        <v>10206</v>
      </c>
      <c r="E9381" s="34">
        <v>5</v>
      </c>
    </row>
    <row r="9382" spans="1:5" x14ac:dyDescent="0.2">
      <c r="A9382" s="33">
        <v>44340</v>
      </c>
      <c r="B9382" s="34">
        <v>44341</v>
      </c>
      <c r="C9382" s="34" t="s">
        <v>1220</v>
      </c>
      <c r="D9382" s="35">
        <f>VLOOKUP(Pag_Inicio_Corr_mas_casos[[#This Row],[Corregimiento]],Hoja3!$A$2:$D$676,4,0)</f>
        <v>120803</v>
      </c>
      <c r="E9382" s="34">
        <v>5</v>
      </c>
    </row>
    <row r="9383" spans="1:5" x14ac:dyDescent="0.2">
      <c r="A9383" s="33">
        <v>44340</v>
      </c>
      <c r="B9383" s="34">
        <v>44341</v>
      </c>
      <c r="C9383" s="34" t="s">
        <v>859</v>
      </c>
      <c r="D9383" s="35">
        <f>VLOOKUP(Pag_Inicio_Corr_mas_casos[[#This Row],[Corregimiento]],Hoja3!$A$2:$D$676,4,0)</f>
        <v>81009</v>
      </c>
      <c r="E9383" s="34">
        <v>4</v>
      </c>
    </row>
    <row r="9384" spans="1:5" x14ac:dyDescent="0.2">
      <c r="A9384" s="33">
        <v>44340</v>
      </c>
      <c r="B9384" s="34">
        <v>44341</v>
      </c>
      <c r="C9384" s="34" t="s">
        <v>1184</v>
      </c>
      <c r="D9384" s="35">
        <f>VLOOKUP(Pag_Inicio_Corr_mas_casos[[#This Row],[Corregimiento]],Hoja3!$A$2:$D$676,4,0)</f>
        <v>40101</v>
      </c>
      <c r="E9384" s="34">
        <v>4</v>
      </c>
    </row>
    <row r="9385" spans="1:5" x14ac:dyDescent="0.2">
      <c r="A9385" s="33">
        <v>44340</v>
      </c>
      <c r="B9385" s="34">
        <v>44341</v>
      </c>
      <c r="C9385" s="34" t="s">
        <v>987</v>
      </c>
      <c r="D9385" s="35">
        <f>VLOOKUP(Pag_Inicio_Corr_mas_casos[[#This Row],[Corregimiento]],Hoja3!$A$2:$D$676,4,0)</f>
        <v>20201</v>
      </c>
      <c r="E9385" s="34">
        <v>4</v>
      </c>
    </row>
    <row r="9386" spans="1:5" x14ac:dyDescent="0.2">
      <c r="A9386" s="33">
        <v>44340</v>
      </c>
      <c r="B9386" s="34">
        <v>44341</v>
      </c>
      <c r="C9386" s="34" t="s">
        <v>988</v>
      </c>
      <c r="D9386" s="35">
        <f>VLOOKUP(Pag_Inicio_Corr_mas_casos[[#This Row],[Corregimiento]],Hoja3!$A$2:$D$676,4,0)</f>
        <v>130101</v>
      </c>
      <c r="E9386" s="34">
        <v>4</v>
      </c>
    </row>
    <row r="9387" spans="1:5" x14ac:dyDescent="0.2">
      <c r="A9387" s="33">
        <v>44340</v>
      </c>
      <c r="B9387" s="34">
        <v>44341</v>
      </c>
      <c r="C9387" s="34" t="s">
        <v>966</v>
      </c>
      <c r="D9387" s="35">
        <f>VLOOKUP(Pag_Inicio_Corr_mas_casos[[#This Row],[Corregimiento]],Hoja3!$A$2:$D$676,4,0)</f>
        <v>80812</v>
      </c>
      <c r="E9387" s="34">
        <v>4</v>
      </c>
    </row>
    <row r="9388" spans="1:5" x14ac:dyDescent="0.2">
      <c r="A9388" s="33">
        <v>44340</v>
      </c>
      <c r="B9388" s="34">
        <v>44341</v>
      </c>
      <c r="C9388" s="34" t="s">
        <v>927</v>
      </c>
      <c r="D9388" s="35">
        <f>VLOOKUP(Pag_Inicio_Corr_mas_casos[[#This Row],[Corregimiento]],Hoja3!$A$2:$D$676,4,0)</f>
        <v>40612</v>
      </c>
      <c r="E9388" s="34">
        <v>4</v>
      </c>
    </row>
    <row r="9389" spans="1:5" x14ac:dyDescent="0.2">
      <c r="A9389" s="33">
        <v>44340</v>
      </c>
      <c r="B9389" s="34">
        <v>44341</v>
      </c>
      <c r="C9389" s="34" t="s">
        <v>925</v>
      </c>
      <c r="D9389" s="35">
        <f>VLOOKUP(Pag_Inicio_Corr_mas_casos[[#This Row],[Corregimiento]],Hoja3!$A$2:$D$676,4,0)</f>
        <v>60103</v>
      </c>
      <c r="E9389" s="34">
        <v>4</v>
      </c>
    </row>
    <row r="9390" spans="1:5" x14ac:dyDescent="0.2">
      <c r="A9390" s="33">
        <v>44340</v>
      </c>
      <c r="B9390" s="34">
        <v>44341</v>
      </c>
      <c r="C9390" s="34" t="s">
        <v>1221</v>
      </c>
      <c r="D9390" s="35">
        <f>VLOOKUP(Pag_Inicio_Corr_mas_casos[[#This Row],[Corregimiento]],Hoja3!$A$2:$D$676,4,0)</f>
        <v>90102</v>
      </c>
      <c r="E9390" s="34">
        <v>4</v>
      </c>
    </row>
    <row r="9391" spans="1:5" x14ac:dyDescent="0.2">
      <c r="A9391" s="33">
        <v>44340</v>
      </c>
      <c r="B9391" s="34">
        <v>44341</v>
      </c>
      <c r="C9391" s="34" t="s">
        <v>893</v>
      </c>
      <c r="D9391" s="35">
        <f>VLOOKUP(Pag_Inicio_Corr_mas_casos[[#This Row],[Corregimiento]],Hoja3!$A$2:$D$676,4,0)</f>
        <v>20606</v>
      </c>
      <c r="E9391" s="34">
        <v>4</v>
      </c>
    </row>
    <row r="9392" spans="1:5" x14ac:dyDescent="0.2">
      <c r="A9392" s="33">
        <v>44340</v>
      </c>
      <c r="B9392" s="34">
        <v>44341</v>
      </c>
      <c r="C9392" s="34" t="s">
        <v>767</v>
      </c>
      <c r="D9392" s="35">
        <f>VLOOKUP(Pag_Inicio_Corr_mas_casos[[#This Row],[Corregimiento]],Hoja3!$A$2:$D$676,4,0)</f>
        <v>90101</v>
      </c>
      <c r="E9392" s="34">
        <v>4</v>
      </c>
    </row>
    <row r="9393" spans="1:5" x14ac:dyDescent="0.2">
      <c r="A9393" s="36">
        <v>44341</v>
      </c>
      <c r="B9393" s="37">
        <v>44342</v>
      </c>
      <c r="C9393" s="37" t="s">
        <v>871</v>
      </c>
      <c r="D9393" s="38">
        <f>VLOOKUP(Pag_Inicio_Corr_mas_casos[[#This Row],[Corregimiento]],Hoja3!$A$2:$D$676,4,0)</f>
        <v>80813</v>
      </c>
      <c r="E9393" s="37">
        <v>37</v>
      </c>
    </row>
    <row r="9394" spans="1:5" x14ac:dyDescent="0.2">
      <c r="A9394" s="36">
        <v>44341</v>
      </c>
      <c r="B9394" s="37">
        <v>44342</v>
      </c>
      <c r="C9394" s="37" t="s">
        <v>931</v>
      </c>
      <c r="D9394" s="38">
        <f>VLOOKUP(Pag_Inicio_Corr_mas_casos[[#This Row],[Corregimiento]],Hoja3!$A$2:$D$676,4,0)</f>
        <v>80809</v>
      </c>
      <c r="E9394" s="37">
        <v>25</v>
      </c>
    </row>
    <row r="9395" spans="1:5" x14ac:dyDescent="0.2">
      <c r="A9395" s="36">
        <v>44341</v>
      </c>
      <c r="B9395" s="37">
        <v>44342</v>
      </c>
      <c r="C9395" s="37" t="s">
        <v>862</v>
      </c>
      <c r="D9395" s="38">
        <f>VLOOKUP(Pag_Inicio_Corr_mas_casos[[#This Row],[Corregimiento]],Hoja3!$A$2:$D$676,4,0)</f>
        <v>80807</v>
      </c>
      <c r="E9395" s="37">
        <v>23</v>
      </c>
    </row>
    <row r="9396" spans="1:5" x14ac:dyDescent="0.2">
      <c r="A9396" s="36">
        <v>44341</v>
      </c>
      <c r="B9396" s="37">
        <v>44342</v>
      </c>
      <c r="C9396" s="37" t="s">
        <v>966</v>
      </c>
      <c r="D9396" s="38">
        <f>VLOOKUP(Pag_Inicio_Corr_mas_casos[[#This Row],[Corregimiento]],Hoja3!$A$2:$D$676,4,0)</f>
        <v>80812</v>
      </c>
      <c r="E9396" s="37">
        <v>23</v>
      </c>
    </row>
    <row r="9397" spans="1:5" x14ac:dyDescent="0.2">
      <c r="A9397" s="36">
        <v>44341</v>
      </c>
      <c r="B9397" s="37">
        <v>44342</v>
      </c>
      <c r="C9397" s="37" t="s">
        <v>857</v>
      </c>
      <c r="D9397" s="38">
        <f>VLOOKUP(Pag_Inicio_Corr_mas_casos[[#This Row],[Corregimiento]],Hoja3!$A$2:$D$676,4,0)</f>
        <v>80810</v>
      </c>
      <c r="E9397" s="37">
        <v>18</v>
      </c>
    </row>
    <row r="9398" spans="1:5" x14ac:dyDescent="0.2">
      <c r="A9398" s="36">
        <v>44341</v>
      </c>
      <c r="B9398" s="37">
        <v>44342</v>
      </c>
      <c r="C9398" s="37" t="s">
        <v>859</v>
      </c>
      <c r="D9398" s="38">
        <f>VLOOKUP(Pag_Inicio_Corr_mas_casos[[#This Row],[Corregimiento]],Hoja3!$A$2:$D$676,4,0)</f>
        <v>81009</v>
      </c>
      <c r="E9398" s="37">
        <v>17</v>
      </c>
    </row>
    <row r="9399" spans="1:5" x14ac:dyDescent="0.2">
      <c r="A9399" s="36">
        <v>44341</v>
      </c>
      <c r="B9399" s="37">
        <v>44342</v>
      </c>
      <c r="C9399" s="37" t="s">
        <v>873</v>
      </c>
      <c r="D9399" s="38">
        <f>VLOOKUP(Pag_Inicio_Corr_mas_casos[[#This Row],[Corregimiento]],Hoja3!$A$2:$D$676,4,0)</f>
        <v>80817</v>
      </c>
      <c r="E9399" s="37">
        <v>15</v>
      </c>
    </row>
    <row r="9400" spans="1:5" x14ac:dyDescent="0.2">
      <c r="A9400" s="36">
        <v>44341</v>
      </c>
      <c r="B9400" s="37">
        <v>44342</v>
      </c>
      <c r="C9400" s="37" t="s">
        <v>881</v>
      </c>
      <c r="D9400" s="38">
        <f>VLOOKUP(Pag_Inicio_Corr_mas_casos[[#This Row],[Corregimiento]],Hoja3!$A$2:$D$676,4,0)</f>
        <v>20601</v>
      </c>
      <c r="E9400" s="37">
        <v>14</v>
      </c>
    </row>
    <row r="9401" spans="1:5" x14ac:dyDescent="0.2">
      <c r="A9401" s="36">
        <v>44341</v>
      </c>
      <c r="B9401" s="37">
        <v>44342</v>
      </c>
      <c r="C9401" s="37" t="s">
        <v>692</v>
      </c>
      <c r="D9401" s="38">
        <f>VLOOKUP(Pag_Inicio_Corr_mas_casos[[#This Row],[Corregimiento]],Hoja3!$A$2:$D$676,4,0)</f>
        <v>80821</v>
      </c>
      <c r="E9401" s="37">
        <v>14</v>
      </c>
    </row>
    <row r="9402" spans="1:5" x14ac:dyDescent="0.2">
      <c r="A9402" s="36">
        <v>44341</v>
      </c>
      <c r="B9402" s="37">
        <v>44342</v>
      </c>
      <c r="C9402" s="37" t="s">
        <v>861</v>
      </c>
      <c r="D9402" s="38">
        <f>VLOOKUP(Pag_Inicio_Corr_mas_casos[[#This Row],[Corregimiento]],Hoja3!$A$2:$D$676,4,0)</f>
        <v>80823</v>
      </c>
      <c r="E9402" s="37">
        <v>13</v>
      </c>
    </row>
    <row r="9403" spans="1:5" x14ac:dyDescent="0.2">
      <c r="A9403" s="36">
        <v>44341</v>
      </c>
      <c r="B9403" s="37">
        <v>44342</v>
      </c>
      <c r="C9403" s="37" t="s">
        <v>860</v>
      </c>
      <c r="D9403" s="38">
        <f>VLOOKUP(Pag_Inicio_Corr_mas_casos[[#This Row],[Corregimiento]],Hoja3!$A$2:$D$676,4,0)</f>
        <v>80806</v>
      </c>
      <c r="E9403" s="37">
        <v>12</v>
      </c>
    </row>
    <row r="9404" spans="1:5" x14ac:dyDescent="0.2">
      <c r="A9404" s="36">
        <v>44341</v>
      </c>
      <c r="B9404" s="37">
        <v>44342</v>
      </c>
      <c r="C9404" s="37" t="s">
        <v>980</v>
      </c>
      <c r="D9404" s="38">
        <f>VLOOKUP(Pag_Inicio_Corr_mas_casos[[#This Row],[Corregimiento]],Hoja3!$A$2:$D$676,4,0)</f>
        <v>40601</v>
      </c>
      <c r="E9404" s="37">
        <v>11</v>
      </c>
    </row>
    <row r="9405" spans="1:5" x14ac:dyDescent="0.2">
      <c r="A9405" s="36">
        <v>44341</v>
      </c>
      <c r="B9405" s="37">
        <v>44342</v>
      </c>
      <c r="C9405" s="37" t="s">
        <v>998</v>
      </c>
      <c r="D9405" s="38">
        <f>VLOOKUP(Pag_Inicio_Corr_mas_casos[[#This Row],[Corregimiento]],Hoja3!$A$2:$D$676,4,0)</f>
        <v>40503</v>
      </c>
      <c r="E9405" s="37">
        <v>10</v>
      </c>
    </row>
    <row r="9406" spans="1:5" x14ac:dyDescent="0.2">
      <c r="A9406" s="36">
        <v>44341</v>
      </c>
      <c r="B9406" s="37">
        <v>44342</v>
      </c>
      <c r="C9406" s="37" t="s">
        <v>1215</v>
      </c>
      <c r="D9406" s="38">
        <f>VLOOKUP(Pag_Inicio_Corr_mas_casos[[#This Row],[Corregimiento]],Hoja3!$A$2:$D$676,4,0)</f>
        <v>90505</v>
      </c>
      <c r="E9406" s="37">
        <v>9</v>
      </c>
    </row>
    <row r="9407" spans="1:5" x14ac:dyDescent="0.2">
      <c r="A9407" s="36">
        <v>44341</v>
      </c>
      <c r="B9407" s="37">
        <v>44342</v>
      </c>
      <c r="C9407" s="37" t="s">
        <v>993</v>
      </c>
      <c r="D9407" s="38">
        <f>VLOOKUP(Pag_Inicio_Corr_mas_casos[[#This Row],[Corregimiento]],Hoja3!$A$2:$D$676,4,0)</f>
        <v>30101</v>
      </c>
      <c r="E9407" s="37">
        <v>9</v>
      </c>
    </row>
    <row r="9408" spans="1:5" x14ac:dyDescent="0.2">
      <c r="A9408" s="36">
        <v>44341</v>
      </c>
      <c r="B9408" s="37">
        <v>44342</v>
      </c>
      <c r="C9408" s="37" t="s">
        <v>923</v>
      </c>
      <c r="D9408" s="38">
        <f>VLOOKUP(Pag_Inicio_Corr_mas_casos[[#This Row],[Corregimiento]],Hoja3!$A$2:$D$676,4,0)</f>
        <v>40611</v>
      </c>
      <c r="E9408" s="37">
        <v>9</v>
      </c>
    </row>
    <row r="9409" spans="1:5" x14ac:dyDescent="0.2">
      <c r="A9409" s="36">
        <v>44341</v>
      </c>
      <c r="B9409" s="37">
        <v>44342</v>
      </c>
      <c r="C9409" s="37" t="s">
        <v>932</v>
      </c>
      <c r="D9409" s="38">
        <f>VLOOKUP(Pag_Inicio_Corr_mas_casos[[#This Row],[Corregimiento]],Hoja3!$A$2:$D$676,4,0)</f>
        <v>80819</v>
      </c>
      <c r="E9409" s="37">
        <v>7</v>
      </c>
    </row>
    <row r="9410" spans="1:5" x14ac:dyDescent="0.2">
      <c r="A9410" s="36">
        <v>44341</v>
      </c>
      <c r="B9410" s="37">
        <v>44342</v>
      </c>
      <c r="C9410" s="37" t="s">
        <v>987</v>
      </c>
      <c r="D9410" s="38">
        <f>VLOOKUP(Pag_Inicio_Corr_mas_casos[[#This Row],[Corregimiento]],Hoja3!$A$2:$D$676,4,0)</f>
        <v>20201</v>
      </c>
      <c r="E9410" s="37">
        <v>6</v>
      </c>
    </row>
    <row r="9411" spans="1:5" x14ac:dyDescent="0.2">
      <c r="A9411" s="36">
        <v>44341</v>
      </c>
      <c r="B9411" s="37">
        <v>44342</v>
      </c>
      <c r="C9411" s="37" t="s">
        <v>1172</v>
      </c>
      <c r="D9411" s="38">
        <f>VLOOKUP(Pag_Inicio_Corr_mas_casos[[#This Row],[Corregimiento]],Hoja3!$A$2:$D$676,4,0)</f>
        <v>70409</v>
      </c>
      <c r="E9411" s="37">
        <v>6</v>
      </c>
    </row>
    <row r="9412" spans="1:5" x14ac:dyDescent="0.2">
      <c r="A9412" s="36">
        <v>44341</v>
      </c>
      <c r="B9412" s="37">
        <v>44342</v>
      </c>
      <c r="C9412" s="37" t="s">
        <v>1174</v>
      </c>
      <c r="D9412" s="38">
        <f>VLOOKUP(Pag_Inicio_Corr_mas_casos[[#This Row],[Corregimiento]],Hoja3!$A$2:$D$676,4,0)</f>
        <v>41005</v>
      </c>
      <c r="E9412" s="37">
        <v>6</v>
      </c>
    </row>
    <row r="9413" spans="1:5" x14ac:dyDescent="0.2">
      <c r="A9413" s="44">
        <v>44342</v>
      </c>
      <c r="B9413" s="42">
        <v>44343</v>
      </c>
      <c r="C9413" s="42" t="s">
        <v>1222</v>
      </c>
      <c r="D9413" s="43">
        <f>VLOOKUP(Pag_Inicio_Corr_mas_casos[[#This Row],[Corregimiento]],Hoja3!$A$2:$D$676,4,0)</f>
        <v>100102</v>
      </c>
      <c r="E9413" s="42">
        <v>29</v>
      </c>
    </row>
    <row r="9414" spans="1:5" x14ac:dyDescent="0.2">
      <c r="A9414" s="44">
        <v>44342</v>
      </c>
      <c r="B9414" s="42">
        <v>44343</v>
      </c>
      <c r="C9414" s="42" t="s">
        <v>931</v>
      </c>
      <c r="D9414" s="43">
        <f>VLOOKUP(Pag_Inicio_Corr_mas_casos[[#This Row],[Corregimiento]],Hoja3!$A$2:$D$676,4,0)</f>
        <v>80809</v>
      </c>
      <c r="E9414" s="42">
        <v>28</v>
      </c>
    </row>
    <row r="9415" spans="1:5" x14ac:dyDescent="0.2">
      <c r="A9415" s="44">
        <v>44342</v>
      </c>
      <c r="B9415" s="42">
        <v>44343</v>
      </c>
      <c r="C9415" s="42" t="s">
        <v>860</v>
      </c>
      <c r="D9415" s="43">
        <f>VLOOKUP(Pag_Inicio_Corr_mas_casos[[#This Row],[Corregimiento]],Hoja3!$A$2:$D$676,4,0)</f>
        <v>80806</v>
      </c>
      <c r="E9415" s="42">
        <v>26</v>
      </c>
    </row>
    <row r="9416" spans="1:5" x14ac:dyDescent="0.2">
      <c r="A9416" s="44">
        <v>44342</v>
      </c>
      <c r="B9416" s="42">
        <v>44343</v>
      </c>
      <c r="C9416" s="42" t="s">
        <v>859</v>
      </c>
      <c r="D9416" s="43">
        <f>VLOOKUP(Pag_Inicio_Corr_mas_casos[[#This Row],[Corregimiento]],Hoja3!$A$2:$D$676,4,0)</f>
        <v>81009</v>
      </c>
      <c r="E9416" s="42">
        <v>21</v>
      </c>
    </row>
    <row r="9417" spans="1:5" x14ac:dyDescent="0.2">
      <c r="A9417" s="44">
        <v>44342</v>
      </c>
      <c r="B9417" s="42">
        <v>44343</v>
      </c>
      <c r="C9417" s="42" t="s">
        <v>862</v>
      </c>
      <c r="D9417" s="43">
        <f>VLOOKUP(Pag_Inicio_Corr_mas_casos[[#This Row],[Corregimiento]],Hoja3!$A$2:$D$676,4,0)</f>
        <v>80807</v>
      </c>
      <c r="E9417" s="42">
        <v>19</v>
      </c>
    </row>
    <row r="9418" spans="1:5" x14ac:dyDescent="0.2">
      <c r="A9418" s="44">
        <v>44342</v>
      </c>
      <c r="B9418" s="42">
        <v>44343</v>
      </c>
      <c r="C9418" s="42" t="s">
        <v>966</v>
      </c>
      <c r="D9418" s="43">
        <f>VLOOKUP(Pag_Inicio_Corr_mas_casos[[#This Row],[Corregimiento]],Hoja3!$A$2:$D$676,4,0)</f>
        <v>80812</v>
      </c>
      <c r="E9418" s="42">
        <v>18</v>
      </c>
    </row>
    <row r="9419" spans="1:5" x14ac:dyDescent="0.2">
      <c r="A9419" s="44">
        <v>44342</v>
      </c>
      <c r="B9419" s="42">
        <v>44343</v>
      </c>
      <c r="C9419" s="42" t="s">
        <v>866</v>
      </c>
      <c r="D9419" s="43">
        <f>VLOOKUP(Pag_Inicio_Corr_mas_casos[[#This Row],[Corregimiento]],Hoja3!$A$2:$D$676,4,0)</f>
        <v>80814</v>
      </c>
      <c r="E9419" s="42">
        <v>17</v>
      </c>
    </row>
    <row r="9420" spans="1:5" x14ac:dyDescent="0.2">
      <c r="A9420" s="44">
        <v>44342</v>
      </c>
      <c r="B9420" s="42">
        <v>44343</v>
      </c>
      <c r="C9420" s="42" t="s">
        <v>1215</v>
      </c>
      <c r="D9420" s="43">
        <f>VLOOKUP(Pag_Inicio_Corr_mas_casos[[#This Row],[Corregimiento]],Hoja3!$A$2:$D$676,4,0)</f>
        <v>90505</v>
      </c>
      <c r="E9420" s="42">
        <v>14</v>
      </c>
    </row>
    <row r="9421" spans="1:5" x14ac:dyDescent="0.2">
      <c r="A9421" s="44">
        <v>44342</v>
      </c>
      <c r="B9421" s="42">
        <v>44343</v>
      </c>
      <c r="C9421" s="42" t="s">
        <v>939</v>
      </c>
      <c r="D9421" s="43">
        <f>VLOOKUP(Pag_Inicio_Corr_mas_casos[[#This Row],[Corregimiento]],Hoja3!$A$2:$D$676,4,0)</f>
        <v>81001</v>
      </c>
      <c r="E9421" s="42">
        <v>13</v>
      </c>
    </row>
    <row r="9422" spans="1:5" x14ac:dyDescent="0.2">
      <c r="A9422" s="44">
        <v>44342</v>
      </c>
      <c r="B9422" s="42">
        <v>44343</v>
      </c>
      <c r="C9422" s="42" t="s">
        <v>932</v>
      </c>
      <c r="D9422" s="43">
        <f>VLOOKUP(Pag_Inicio_Corr_mas_casos[[#This Row],[Corregimiento]],Hoja3!$A$2:$D$676,4,0)</f>
        <v>80819</v>
      </c>
      <c r="E9422" s="42">
        <v>13</v>
      </c>
    </row>
    <row r="9423" spans="1:5" x14ac:dyDescent="0.2">
      <c r="A9423" s="44">
        <v>44342</v>
      </c>
      <c r="B9423" s="42">
        <v>44343</v>
      </c>
      <c r="C9423" s="42" t="s">
        <v>974</v>
      </c>
      <c r="D9423" s="43">
        <f>VLOOKUP(Pag_Inicio_Corr_mas_casos[[#This Row],[Corregimiento]],Hoja3!$A$2:$D$676,4,0)</f>
        <v>130102</v>
      </c>
      <c r="E9423" s="42">
        <v>12</v>
      </c>
    </row>
    <row r="9424" spans="1:5" x14ac:dyDescent="0.2">
      <c r="A9424" s="44">
        <v>44342</v>
      </c>
      <c r="B9424" s="42">
        <v>44343</v>
      </c>
      <c r="C9424" s="42" t="s">
        <v>952</v>
      </c>
      <c r="D9424" s="43">
        <f>VLOOKUP(Pag_Inicio_Corr_mas_casos[[#This Row],[Corregimiento]],Hoja3!$A$2:$D$676,4,0)</f>
        <v>30104</v>
      </c>
      <c r="E9424" s="42">
        <v>12</v>
      </c>
    </row>
    <row r="9425" spans="1:5" x14ac:dyDescent="0.2">
      <c r="A9425" s="44">
        <v>44342</v>
      </c>
      <c r="B9425" s="42">
        <v>44343</v>
      </c>
      <c r="C9425" s="42" t="s">
        <v>1065</v>
      </c>
      <c r="D9425" s="43">
        <f>VLOOKUP(Pag_Inicio_Corr_mas_casos[[#This Row],[Corregimiento]],Hoja3!$A$2:$D$676,4,0)</f>
        <v>40506</v>
      </c>
      <c r="E9425" s="42">
        <v>12</v>
      </c>
    </row>
    <row r="9426" spans="1:5" x14ac:dyDescent="0.2">
      <c r="A9426" s="44">
        <v>44342</v>
      </c>
      <c r="B9426" s="42">
        <v>44343</v>
      </c>
      <c r="C9426" s="42" t="s">
        <v>941</v>
      </c>
      <c r="D9426" s="43">
        <f>VLOOKUP(Pag_Inicio_Corr_mas_casos[[#This Row],[Corregimiento]],Hoja3!$A$2:$D$676,4,0)</f>
        <v>81003</v>
      </c>
      <c r="E9426" s="42">
        <v>11</v>
      </c>
    </row>
    <row r="9427" spans="1:5" x14ac:dyDescent="0.2">
      <c r="A9427" s="44">
        <v>44342</v>
      </c>
      <c r="B9427" s="42">
        <v>44343</v>
      </c>
      <c r="C9427" s="42" t="s">
        <v>857</v>
      </c>
      <c r="D9427" s="43">
        <f>VLOOKUP(Pag_Inicio_Corr_mas_casos[[#This Row],[Corregimiento]],Hoja3!$A$2:$D$676,4,0)</f>
        <v>80810</v>
      </c>
      <c r="E9427" s="42">
        <v>11</v>
      </c>
    </row>
    <row r="9428" spans="1:5" x14ac:dyDescent="0.2">
      <c r="A9428" s="44">
        <v>44342</v>
      </c>
      <c r="B9428" s="42">
        <v>44343</v>
      </c>
      <c r="C9428" s="42" t="s">
        <v>868</v>
      </c>
      <c r="D9428" s="43">
        <f>VLOOKUP(Pag_Inicio_Corr_mas_casos[[#This Row],[Corregimiento]],Hoja3!$A$2:$D$676,4,0)</f>
        <v>80811</v>
      </c>
      <c r="E9428" s="42">
        <v>10</v>
      </c>
    </row>
    <row r="9429" spans="1:5" x14ac:dyDescent="0.2">
      <c r="A9429" s="44">
        <v>44342</v>
      </c>
      <c r="B9429" s="42">
        <v>44343</v>
      </c>
      <c r="C9429" s="42" t="s">
        <v>912</v>
      </c>
      <c r="D9429" s="43">
        <f>VLOOKUP(Pag_Inicio_Corr_mas_casos[[#This Row],[Corregimiento]],Hoja3!$A$2:$D$676,4,0)</f>
        <v>80808</v>
      </c>
      <c r="E9429" s="42">
        <v>10</v>
      </c>
    </row>
    <row r="9430" spans="1:5" x14ac:dyDescent="0.2">
      <c r="A9430" s="44">
        <v>44342</v>
      </c>
      <c r="B9430" s="42">
        <v>44343</v>
      </c>
      <c r="C9430" s="42" t="s">
        <v>998</v>
      </c>
      <c r="D9430" s="43">
        <f>VLOOKUP(Pag_Inicio_Corr_mas_casos[[#This Row],[Corregimiento]],Hoja3!$A$2:$D$676,4,0)</f>
        <v>40503</v>
      </c>
      <c r="E9430" s="42">
        <v>10</v>
      </c>
    </row>
    <row r="9431" spans="1:5" x14ac:dyDescent="0.2">
      <c r="A9431" s="44">
        <v>44342</v>
      </c>
      <c r="B9431" s="42">
        <v>44343</v>
      </c>
      <c r="C9431" s="42" t="s">
        <v>1223</v>
      </c>
      <c r="D9431" s="43">
        <f>VLOOKUP(Pag_Inicio_Corr_mas_casos[[#This Row],[Corregimiento]],Hoja3!$A$2:$D$676,4,0)</f>
        <v>90101</v>
      </c>
      <c r="E9431" s="42">
        <v>9</v>
      </c>
    </row>
    <row r="9432" spans="1:5" x14ac:dyDescent="0.2">
      <c r="A9432" s="44">
        <v>44342</v>
      </c>
      <c r="B9432" s="42">
        <v>44343</v>
      </c>
      <c r="C9432" s="42" t="s">
        <v>867</v>
      </c>
      <c r="D9432" s="43">
        <f>VLOOKUP(Pag_Inicio_Corr_mas_casos[[#This Row],[Corregimiento]],Hoja3!$A$2:$D$676,4,0)</f>
        <v>80826</v>
      </c>
      <c r="E9432" s="42">
        <v>9</v>
      </c>
    </row>
    <row r="9433" spans="1:5" x14ac:dyDescent="0.2">
      <c r="A9433" s="155">
        <v>44343</v>
      </c>
      <c r="B9433" s="156">
        <v>44344</v>
      </c>
      <c r="C9433" s="156" t="s">
        <v>931</v>
      </c>
      <c r="D9433" s="157">
        <f>VLOOKUP(Pag_Inicio_Corr_mas_casos[[#This Row],[Corregimiento]],Hoja3!$A$2:$D$676,4,0)</f>
        <v>80809</v>
      </c>
      <c r="E9433" s="156">
        <v>33</v>
      </c>
    </row>
    <row r="9434" spans="1:5" x14ac:dyDescent="0.2">
      <c r="A9434" s="155">
        <v>44343</v>
      </c>
      <c r="B9434" s="156">
        <v>44344</v>
      </c>
      <c r="C9434" s="156" t="s">
        <v>966</v>
      </c>
      <c r="D9434" s="157">
        <f>VLOOKUP(Pag_Inicio_Corr_mas_casos[[#This Row],[Corregimiento]],Hoja3!$A$2:$D$676,4,0)</f>
        <v>80812</v>
      </c>
      <c r="E9434" s="156">
        <v>31</v>
      </c>
    </row>
    <row r="9435" spans="1:5" x14ac:dyDescent="0.2">
      <c r="A9435" s="155">
        <v>44343</v>
      </c>
      <c r="B9435" s="156">
        <v>44344</v>
      </c>
      <c r="C9435" s="156" t="s">
        <v>859</v>
      </c>
      <c r="D9435" s="157">
        <f>VLOOKUP(Pag_Inicio_Corr_mas_casos[[#This Row],[Corregimiento]],Hoja3!$A$2:$D$676,4,0)</f>
        <v>81009</v>
      </c>
      <c r="E9435" s="156">
        <v>25</v>
      </c>
    </row>
    <row r="9436" spans="1:5" x14ac:dyDescent="0.2">
      <c r="A9436" s="155">
        <v>44343</v>
      </c>
      <c r="B9436" s="156">
        <v>44344</v>
      </c>
      <c r="C9436" s="156" t="s">
        <v>860</v>
      </c>
      <c r="D9436" s="157">
        <f>VLOOKUP(Pag_Inicio_Corr_mas_casos[[#This Row],[Corregimiento]],Hoja3!$A$2:$D$676,4,0)</f>
        <v>80806</v>
      </c>
      <c r="E9436" s="156">
        <v>21</v>
      </c>
    </row>
    <row r="9437" spans="1:5" x14ac:dyDescent="0.2">
      <c r="A9437" s="155">
        <v>44343</v>
      </c>
      <c r="B9437" s="156">
        <v>44344</v>
      </c>
      <c r="C9437" s="156" t="s">
        <v>862</v>
      </c>
      <c r="D9437" s="157">
        <f>VLOOKUP(Pag_Inicio_Corr_mas_casos[[#This Row],[Corregimiento]],Hoja3!$A$2:$D$676,4,0)</f>
        <v>80807</v>
      </c>
      <c r="E9437" s="156">
        <v>20</v>
      </c>
    </row>
    <row r="9438" spans="1:5" x14ac:dyDescent="0.2">
      <c r="A9438" s="155">
        <v>44343</v>
      </c>
      <c r="B9438" s="156">
        <v>44344</v>
      </c>
      <c r="C9438" s="156" t="s">
        <v>1222</v>
      </c>
      <c r="D9438" s="157">
        <f>VLOOKUP(Pag_Inicio_Corr_mas_casos[[#This Row],[Corregimiento]],Hoja3!$A$2:$D$676,4,0)</f>
        <v>100102</v>
      </c>
      <c r="E9438" s="156">
        <v>19</v>
      </c>
    </row>
    <row r="9439" spans="1:5" x14ac:dyDescent="0.2">
      <c r="A9439" s="155">
        <v>44343</v>
      </c>
      <c r="B9439" s="156">
        <v>44344</v>
      </c>
      <c r="C9439" s="156" t="s">
        <v>967</v>
      </c>
      <c r="D9439" s="157">
        <f>VLOOKUP(Pag_Inicio_Corr_mas_casos[[#This Row],[Corregimiento]],Hoja3!$A$2:$D$676,4,0)</f>
        <v>40601</v>
      </c>
      <c r="E9439" s="156">
        <v>17</v>
      </c>
    </row>
    <row r="9440" spans="1:5" x14ac:dyDescent="0.2">
      <c r="A9440" s="155">
        <v>44343</v>
      </c>
      <c r="B9440" s="156">
        <v>44344</v>
      </c>
      <c r="C9440" s="156" t="s">
        <v>857</v>
      </c>
      <c r="D9440" s="157">
        <f>VLOOKUP(Pag_Inicio_Corr_mas_casos[[#This Row],[Corregimiento]],Hoja3!$A$2:$D$676,4,0)</f>
        <v>80810</v>
      </c>
      <c r="E9440" s="156">
        <v>12</v>
      </c>
    </row>
    <row r="9441" spans="1:5" x14ac:dyDescent="0.2">
      <c r="A9441" s="155">
        <v>44343</v>
      </c>
      <c r="B9441" s="156">
        <v>44344</v>
      </c>
      <c r="C9441" s="156" t="s">
        <v>912</v>
      </c>
      <c r="D9441" s="157">
        <f>VLOOKUP(Pag_Inicio_Corr_mas_casos[[#This Row],[Corregimiento]],Hoja3!$A$2:$D$676,4,0)</f>
        <v>80808</v>
      </c>
      <c r="E9441" s="156">
        <v>12</v>
      </c>
    </row>
    <row r="9442" spans="1:5" x14ac:dyDescent="0.2">
      <c r="A9442" s="155">
        <v>44343</v>
      </c>
      <c r="B9442" s="156">
        <v>44344</v>
      </c>
      <c r="C9442" s="156" t="s">
        <v>868</v>
      </c>
      <c r="D9442" s="157">
        <f>VLOOKUP(Pag_Inicio_Corr_mas_casos[[#This Row],[Corregimiento]],Hoja3!$A$2:$D$676,4,0)</f>
        <v>80811</v>
      </c>
      <c r="E9442" s="156">
        <v>11</v>
      </c>
    </row>
    <row r="9443" spans="1:5" x14ac:dyDescent="0.2">
      <c r="A9443" s="155">
        <v>44343</v>
      </c>
      <c r="B9443" s="156">
        <v>44344</v>
      </c>
      <c r="C9443" s="156" t="s">
        <v>927</v>
      </c>
      <c r="D9443" s="157">
        <f>VLOOKUP(Pag_Inicio_Corr_mas_casos[[#This Row],[Corregimiento]],Hoja3!$A$2:$D$676,4,0)</f>
        <v>40612</v>
      </c>
      <c r="E9443" s="156">
        <v>10</v>
      </c>
    </row>
    <row r="9444" spans="1:5" x14ac:dyDescent="0.2">
      <c r="A9444" s="155">
        <v>44343</v>
      </c>
      <c r="B9444" s="156">
        <v>44344</v>
      </c>
      <c r="C9444" s="156" t="s">
        <v>939</v>
      </c>
      <c r="D9444" s="157">
        <f>VLOOKUP(Pag_Inicio_Corr_mas_casos[[#This Row],[Corregimiento]],Hoja3!$A$2:$D$676,4,0)</f>
        <v>81001</v>
      </c>
      <c r="E9444" s="156">
        <v>10</v>
      </c>
    </row>
    <row r="9445" spans="1:5" x14ac:dyDescent="0.2">
      <c r="A9445" s="155">
        <v>44343</v>
      </c>
      <c r="B9445" s="156">
        <v>44344</v>
      </c>
      <c r="C9445" s="156" t="s">
        <v>873</v>
      </c>
      <c r="D9445" s="157">
        <f>VLOOKUP(Pag_Inicio_Corr_mas_casos[[#This Row],[Corregimiento]],Hoja3!$A$2:$D$676,4,0)</f>
        <v>80817</v>
      </c>
      <c r="E9445" s="156">
        <v>10</v>
      </c>
    </row>
    <row r="9446" spans="1:5" x14ac:dyDescent="0.2">
      <c r="A9446" s="155">
        <v>44343</v>
      </c>
      <c r="B9446" s="156">
        <v>44344</v>
      </c>
      <c r="C9446" s="156" t="s">
        <v>861</v>
      </c>
      <c r="D9446" s="157">
        <f>VLOOKUP(Pag_Inicio_Corr_mas_casos[[#This Row],[Corregimiento]],Hoja3!$A$2:$D$676,4,0)</f>
        <v>80823</v>
      </c>
      <c r="E9446" s="156">
        <v>10</v>
      </c>
    </row>
    <row r="9447" spans="1:5" x14ac:dyDescent="0.2">
      <c r="A9447" s="155">
        <v>44343</v>
      </c>
      <c r="B9447" s="156">
        <v>44344</v>
      </c>
      <c r="C9447" s="156" t="s">
        <v>870</v>
      </c>
      <c r="D9447" s="157">
        <f>VLOOKUP(Pag_Inicio_Corr_mas_casos[[#This Row],[Corregimiento]],Hoja3!$A$2:$D$676,4,0)</f>
        <v>130107</v>
      </c>
      <c r="E9447" s="156">
        <v>9</v>
      </c>
    </row>
    <row r="9448" spans="1:5" x14ac:dyDescent="0.2">
      <c r="A9448" s="155">
        <v>44343</v>
      </c>
      <c r="B9448" s="156">
        <v>44344</v>
      </c>
      <c r="C9448" s="156" t="s">
        <v>946</v>
      </c>
      <c r="D9448" s="157">
        <f>VLOOKUP(Pag_Inicio_Corr_mas_casos[[#This Row],[Corregimiento]],Hoja3!$A$2:$D$676,4,0)</f>
        <v>91101</v>
      </c>
      <c r="E9448" s="156">
        <v>9</v>
      </c>
    </row>
    <row r="9449" spans="1:5" x14ac:dyDescent="0.2">
      <c r="A9449" s="155">
        <v>44343</v>
      </c>
      <c r="B9449" s="156">
        <v>44344</v>
      </c>
      <c r="C9449" s="156" t="s">
        <v>919</v>
      </c>
      <c r="D9449" s="157">
        <f>VLOOKUP(Pag_Inicio_Corr_mas_casos[[#This Row],[Corregimiento]],Hoja3!$A$2:$D$676,4,0)</f>
        <v>60104</v>
      </c>
      <c r="E9449" s="156">
        <v>9</v>
      </c>
    </row>
    <row r="9450" spans="1:5" x14ac:dyDescent="0.2">
      <c r="A9450" s="155">
        <v>44343</v>
      </c>
      <c r="B9450" s="156">
        <v>44344</v>
      </c>
      <c r="C9450" s="156" t="s">
        <v>887</v>
      </c>
      <c r="D9450" s="157">
        <f>VLOOKUP(Pag_Inicio_Corr_mas_casos[[#This Row],[Corregimiento]],Hoja3!$A$2:$D$676,4,0)</f>
        <v>30107</v>
      </c>
      <c r="E9450" s="156">
        <v>9</v>
      </c>
    </row>
    <row r="9451" spans="1:5" x14ac:dyDescent="0.2">
      <c r="A9451" s="155">
        <v>44343</v>
      </c>
      <c r="B9451" s="156">
        <v>44344</v>
      </c>
      <c r="C9451" s="156" t="s">
        <v>1179</v>
      </c>
      <c r="D9451" s="157">
        <f>VLOOKUP(Pag_Inicio_Corr_mas_casos[[#This Row],[Corregimiento]],Hoja3!$A$2:$D$676,4,0)</f>
        <v>40502</v>
      </c>
      <c r="E9451" s="156">
        <v>9</v>
      </c>
    </row>
    <row r="9452" spans="1:5" x14ac:dyDescent="0.2">
      <c r="A9452" s="155">
        <v>44343</v>
      </c>
      <c r="B9452" s="156">
        <v>44344</v>
      </c>
      <c r="C9452" s="156" t="s">
        <v>972</v>
      </c>
      <c r="D9452" s="157">
        <f>VLOOKUP(Pag_Inicio_Corr_mas_casos[[#This Row],[Corregimiento]],Hoja3!$A$2:$D$676,4,0)</f>
        <v>40201</v>
      </c>
      <c r="E9452" s="156">
        <v>9</v>
      </c>
    </row>
    <row r="9453" spans="1:5" x14ac:dyDescent="0.2">
      <c r="A9453" s="158">
        <v>44344</v>
      </c>
      <c r="B9453" s="159">
        <v>44345</v>
      </c>
      <c r="C9453" s="82" t="s">
        <v>931</v>
      </c>
      <c r="D9453" s="83">
        <f>VLOOKUP(Pag_Inicio_Corr_mas_casos[[#This Row],[Corregimiento]],Hoja3!$A$2:$D$676,4,0)</f>
        <v>80809</v>
      </c>
      <c r="E9453" s="82">
        <v>34</v>
      </c>
    </row>
    <row r="9454" spans="1:5" x14ac:dyDescent="0.2">
      <c r="A9454" s="158">
        <v>44344</v>
      </c>
      <c r="B9454" s="159">
        <v>44345</v>
      </c>
      <c r="C9454" s="82" t="s">
        <v>1179</v>
      </c>
      <c r="D9454" s="83">
        <f>VLOOKUP(Pag_Inicio_Corr_mas_casos[[#This Row],[Corregimiento]],Hoja3!$A$2:$D$676,4,0)</f>
        <v>40502</v>
      </c>
      <c r="E9454" s="82">
        <v>28</v>
      </c>
    </row>
    <row r="9455" spans="1:5" x14ac:dyDescent="0.2">
      <c r="A9455" s="158">
        <v>44344</v>
      </c>
      <c r="B9455" s="159">
        <v>44345</v>
      </c>
      <c r="C9455" s="82" t="s">
        <v>860</v>
      </c>
      <c r="D9455" s="83">
        <f>VLOOKUP(Pag_Inicio_Corr_mas_casos[[#This Row],[Corregimiento]],Hoja3!$A$2:$D$676,4,0)</f>
        <v>80806</v>
      </c>
      <c r="E9455" s="82">
        <v>22</v>
      </c>
    </row>
    <row r="9456" spans="1:5" x14ac:dyDescent="0.2">
      <c r="A9456" s="158">
        <v>44344</v>
      </c>
      <c r="B9456" s="159">
        <v>44345</v>
      </c>
      <c r="C9456" s="82" t="s">
        <v>866</v>
      </c>
      <c r="D9456" s="83">
        <f>VLOOKUP(Pag_Inicio_Corr_mas_casos[[#This Row],[Corregimiento]],Hoja3!$A$2:$D$676,4,0)</f>
        <v>80814</v>
      </c>
      <c r="E9456" s="82">
        <v>18</v>
      </c>
    </row>
    <row r="9457" spans="1:5" x14ac:dyDescent="0.2">
      <c r="A9457" s="158">
        <v>44344</v>
      </c>
      <c r="B9457" s="159">
        <v>44345</v>
      </c>
      <c r="C9457" s="82" t="s">
        <v>966</v>
      </c>
      <c r="D9457" s="83">
        <f>VLOOKUP(Pag_Inicio_Corr_mas_casos[[#This Row],[Corregimiento]],Hoja3!$A$2:$D$676,4,0)</f>
        <v>80812</v>
      </c>
      <c r="E9457" s="82">
        <v>18</v>
      </c>
    </row>
    <row r="9458" spans="1:5" x14ac:dyDescent="0.2">
      <c r="A9458" s="158">
        <v>44344</v>
      </c>
      <c r="B9458" s="159">
        <v>44345</v>
      </c>
      <c r="C9458" s="82" t="s">
        <v>862</v>
      </c>
      <c r="D9458" s="83">
        <f>VLOOKUP(Pag_Inicio_Corr_mas_casos[[#This Row],[Corregimiento]],Hoja3!$A$2:$D$676,4,0)</f>
        <v>80807</v>
      </c>
      <c r="E9458" s="82">
        <v>18</v>
      </c>
    </row>
    <row r="9459" spans="1:5" x14ac:dyDescent="0.2">
      <c r="A9459" s="158">
        <v>44344</v>
      </c>
      <c r="B9459" s="159">
        <v>44345</v>
      </c>
      <c r="C9459" s="82" t="s">
        <v>867</v>
      </c>
      <c r="D9459" s="83">
        <f>VLOOKUP(Pag_Inicio_Corr_mas_casos[[#This Row],[Corregimiento]],Hoja3!$A$2:$D$676,4,0)</f>
        <v>80826</v>
      </c>
      <c r="E9459" s="82">
        <v>17</v>
      </c>
    </row>
    <row r="9460" spans="1:5" x14ac:dyDescent="0.2">
      <c r="A9460" s="158">
        <v>44344</v>
      </c>
      <c r="B9460" s="159">
        <v>44345</v>
      </c>
      <c r="C9460" s="82" t="s">
        <v>857</v>
      </c>
      <c r="D9460" s="83">
        <f>VLOOKUP(Pag_Inicio_Corr_mas_casos[[#This Row],[Corregimiento]],Hoja3!$A$2:$D$676,4,0)</f>
        <v>80810</v>
      </c>
      <c r="E9460" s="82">
        <v>16</v>
      </c>
    </row>
    <row r="9461" spans="1:5" x14ac:dyDescent="0.2">
      <c r="A9461" s="158">
        <v>44344</v>
      </c>
      <c r="B9461" s="159">
        <v>44345</v>
      </c>
      <c r="C9461" s="82" t="s">
        <v>1222</v>
      </c>
      <c r="D9461" s="83">
        <f>VLOOKUP(Pag_Inicio_Corr_mas_casos[[#This Row],[Corregimiento]],Hoja3!$A$2:$D$676,4,0)</f>
        <v>100102</v>
      </c>
      <c r="E9461" s="82">
        <v>16</v>
      </c>
    </row>
    <row r="9462" spans="1:5" x14ac:dyDescent="0.2">
      <c r="A9462" s="158">
        <v>44344</v>
      </c>
      <c r="B9462" s="159">
        <v>44345</v>
      </c>
      <c r="C9462" s="82" t="s">
        <v>859</v>
      </c>
      <c r="D9462" s="83">
        <f>VLOOKUP(Pag_Inicio_Corr_mas_casos[[#This Row],[Corregimiento]],Hoja3!$A$2:$D$676,4,0)</f>
        <v>81009</v>
      </c>
      <c r="E9462" s="82">
        <v>15</v>
      </c>
    </row>
    <row r="9463" spans="1:5" x14ac:dyDescent="0.2">
      <c r="A9463" s="158">
        <v>44344</v>
      </c>
      <c r="B9463" s="159">
        <v>44345</v>
      </c>
      <c r="C9463" s="82" t="s">
        <v>967</v>
      </c>
      <c r="D9463" s="83">
        <f>VLOOKUP(Pag_Inicio_Corr_mas_casos[[#This Row],[Corregimiento]],Hoja3!$A$2:$D$676,4,0)</f>
        <v>40601</v>
      </c>
      <c r="E9463" s="82">
        <v>15</v>
      </c>
    </row>
    <row r="9464" spans="1:5" x14ac:dyDescent="0.2">
      <c r="A9464" s="158">
        <v>44344</v>
      </c>
      <c r="B9464" s="159">
        <v>44345</v>
      </c>
      <c r="C9464" s="82" t="s">
        <v>932</v>
      </c>
      <c r="D9464" s="83">
        <f>VLOOKUP(Pag_Inicio_Corr_mas_casos[[#This Row],[Corregimiento]],Hoja3!$A$2:$D$676,4,0)</f>
        <v>80819</v>
      </c>
      <c r="E9464" s="82">
        <v>14</v>
      </c>
    </row>
    <row r="9465" spans="1:5" x14ac:dyDescent="0.2">
      <c r="A9465" s="158">
        <v>44344</v>
      </c>
      <c r="B9465" s="159">
        <v>44345</v>
      </c>
      <c r="C9465" s="82" t="s">
        <v>912</v>
      </c>
      <c r="D9465" s="83">
        <f>VLOOKUP(Pag_Inicio_Corr_mas_casos[[#This Row],[Corregimiento]],Hoja3!$A$2:$D$676,4,0)</f>
        <v>80808</v>
      </c>
      <c r="E9465" s="82">
        <v>13</v>
      </c>
    </row>
    <row r="9466" spans="1:5" x14ac:dyDescent="0.2">
      <c r="A9466" s="158">
        <v>44344</v>
      </c>
      <c r="B9466" s="159">
        <v>44345</v>
      </c>
      <c r="C9466" s="82" t="s">
        <v>927</v>
      </c>
      <c r="D9466" s="83">
        <f>VLOOKUP(Pag_Inicio_Corr_mas_casos[[#This Row],[Corregimiento]],Hoja3!$A$2:$D$676,4,0)</f>
        <v>40612</v>
      </c>
      <c r="E9466" s="82">
        <v>13</v>
      </c>
    </row>
    <row r="9467" spans="1:5" x14ac:dyDescent="0.2">
      <c r="A9467" s="158">
        <v>44344</v>
      </c>
      <c r="B9467" s="159">
        <v>44345</v>
      </c>
      <c r="C9467" s="82" t="s">
        <v>887</v>
      </c>
      <c r="D9467" s="83">
        <f>VLOOKUP(Pag_Inicio_Corr_mas_casos[[#This Row],[Corregimiento]],Hoja3!$A$2:$D$676,4,0)</f>
        <v>30107</v>
      </c>
      <c r="E9467" s="82">
        <v>10</v>
      </c>
    </row>
    <row r="9468" spans="1:5" x14ac:dyDescent="0.2">
      <c r="A9468" s="158">
        <v>44344</v>
      </c>
      <c r="B9468" s="159">
        <v>44345</v>
      </c>
      <c r="C9468" s="82" t="s">
        <v>974</v>
      </c>
      <c r="D9468" s="83">
        <f>VLOOKUP(Pag_Inicio_Corr_mas_casos[[#This Row],[Corregimiento]],Hoja3!$A$2:$D$676,4,0)</f>
        <v>130102</v>
      </c>
      <c r="E9468" s="82">
        <v>9</v>
      </c>
    </row>
    <row r="9469" spans="1:5" x14ac:dyDescent="0.2">
      <c r="A9469" s="158">
        <v>44344</v>
      </c>
      <c r="B9469" s="159">
        <v>44345</v>
      </c>
      <c r="C9469" s="82" t="s">
        <v>923</v>
      </c>
      <c r="D9469" s="83">
        <f>VLOOKUP(Pag_Inicio_Corr_mas_casos[[#This Row],[Corregimiento]],Hoja3!$A$2:$D$676,4,0)</f>
        <v>40611</v>
      </c>
      <c r="E9469" s="82">
        <v>9</v>
      </c>
    </row>
    <row r="9470" spans="1:5" x14ac:dyDescent="0.2">
      <c r="A9470" s="158">
        <v>44344</v>
      </c>
      <c r="B9470" s="159">
        <v>44345</v>
      </c>
      <c r="C9470" s="82" t="s">
        <v>890</v>
      </c>
      <c r="D9470" s="83">
        <f>VLOOKUP(Pag_Inicio_Corr_mas_casos[[#This Row],[Corregimiento]],Hoja3!$A$2:$D$676,4,0)</f>
        <v>40606</v>
      </c>
      <c r="E9470" s="82">
        <v>8</v>
      </c>
    </row>
    <row r="9471" spans="1:5" x14ac:dyDescent="0.2">
      <c r="A9471" s="158">
        <v>44344</v>
      </c>
      <c r="B9471" s="159">
        <v>44345</v>
      </c>
      <c r="C9471" s="82" t="s">
        <v>1118</v>
      </c>
      <c r="D9471" s="83">
        <f>VLOOKUP(Pag_Inicio_Corr_mas_casos[[#This Row],[Corregimiento]],Hoja3!$A$2:$D$676,4,0)</f>
        <v>70408</v>
      </c>
      <c r="E9471" s="82">
        <v>7</v>
      </c>
    </row>
    <row r="9472" spans="1:5" x14ac:dyDescent="0.2">
      <c r="A9472" s="158">
        <v>44344</v>
      </c>
      <c r="B9472" s="159">
        <v>44345</v>
      </c>
      <c r="C9472" s="82" t="s">
        <v>881</v>
      </c>
      <c r="D9472" s="83">
        <f>VLOOKUP(Pag_Inicio_Corr_mas_casos[[#This Row],[Corregimiento]],Hoja3!$A$2:$D$676,4,0)</f>
        <v>20601</v>
      </c>
      <c r="E9472" s="82">
        <v>7</v>
      </c>
    </row>
    <row r="9473" spans="1:5" x14ac:dyDescent="0.2">
      <c r="A9473" s="160">
        <v>44345</v>
      </c>
      <c r="B9473" s="161">
        <v>44346</v>
      </c>
      <c r="C9473" s="34" t="s">
        <v>931</v>
      </c>
      <c r="D9473" s="35">
        <f>VLOOKUP(Pag_Inicio_Corr_mas_casos[[#This Row],[Corregimiento]],Hoja3!$A$2:$D$676,4,0)</f>
        <v>80809</v>
      </c>
      <c r="E9473" s="34">
        <v>23</v>
      </c>
    </row>
    <row r="9474" spans="1:5" x14ac:dyDescent="0.2">
      <c r="A9474" s="160">
        <v>44345</v>
      </c>
      <c r="B9474" s="161">
        <v>44346</v>
      </c>
      <c r="C9474" s="34" t="s">
        <v>859</v>
      </c>
      <c r="D9474" s="35">
        <f>VLOOKUP(Pag_Inicio_Corr_mas_casos[[#This Row],[Corregimiento]],Hoja3!$A$2:$D$676,4,0)</f>
        <v>81009</v>
      </c>
      <c r="E9474" s="34">
        <v>22</v>
      </c>
    </row>
    <row r="9475" spans="1:5" x14ac:dyDescent="0.2">
      <c r="A9475" s="160">
        <v>44345</v>
      </c>
      <c r="B9475" s="161">
        <v>44346</v>
      </c>
      <c r="C9475" s="34" t="s">
        <v>866</v>
      </c>
      <c r="D9475" s="35">
        <f>VLOOKUP(Pag_Inicio_Corr_mas_casos[[#This Row],[Corregimiento]],Hoja3!$A$2:$D$676,4,0)</f>
        <v>80814</v>
      </c>
      <c r="E9475" s="34">
        <v>16</v>
      </c>
    </row>
    <row r="9476" spans="1:5" x14ac:dyDescent="0.2">
      <c r="A9476" s="160">
        <v>44345</v>
      </c>
      <c r="B9476" s="161">
        <v>44346</v>
      </c>
      <c r="C9476" s="34" t="s">
        <v>860</v>
      </c>
      <c r="D9476" s="35">
        <f>VLOOKUP(Pag_Inicio_Corr_mas_casos[[#This Row],[Corregimiento]],Hoja3!$A$2:$D$676,4,0)</f>
        <v>80806</v>
      </c>
      <c r="E9476" s="34">
        <v>15</v>
      </c>
    </row>
    <row r="9477" spans="1:5" x14ac:dyDescent="0.2">
      <c r="A9477" s="160">
        <v>44345</v>
      </c>
      <c r="B9477" s="161">
        <v>44346</v>
      </c>
      <c r="C9477" s="34" t="s">
        <v>862</v>
      </c>
      <c r="D9477" s="35">
        <f>VLOOKUP(Pag_Inicio_Corr_mas_casos[[#This Row],[Corregimiento]],Hoja3!$A$2:$D$676,4,0)</f>
        <v>80807</v>
      </c>
      <c r="E9477" s="34">
        <v>13</v>
      </c>
    </row>
    <row r="9478" spans="1:5" x14ac:dyDescent="0.2">
      <c r="A9478" s="160">
        <v>44345</v>
      </c>
      <c r="B9478" s="161">
        <v>44346</v>
      </c>
      <c r="C9478" s="34" t="s">
        <v>1222</v>
      </c>
      <c r="D9478" s="35">
        <f>VLOOKUP(Pag_Inicio_Corr_mas_casos[[#This Row],[Corregimiento]],Hoja3!$A$2:$D$676,4,0)</f>
        <v>100102</v>
      </c>
      <c r="E9478" s="34">
        <v>12</v>
      </c>
    </row>
    <row r="9479" spans="1:5" x14ac:dyDescent="0.2">
      <c r="A9479" s="160">
        <v>44345</v>
      </c>
      <c r="B9479" s="161">
        <v>44346</v>
      </c>
      <c r="C9479" s="34" t="s">
        <v>939</v>
      </c>
      <c r="D9479" s="35">
        <f>VLOOKUP(Pag_Inicio_Corr_mas_casos[[#This Row],[Corregimiento]],Hoja3!$A$2:$D$676,4,0)</f>
        <v>81001</v>
      </c>
      <c r="E9479" s="34">
        <v>12</v>
      </c>
    </row>
    <row r="9480" spans="1:5" x14ac:dyDescent="0.2">
      <c r="A9480" s="160">
        <v>44345</v>
      </c>
      <c r="B9480" s="161">
        <v>44346</v>
      </c>
      <c r="C9480" s="34" t="s">
        <v>942</v>
      </c>
      <c r="D9480" s="35">
        <f>VLOOKUP(Pag_Inicio_Corr_mas_casos[[#This Row],[Corregimiento]],Hoja3!$A$2:$D$676,4,0)</f>
        <v>91001</v>
      </c>
      <c r="E9480" s="34">
        <v>11</v>
      </c>
    </row>
    <row r="9481" spans="1:5" x14ac:dyDescent="0.2">
      <c r="A9481" s="160">
        <v>44345</v>
      </c>
      <c r="B9481" s="161">
        <v>44346</v>
      </c>
      <c r="C9481" s="34" t="s">
        <v>861</v>
      </c>
      <c r="D9481" s="35">
        <f>VLOOKUP(Pag_Inicio_Corr_mas_casos[[#This Row],[Corregimiento]],Hoja3!$A$2:$D$676,4,0)</f>
        <v>80823</v>
      </c>
      <c r="E9481" s="34">
        <v>11</v>
      </c>
    </row>
    <row r="9482" spans="1:5" x14ac:dyDescent="0.2">
      <c r="A9482" s="160">
        <v>44345</v>
      </c>
      <c r="B9482" s="161">
        <v>44346</v>
      </c>
      <c r="C9482" s="34" t="s">
        <v>1065</v>
      </c>
      <c r="D9482" s="35">
        <f>VLOOKUP(Pag_Inicio_Corr_mas_casos[[#This Row],[Corregimiento]],Hoja3!$A$2:$D$676,4,0)</f>
        <v>40506</v>
      </c>
      <c r="E9482" s="34">
        <v>11</v>
      </c>
    </row>
    <row r="9483" spans="1:5" x14ac:dyDescent="0.2">
      <c r="A9483" s="160">
        <v>44345</v>
      </c>
      <c r="B9483" s="161">
        <v>44346</v>
      </c>
      <c r="C9483" s="34" t="s">
        <v>912</v>
      </c>
      <c r="D9483" s="35">
        <f>VLOOKUP(Pag_Inicio_Corr_mas_casos[[#This Row],[Corregimiento]],Hoja3!$A$2:$D$676,4,0)</f>
        <v>80808</v>
      </c>
      <c r="E9483" s="34">
        <v>9</v>
      </c>
    </row>
    <row r="9484" spans="1:5" x14ac:dyDescent="0.2">
      <c r="A9484" s="160">
        <v>44345</v>
      </c>
      <c r="B9484" s="161">
        <v>44346</v>
      </c>
      <c r="C9484" s="34" t="s">
        <v>857</v>
      </c>
      <c r="D9484" s="35">
        <f>VLOOKUP(Pag_Inicio_Corr_mas_casos[[#This Row],[Corregimiento]],Hoja3!$A$2:$D$676,4,0)</f>
        <v>80810</v>
      </c>
      <c r="E9484" s="34">
        <v>9</v>
      </c>
    </row>
    <row r="9485" spans="1:5" x14ac:dyDescent="0.2">
      <c r="A9485" s="160">
        <v>44345</v>
      </c>
      <c r="B9485" s="161">
        <v>44346</v>
      </c>
      <c r="C9485" s="34" t="s">
        <v>1179</v>
      </c>
      <c r="D9485" s="35">
        <f>VLOOKUP(Pag_Inicio_Corr_mas_casos[[#This Row],[Corregimiento]],Hoja3!$A$2:$D$676,4,0)</f>
        <v>40502</v>
      </c>
      <c r="E9485" s="34">
        <v>9</v>
      </c>
    </row>
    <row r="9486" spans="1:5" x14ac:dyDescent="0.2">
      <c r="A9486" s="160">
        <v>44345</v>
      </c>
      <c r="B9486" s="161">
        <v>44346</v>
      </c>
      <c r="C9486" s="34" t="s">
        <v>994</v>
      </c>
      <c r="D9486" s="35">
        <f>VLOOKUP(Pag_Inicio_Corr_mas_casos[[#This Row],[Corregimiento]],Hoja3!$A$2:$D$676,4,0)</f>
        <v>90101</v>
      </c>
      <c r="E9486" s="34">
        <v>9</v>
      </c>
    </row>
    <row r="9487" spans="1:5" x14ac:dyDescent="0.2">
      <c r="A9487" s="160">
        <v>44345</v>
      </c>
      <c r="B9487" s="161">
        <v>44346</v>
      </c>
      <c r="C9487" s="34" t="s">
        <v>1126</v>
      </c>
      <c r="D9487" s="35">
        <f>VLOOKUP(Pag_Inicio_Corr_mas_casos[[#This Row],[Corregimiento]],Hoja3!$A$2:$D$676,4,0)</f>
        <v>10101</v>
      </c>
      <c r="E9487" s="34">
        <v>9</v>
      </c>
    </row>
    <row r="9488" spans="1:5" x14ac:dyDescent="0.2">
      <c r="A9488" s="160">
        <v>44345</v>
      </c>
      <c r="B9488" s="161">
        <v>44346</v>
      </c>
      <c r="C9488" s="34" t="s">
        <v>952</v>
      </c>
      <c r="D9488" s="35">
        <f>VLOOKUP(Pag_Inicio_Corr_mas_casos[[#This Row],[Corregimiento]],Hoja3!$A$2:$D$676,4,0)</f>
        <v>30104</v>
      </c>
      <c r="E9488" s="34">
        <v>9</v>
      </c>
    </row>
    <row r="9489" spans="1:5" x14ac:dyDescent="0.2">
      <c r="A9489" s="160">
        <v>44345</v>
      </c>
      <c r="B9489" s="161">
        <v>44346</v>
      </c>
      <c r="C9489" s="34" t="s">
        <v>868</v>
      </c>
      <c r="D9489" s="35">
        <f>VLOOKUP(Pag_Inicio_Corr_mas_casos[[#This Row],[Corregimiento]],Hoja3!$A$2:$D$676,4,0)</f>
        <v>80811</v>
      </c>
      <c r="E9489" s="34">
        <v>8</v>
      </c>
    </row>
    <row r="9490" spans="1:5" x14ac:dyDescent="0.2">
      <c r="A9490" s="160">
        <v>44345</v>
      </c>
      <c r="B9490" s="161">
        <v>44346</v>
      </c>
      <c r="C9490" s="34" t="s">
        <v>872</v>
      </c>
      <c r="D9490" s="35">
        <f>VLOOKUP(Pag_Inicio_Corr_mas_casos[[#This Row],[Corregimiento]],Hoja3!$A$2:$D$676,4,0)</f>
        <v>80820</v>
      </c>
      <c r="E9490" s="34">
        <v>8</v>
      </c>
    </row>
    <row r="9491" spans="1:5" x14ac:dyDescent="0.2">
      <c r="A9491" s="160">
        <v>44345</v>
      </c>
      <c r="B9491" s="161">
        <v>44346</v>
      </c>
      <c r="C9491" s="34" t="s">
        <v>966</v>
      </c>
      <c r="D9491" s="35">
        <f>VLOOKUP(Pag_Inicio_Corr_mas_casos[[#This Row],[Corregimiento]],Hoja3!$A$2:$D$676,4,0)</f>
        <v>80812</v>
      </c>
      <c r="E9491" s="34">
        <v>8</v>
      </c>
    </row>
    <row r="9492" spans="1:5" x14ac:dyDescent="0.2">
      <c r="A9492" s="160">
        <v>44345</v>
      </c>
      <c r="B9492" s="161">
        <v>44346</v>
      </c>
      <c r="C9492" s="34" t="s">
        <v>979</v>
      </c>
      <c r="D9492" s="35">
        <f>VLOOKUP(Pag_Inicio_Corr_mas_casos[[#This Row],[Corregimiento]],Hoja3!$A$2:$D$676,4,0)</f>
        <v>91007</v>
      </c>
      <c r="E9492" s="34">
        <v>8</v>
      </c>
    </row>
    <row r="9493" spans="1:5" x14ac:dyDescent="0.2">
      <c r="A9493" s="162">
        <v>44346</v>
      </c>
      <c r="B9493" s="163">
        <v>44347</v>
      </c>
      <c r="C9493" s="37" t="s">
        <v>784</v>
      </c>
      <c r="D9493" s="38">
        <f>VLOOKUP(Pag_Inicio_Corr_mas_casos[[#This Row],[Corregimiento]],Hoja3!$A$2:$D$676,4,0)</f>
        <v>80812</v>
      </c>
      <c r="E9493" s="37">
        <v>19</v>
      </c>
    </row>
    <row r="9494" spans="1:5" x14ac:dyDescent="0.2">
      <c r="A9494" s="162">
        <v>44346</v>
      </c>
      <c r="B9494" s="163">
        <v>44347</v>
      </c>
      <c r="C9494" s="37" t="s">
        <v>931</v>
      </c>
      <c r="D9494" s="38">
        <f>VLOOKUP(Pag_Inicio_Corr_mas_casos[[#This Row],[Corregimiento]],Hoja3!$A$2:$D$676,4,0)</f>
        <v>80809</v>
      </c>
      <c r="E9494" s="37">
        <v>17</v>
      </c>
    </row>
    <row r="9495" spans="1:5" x14ac:dyDescent="0.2">
      <c r="A9495" s="162">
        <v>44346</v>
      </c>
      <c r="B9495" s="163">
        <v>44347</v>
      </c>
      <c r="C9495" s="37" t="s">
        <v>867</v>
      </c>
      <c r="D9495" s="38">
        <f>VLOOKUP(Pag_Inicio_Corr_mas_casos[[#This Row],[Corregimiento]],Hoja3!$A$2:$D$676,4,0)</f>
        <v>80826</v>
      </c>
      <c r="E9495" s="37">
        <v>15</v>
      </c>
    </row>
    <row r="9496" spans="1:5" x14ac:dyDescent="0.2">
      <c r="A9496" s="162">
        <v>44346</v>
      </c>
      <c r="B9496" s="163">
        <v>44347</v>
      </c>
      <c r="C9496" s="37" t="s">
        <v>859</v>
      </c>
      <c r="D9496" s="38">
        <f>VLOOKUP(Pag_Inicio_Corr_mas_casos[[#This Row],[Corregimiento]],Hoja3!$A$2:$D$676,4,0)</f>
        <v>81009</v>
      </c>
      <c r="E9496" s="37">
        <v>14</v>
      </c>
    </row>
    <row r="9497" spans="1:5" x14ac:dyDescent="0.2">
      <c r="A9497" s="162">
        <v>44346</v>
      </c>
      <c r="B9497" s="163">
        <v>44347</v>
      </c>
      <c r="C9497" s="37" t="s">
        <v>857</v>
      </c>
      <c r="D9497" s="38">
        <f>VLOOKUP(Pag_Inicio_Corr_mas_casos[[#This Row],[Corregimiento]],Hoja3!$A$2:$D$676,4,0)</f>
        <v>80810</v>
      </c>
      <c r="E9497" s="37">
        <v>9</v>
      </c>
    </row>
    <row r="9498" spans="1:5" x14ac:dyDescent="0.2">
      <c r="A9498" s="162">
        <v>44346</v>
      </c>
      <c r="B9498" s="163">
        <v>44347</v>
      </c>
      <c r="C9498" s="37" t="s">
        <v>1222</v>
      </c>
      <c r="D9498" s="38">
        <f>VLOOKUP(Pag_Inicio_Corr_mas_casos[[#This Row],[Corregimiento]],Hoja3!$A$2:$D$676,4,0)</f>
        <v>100102</v>
      </c>
      <c r="E9498" s="37">
        <v>9</v>
      </c>
    </row>
    <row r="9499" spans="1:5" x14ac:dyDescent="0.2">
      <c r="A9499" s="162">
        <v>44346</v>
      </c>
      <c r="B9499" s="163">
        <v>44347</v>
      </c>
      <c r="C9499" s="37" t="s">
        <v>967</v>
      </c>
      <c r="D9499" s="38">
        <f>VLOOKUP(Pag_Inicio_Corr_mas_casos[[#This Row],[Corregimiento]],Hoja3!$A$2:$D$676,4,0)</f>
        <v>40601</v>
      </c>
      <c r="E9499" s="37">
        <v>9</v>
      </c>
    </row>
    <row r="9500" spans="1:5" x14ac:dyDescent="0.2">
      <c r="A9500" s="162">
        <v>44346</v>
      </c>
      <c r="B9500" s="163">
        <v>44347</v>
      </c>
      <c r="C9500" s="37" t="s">
        <v>862</v>
      </c>
      <c r="D9500" s="38">
        <f>VLOOKUP(Pag_Inicio_Corr_mas_casos[[#This Row],[Corregimiento]],Hoja3!$A$2:$D$676,4,0)</f>
        <v>80807</v>
      </c>
      <c r="E9500" s="37">
        <v>8</v>
      </c>
    </row>
    <row r="9501" spans="1:5" x14ac:dyDescent="0.2">
      <c r="A9501" s="162">
        <v>44346</v>
      </c>
      <c r="B9501" s="163">
        <v>44347</v>
      </c>
      <c r="C9501" s="37" t="s">
        <v>860</v>
      </c>
      <c r="D9501" s="38">
        <f>VLOOKUP(Pag_Inicio_Corr_mas_casos[[#This Row],[Corregimiento]],Hoja3!$A$2:$D$676,4,0)</f>
        <v>80806</v>
      </c>
      <c r="E9501" s="37">
        <v>8</v>
      </c>
    </row>
    <row r="9502" spans="1:5" x14ac:dyDescent="0.2">
      <c r="A9502" s="162">
        <v>44346</v>
      </c>
      <c r="B9502" s="163">
        <v>44347</v>
      </c>
      <c r="C9502" s="37" t="s">
        <v>861</v>
      </c>
      <c r="D9502" s="38">
        <f>VLOOKUP(Pag_Inicio_Corr_mas_casos[[#This Row],[Corregimiento]],Hoja3!$A$2:$D$676,4,0)</f>
        <v>80823</v>
      </c>
      <c r="E9502" s="37">
        <v>7</v>
      </c>
    </row>
    <row r="9503" spans="1:5" x14ac:dyDescent="0.2">
      <c r="A9503" s="162">
        <v>44346</v>
      </c>
      <c r="B9503" s="163">
        <v>44347</v>
      </c>
      <c r="C9503" s="37" t="s">
        <v>993</v>
      </c>
      <c r="D9503" s="38">
        <f>VLOOKUP(Pag_Inicio_Corr_mas_casos[[#This Row],[Corregimiento]],Hoja3!$A$2:$D$676,4,0)</f>
        <v>30101</v>
      </c>
      <c r="E9503" s="37">
        <v>6</v>
      </c>
    </row>
    <row r="9504" spans="1:5" x14ac:dyDescent="0.2">
      <c r="A9504" s="162">
        <v>44346</v>
      </c>
      <c r="B9504" s="163">
        <v>44347</v>
      </c>
      <c r="C9504" s="37" t="s">
        <v>865</v>
      </c>
      <c r="D9504" s="38">
        <f>VLOOKUP(Pag_Inicio_Corr_mas_casos[[#This Row],[Corregimiento]],Hoja3!$A$2:$D$676,4,0)</f>
        <v>81007</v>
      </c>
      <c r="E9504" s="37">
        <v>6</v>
      </c>
    </row>
    <row r="9505" spans="1:5" x14ac:dyDescent="0.2">
      <c r="A9505" s="162">
        <v>44346</v>
      </c>
      <c r="B9505" s="163">
        <v>44347</v>
      </c>
      <c r="C9505" s="37" t="s">
        <v>912</v>
      </c>
      <c r="D9505" s="38">
        <f>VLOOKUP(Pag_Inicio_Corr_mas_casos[[#This Row],[Corregimiento]],Hoja3!$A$2:$D$676,4,0)</f>
        <v>80808</v>
      </c>
      <c r="E9505" s="37">
        <v>6</v>
      </c>
    </row>
    <row r="9506" spans="1:5" x14ac:dyDescent="0.2">
      <c r="A9506" s="162">
        <v>44346</v>
      </c>
      <c r="B9506" s="163">
        <v>44347</v>
      </c>
      <c r="C9506" s="37" t="s">
        <v>1116</v>
      </c>
      <c r="D9506" s="38">
        <f>VLOOKUP(Pag_Inicio_Corr_mas_casos[[#This Row],[Corregimiento]],Hoja3!$A$2:$D$676,4,0)</f>
        <v>10201</v>
      </c>
      <c r="E9506" s="37">
        <v>6</v>
      </c>
    </row>
    <row r="9507" spans="1:5" x14ac:dyDescent="0.2">
      <c r="A9507" s="162">
        <v>44346</v>
      </c>
      <c r="B9507" s="163">
        <v>44347</v>
      </c>
      <c r="C9507" s="37" t="s">
        <v>890</v>
      </c>
      <c r="D9507" s="38">
        <f>VLOOKUP(Pag_Inicio_Corr_mas_casos[[#This Row],[Corregimiento]],Hoja3!$A$2:$D$676,4,0)</f>
        <v>40606</v>
      </c>
      <c r="E9507" s="37">
        <v>6</v>
      </c>
    </row>
    <row r="9508" spans="1:5" x14ac:dyDescent="0.2">
      <c r="A9508" s="162">
        <v>44346</v>
      </c>
      <c r="B9508" s="163">
        <v>44347</v>
      </c>
      <c r="C9508" s="37" t="s">
        <v>893</v>
      </c>
      <c r="D9508" s="38">
        <f>VLOOKUP(Pag_Inicio_Corr_mas_casos[[#This Row],[Corregimiento]],Hoja3!$A$2:$D$676,4,0)</f>
        <v>20606</v>
      </c>
      <c r="E9508" s="37">
        <v>6</v>
      </c>
    </row>
    <row r="9509" spans="1:5" x14ac:dyDescent="0.2">
      <c r="A9509" s="162">
        <v>44346</v>
      </c>
      <c r="B9509" s="163">
        <v>44347</v>
      </c>
      <c r="C9509" s="37" t="s">
        <v>927</v>
      </c>
      <c r="D9509" s="38">
        <f>VLOOKUP(Pag_Inicio_Corr_mas_casos[[#This Row],[Corregimiento]],Hoja3!$A$2:$D$676,4,0)</f>
        <v>40612</v>
      </c>
      <c r="E9509" s="37">
        <v>5</v>
      </c>
    </row>
    <row r="9510" spans="1:5" x14ac:dyDescent="0.2">
      <c r="A9510" s="162">
        <v>44346</v>
      </c>
      <c r="B9510" s="163">
        <v>44347</v>
      </c>
      <c r="C9510" s="37" t="s">
        <v>1224</v>
      </c>
      <c r="D9510" s="38">
        <f>VLOOKUP(Pag_Inicio_Corr_mas_casos[[#This Row],[Corregimiento]],Hoja3!$A$2:$D$676,4,0)</f>
        <v>40105</v>
      </c>
      <c r="E9510" s="37">
        <v>5</v>
      </c>
    </row>
    <row r="9511" spans="1:5" x14ac:dyDescent="0.2">
      <c r="A9511" s="162">
        <v>44346</v>
      </c>
      <c r="B9511" s="163">
        <v>44347</v>
      </c>
      <c r="C9511" s="37" t="s">
        <v>942</v>
      </c>
      <c r="D9511" s="38">
        <f>VLOOKUP(Pag_Inicio_Corr_mas_casos[[#This Row],[Corregimiento]],Hoja3!$A$2:$D$676,4,0)</f>
        <v>91001</v>
      </c>
      <c r="E9511" s="37">
        <v>5</v>
      </c>
    </row>
    <row r="9512" spans="1:5" x14ac:dyDescent="0.2">
      <c r="A9512" s="162">
        <v>44346</v>
      </c>
      <c r="B9512" s="163">
        <v>44347</v>
      </c>
      <c r="C9512" s="37" t="s">
        <v>692</v>
      </c>
      <c r="D9512" s="38">
        <f>VLOOKUP(Pag_Inicio_Corr_mas_casos[[#This Row],[Corregimiento]],Hoja3!$A$2:$D$676,4,0)</f>
        <v>80821</v>
      </c>
      <c r="E9512" s="37">
        <v>5</v>
      </c>
    </row>
    <row r="9513" spans="1:5" x14ac:dyDescent="0.2">
      <c r="A9513" s="164">
        <v>44347</v>
      </c>
      <c r="B9513" s="165">
        <v>44348</v>
      </c>
      <c r="C9513" s="61" t="s">
        <v>931</v>
      </c>
      <c r="D9513" s="62">
        <f>VLOOKUP(Pag_Inicio_Corr_mas_casos[[#This Row],[Corregimiento]],Hoja3!$A$2:$D$676,4,0)</f>
        <v>80809</v>
      </c>
      <c r="E9513" s="61">
        <v>16</v>
      </c>
    </row>
    <row r="9514" spans="1:5" x14ac:dyDescent="0.2">
      <c r="A9514" s="164">
        <v>44347</v>
      </c>
      <c r="B9514" s="165">
        <v>44348</v>
      </c>
      <c r="C9514" s="61" t="s">
        <v>978</v>
      </c>
      <c r="D9514" s="62">
        <f>VLOOKUP(Pag_Inicio_Corr_mas_casos[[#This Row],[Corregimiento]],Hoja3!$A$2:$D$676,4,0)</f>
        <v>40501</v>
      </c>
      <c r="E9514" s="61">
        <v>14</v>
      </c>
    </row>
    <row r="9515" spans="1:5" x14ac:dyDescent="0.2">
      <c r="A9515" s="164">
        <v>44347</v>
      </c>
      <c r="B9515" s="165">
        <v>44348</v>
      </c>
      <c r="C9515" s="61" t="s">
        <v>966</v>
      </c>
      <c r="D9515" s="62">
        <f>VLOOKUP(Pag_Inicio_Corr_mas_casos[[#This Row],[Corregimiento]],Hoja3!$A$2:$D$676,4,0)</f>
        <v>80812</v>
      </c>
      <c r="E9515" s="61">
        <v>14</v>
      </c>
    </row>
    <row r="9516" spans="1:5" x14ac:dyDescent="0.2">
      <c r="A9516" s="164">
        <v>44347</v>
      </c>
      <c r="B9516" s="165">
        <v>44348</v>
      </c>
      <c r="C9516" s="61" t="s">
        <v>859</v>
      </c>
      <c r="D9516" s="62">
        <f>VLOOKUP(Pag_Inicio_Corr_mas_casos[[#This Row],[Corregimiento]],Hoja3!$A$2:$D$676,4,0)</f>
        <v>81009</v>
      </c>
      <c r="E9516" s="61">
        <v>11</v>
      </c>
    </row>
    <row r="9517" spans="1:5" x14ac:dyDescent="0.2">
      <c r="A9517" s="164">
        <v>44347</v>
      </c>
      <c r="B9517" s="165">
        <v>44348</v>
      </c>
      <c r="C9517" s="61" t="s">
        <v>967</v>
      </c>
      <c r="D9517" s="62">
        <f>VLOOKUP(Pag_Inicio_Corr_mas_casos[[#This Row],[Corregimiento]],Hoja3!$A$2:$D$676,4,0)</f>
        <v>40601</v>
      </c>
      <c r="E9517" s="61">
        <v>8</v>
      </c>
    </row>
    <row r="9518" spans="1:5" x14ac:dyDescent="0.2">
      <c r="A9518" s="164">
        <v>44347</v>
      </c>
      <c r="B9518" s="165">
        <v>44348</v>
      </c>
      <c r="C9518" s="61" t="s">
        <v>887</v>
      </c>
      <c r="D9518" s="62">
        <f>VLOOKUP(Pag_Inicio_Corr_mas_casos[[#This Row],[Corregimiento]],Hoja3!$A$2:$D$676,4,0)</f>
        <v>30107</v>
      </c>
      <c r="E9518" s="61">
        <v>8</v>
      </c>
    </row>
    <row r="9519" spans="1:5" x14ac:dyDescent="0.2">
      <c r="A9519" s="164">
        <v>44347</v>
      </c>
      <c r="B9519" s="165">
        <v>44348</v>
      </c>
      <c r="C9519" s="61" t="s">
        <v>1225</v>
      </c>
      <c r="D9519" s="62">
        <f>VLOOKUP(Pag_Inicio_Corr_mas_casos[[#This Row],[Corregimiento]],Hoja3!$A$2:$D$676,4,0)</f>
        <v>110102</v>
      </c>
      <c r="E9519" s="61">
        <v>8</v>
      </c>
    </row>
    <row r="9520" spans="1:5" x14ac:dyDescent="0.2">
      <c r="A9520" s="164">
        <v>44347</v>
      </c>
      <c r="B9520" s="165">
        <v>44348</v>
      </c>
      <c r="C9520" s="61" t="s">
        <v>1222</v>
      </c>
      <c r="D9520" s="62">
        <f>VLOOKUP(Pag_Inicio_Corr_mas_casos[[#This Row],[Corregimiento]],Hoja3!$A$2:$D$676,4,0)</f>
        <v>100102</v>
      </c>
      <c r="E9520" s="61">
        <v>7</v>
      </c>
    </row>
    <row r="9521" spans="1:5" x14ac:dyDescent="0.2">
      <c r="A9521" s="164">
        <v>44347</v>
      </c>
      <c r="B9521" s="165">
        <v>44348</v>
      </c>
      <c r="C9521" s="61" t="s">
        <v>1018</v>
      </c>
      <c r="D9521" s="62">
        <f>VLOOKUP(Pag_Inicio_Corr_mas_casos[[#This Row],[Corregimiento]],Hoja3!$A$2:$D$676,4,0)</f>
        <v>40205</v>
      </c>
      <c r="E9521" s="61">
        <v>7</v>
      </c>
    </row>
    <row r="9522" spans="1:5" x14ac:dyDescent="0.2">
      <c r="A9522" s="164">
        <v>44347</v>
      </c>
      <c r="B9522" s="165">
        <v>44348</v>
      </c>
      <c r="C9522" s="61" t="s">
        <v>860</v>
      </c>
      <c r="D9522" s="62">
        <f>VLOOKUP(Pag_Inicio_Corr_mas_casos[[#This Row],[Corregimiento]],Hoja3!$A$2:$D$676,4,0)</f>
        <v>80806</v>
      </c>
      <c r="E9522" s="61">
        <v>7</v>
      </c>
    </row>
    <row r="9523" spans="1:5" x14ac:dyDescent="0.2">
      <c r="A9523" s="164">
        <v>44347</v>
      </c>
      <c r="B9523" s="165">
        <v>44348</v>
      </c>
      <c r="C9523" s="61" t="s">
        <v>1126</v>
      </c>
      <c r="D9523" s="62">
        <f>VLOOKUP(Pag_Inicio_Corr_mas_casos[[#This Row],[Corregimiento]],Hoja3!$A$2:$D$676,4,0)</f>
        <v>10101</v>
      </c>
      <c r="E9523" s="61">
        <v>6</v>
      </c>
    </row>
    <row r="9524" spans="1:5" x14ac:dyDescent="0.2">
      <c r="A9524" s="164">
        <v>44347</v>
      </c>
      <c r="B9524" s="165">
        <v>44348</v>
      </c>
      <c r="C9524" s="61" t="s">
        <v>1226</v>
      </c>
      <c r="D9524" s="62">
        <f>VLOOKUP(Pag_Inicio_Corr_mas_casos[[#This Row],[Corregimiento]],Hoja3!$A$2:$D$676,4,0)</f>
        <v>90907</v>
      </c>
      <c r="E9524" s="61">
        <v>6</v>
      </c>
    </row>
    <row r="9525" spans="1:5" x14ac:dyDescent="0.2">
      <c r="A9525" s="164">
        <v>44347</v>
      </c>
      <c r="B9525" s="165">
        <v>44348</v>
      </c>
      <c r="C9525" s="61" t="s">
        <v>1227</v>
      </c>
      <c r="D9525" s="62">
        <f>VLOOKUP(Pag_Inicio_Corr_mas_casos[[#This Row],[Corregimiento]],Hoja3!$A$2:$D$676,4,0)</f>
        <v>40513</v>
      </c>
      <c r="E9525" s="61">
        <v>6</v>
      </c>
    </row>
    <row r="9526" spans="1:5" x14ac:dyDescent="0.2">
      <c r="A9526" s="164">
        <v>44347</v>
      </c>
      <c r="B9526" s="165">
        <v>44348</v>
      </c>
      <c r="C9526" s="61" t="s">
        <v>956</v>
      </c>
      <c r="D9526" s="62">
        <f>VLOOKUP(Pag_Inicio_Corr_mas_casos[[#This Row],[Corregimiento]],Hoja3!$A$2:$D$676,4,0)</f>
        <v>130106</v>
      </c>
      <c r="E9526" s="61">
        <v>6</v>
      </c>
    </row>
    <row r="9527" spans="1:5" x14ac:dyDescent="0.2">
      <c r="A9527" s="164">
        <v>44347</v>
      </c>
      <c r="B9527" s="165">
        <v>44348</v>
      </c>
      <c r="C9527" s="61" t="s">
        <v>878</v>
      </c>
      <c r="D9527" s="62">
        <f>VLOOKUP(Pag_Inicio_Corr_mas_casos[[#This Row],[Corregimiento]],Hoja3!$A$2:$D$676,4,0)</f>
        <v>50208</v>
      </c>
      <c r="E9527" s="61">
        <v>6</v>
      </c>
    </row>
    <row r="9528" spans="1:5" x14ac:dyDescent="0.2">
      <c r="A9528" s="164">
        <v>44347</v>
      </c>
      <c r="B9528" s="165">
        <v>44348</v>
      </c>
      <c r="C9528" s="61" t="s">
        <v>857</v>
      </c>
      <c r="D9528" s="62">
        <f>VLOOKUP(Pag_Inicio_Corr_mas_casos[[#This Row],[Corregimiento]],Hoja3!$A$2:$D$676,4,0)</f>
        <v>80810</v>
      </c>
      <c r="E9528" s="61">
        <v>6</v>
      </c>
    </row>
    <row r="9529" spans="1:5" x14ac:dyDescent="0.2">
      <c r="A9529" s="164">
        <v>44347</v>
      </c>
      <c r="B9529" s="165">
        <v>44348</v>
      </c>
      <c r="C9529" s="61" t="s">
        <v>974</v>
      </c>
      <c r="D9529" s="62">
        <f>VLOOKUP(Pag_Inicio_Corr_mas_casos[[#This Row],[Corregimiento]],Hoja3!$A$2:$D$676,4,0)</f>
        <v>130102</v>
      </c>
      <c r="E9529" s="61">
        <v>6</v>
      </c>
    </row>
    <row r="9530" spans="1:5" x14ac:dyDescent="0.2">
      <c r="A9530" s="164">
        <v>44347</v>
      </c>
      <c r="B9530" s="165">
        <v>44348</v>
      </c>
      <c r="C9530" s="61" t="s">
        <v>941</v>
      </c>
      <c r="D9530" s="62">
        <f>VLOOKUP(Pag_Inicio_Corr_mas_casos[[#This Row],[Corregimiento]],Hoja3!$A$2:$D$676,4,0)</f>
        <v>81003</v>
      </c>
      <c r="E9530" s="61">
        <v>5</v>
      </c>
    </row>
    <row r="9531" spans="1:5" x14ac:dyDescent="0.2">
      <c r="A9531" s="164">
        <v>44347</v>
      </c>
      <c r="B9531" s="165">
        <v>44348</v>
      </c>
      <c r="C9531" s="61" t="s">
        <v>867</v>
      </c>
      <c r="D9531" s="62">
        <f>VLOOKUP(Pag_Inicio_Corr_mas_casos[[#This Row],[Corregimiento]],Hoja3!$A$2:$D$676,4,0)</f>
        <v>80826</v>
      </c>
      <c r="E9531" s="61">
        <v>5</v>
      </c>
    </row>
    <row r="9532" spans="1:5" x14ac:dyDescent="0.2">
      <c r="A9532" s="164">
        <v>44347</v>
      </c>
      <c r="B9532" s="165">
        <v>44348</v>
      </c>
      <c r="C9532" s="61" t="s">
        <v>932</v>
      </c>
      <c r="D9532" s="62">
        <f>VLOOKUP(Pag_Inicio_Corr_mas_casos[[#This Row],[Corregimiento]],Hoja3!$A$2:$D$676,4,0)</f>
        <v>80819</v>
      </c>
      <c r="E9532" s="61">
        <v>5</v>
      </c>
    </row>
    <row r="9533" spans="1:5" x14ac:dyDescent="0.2">
      <c r="A9533" s="164">
        <v>44348</v>
      </c>
      <c r="B9533" s="166">
        <v>44349</v>
      </c>
      <c r="C9533" s="167" t="s">
        <v>931</v>
      </c>
      <c r="D9533" s="77">
        <f>VLOOKUP(Pag_Inicio_Corr_mas_casos[[#This Row],[Corregimiento]],Hoja3!$A$2:$D$676,4,0)</f>
        <v>80809</v>
      </c>
      <c r="E9533" s="76">
        <v>34</v>
      </c>
    </row>
    <row r="9534" spans="1:5" x14ac:dyDescent="0.2">
      <c r="A9534" s="164">
        <v>44348</v>
      </c>
      <c r="B9534" s="166">
        <v>44349</v>
      </c>
      <c r="C9534" s="167" t="s">
        <v>859</v>
      </c>
      <c r="D9534" s="77">
        <f>VLOOKUP(Pag_Inicio_Corr_mas_casos[[#This Row],[Corregimiento]],Hoja3!$A$2:$D$676,4,0)</f>
        <v>81009</v>
      </c>
      <c r="E9534" s="76">
        <v>33</v>
      </c>
    </row>
    <row r="9535" spans="1:5" x14ac:dyDescent="0.2">
      <c r="A9535" s="164">
        <v>44348</v>
      </c>
      <c r="B9535" s="166">
        <v>44349</v>
      </c>
      <c r="C9535" s="167" t="s">
        <v>966</v>
      </c>
      <c r="D9535" s="77">
        <f>VLOOKUP(Pag_Inicio_Corr_mas_casos[[#This Row],[Corregimiento]],Hoja3!$A$2:$D$676,4,0)</f>
        <v>80812</v>
      </c>
      <c r="E9535" s="76">
        <v>32</v>
      </c>
    </row>
    <row r="9536" spans="1:5" x14ac:dyDescent="0.2">
      <c r="A9536" s="164">
        <v>44348</v>
      </c>
      <c r="B9536" s="166">
        <v>44349</v>
      </c>
      <c r="C9536" s="167" t="s">
        <v>862</v>
      </c>
      <c r="D9536" s="77">
        <f>VLOOKUP(Pag_Inicio_Corr_mas_casos[[#This Row],[Corregimiento]],Hoja3!$A$2:$D$676,4,0)</f>
        <v>80807</v>
      </c>
      <c r="E9536" s="76">
        <v>27</v>
      </c>
    </row>
    <row r="9537" spans="1:5" x14ac:dyDescent="0.2">
      <c r="A9537" s="164">
        <v>44348</v>
      </c>
      <c r="B9537" s="166">
        <v>44349</v>
      </c>
      <c r="C9537" s="167" t="s">
        <v>860</v>
      </c>
      <c r="D9537" s="77">
        <f>VLOOKUP(Pag_Inicio_Corr_mas_casos[[#This Row],[Corregimiento]],Hoja3!$A$2:$D$676,4,0)</f>
        <v>80806</v>
      </c>
      <c r="E9537" s="76">
        <v>23</v>
      </c>
    </row>
    <row r="9538" spans="1:5" x14ac:dyDescent="0.2">
      <c r="A9538" s="164">
        <v>44348</v>
      </c>
      <c r="B9538" s="166">
        <v>44349</v>
      </c>
      <c r="C9538" s="167" t="s">
        <v>923</v>
      </c>
      <c r="D9538" s="77">
        <f>VLOOKUP(Pag_Inicio_Corr_mas_casos[[#This Row],[Corregimiento]],Hoja3!$A$2:$D$676,4,0)</f>
        <v>40611</v>
      </c>
      <c r="E9538" s="76">
        <v>21</v>
      </c>
    </row>
    <row r="9539" spans="1:5" x14ac:dyDescent="0.2">
      <c r="A9539" s="164">
        <v>44348</v>
      </c>
      <c r="B9539" s="166">
        <v>44349</v>
      </c>
      <c r="C9539" s="167" t="s">
        <v>967</v>
      </c>
      <c r="D9539" s="77">
        <f>VLOOKUP(Pag_Inicio_Corr_mas_casos[[#This Row],[Corregimiento]],Hoja3!$A$2:$D$676,4,0)</f>
        <v>40601</v>
      </c>
      <c r="E9539" s="76">
        <v>19</v>
      </c>
    </row>
    <row r="9540" spans="1:5" x14ac:dyDescent="0.2">
      <c r="A9540" s="164">
        <v>44348</v>
      </c>
      <c r="B9540" s="166">
        <v>44349</v>
      </c>
      <c r="C9540" s="167" t="s">
        <v>932</v>
      </c>
      <c r="D9540" s="77">
        <f>VLOOKUP(Pag_Inicio_Corr_mas_casos[[#This Row],[Corregimiento]],Hoja3!$A$2:$D$676,4,0)</f>
        <v>80819</v>
      </c>
      <c r="E9540" s="76">
        <v>19</v>
      </c>
    </row>
    <row r="9541" spans="1:5" x14ac:dyDescent="0.2">
      <c r="A9541" s="164">
        <v>44348</v>
      </c>
      <c r="B9541" s="166">
        <v>44349</v>
      </c>
      <c r="C9541" s="167" t="s">
        <v>978</v>
      </c>
      <c r="D9541" s="77">
        <f>VLOOKUP(Pag_Inicio_Corr_mas_casos[[#This Row],[Corregimiento]],Hoja3!$A$2:$D$676,4,0)</f>
        <v>40501</v>
      </c>
      <c r="E9541" s="76">
        <v>18</v>
      </c>
    </row>
    <row r="9542" spans="1:5" x14ac:dyDescent="0.2">
      <c r="A9542" s="164">
        <v>44348</v>
      </c>
      <c r="B9542" s="166">
        <v>44349</v>
      </c>
      <c r="C9542" s="167" t="s">
        <v>857</v>
      </c>
      <c r="D9542" s="77">
        <f>VLOOKUP(Pag_Inicio_Corr_mas_casos[[#This Row],[Corregimiento]],Hoja3!$A$2:$D$676,4,0)</f>
        <v>80810</v>
      </c>
      <c r="E9542" s="76">
        <v>16</v>
      </c>
    </row>
    <row r="9543" spans="1:5" x14ac:dyDescent="0.2">
      <c r="A9543" s="164">
        <v>44348</v>
      </c>
      <c r="B9543" s="166">
        <v>44349</v>
      </c>
      <c r="C9543" s="167" t="s">
        <v>861</v>
      </c>
      <c r="D9543" s="77">
        <f>VLOOKUP(Pag_Inicio_Corr_mas_casos[[#This Row],[Corregimiento]],Hoja3!$A$2:$D$676,4,0)</f>
        <v>80823</v>
      </c>
      <c r="E9543" s="76">
        <v>16</v>
      </c>
    </row>
    <row r="9544" spans="1:5" x14ac:dyDescent="0.2">
      <c r="A9544" s="164">
        <v>44348</v>
      </c>
      <c r="B9544" s="166">
        <v>44349</v>
      </c>
      <c r="C9544" s="167" t="s">
        <v>941</v>
      </c>
      <c r="D9544" s="77">
        <f>VLOOKUP(Pag_Inicio_Corr_mas_casos[[#This Row],[Corregimiento]],Hoja3!$A$2:$D$676,4,0)</f>
        <v>81003</v>
      </c>
      <c r="E9544" s="76">
        <v>11</v>
      </c>
    </row>
    <row r="9545" spans="1:5" x14ac:dyDescent="0.2">
      <c r="A9545" s="164">
        <v>44348</v>
      </c>
      <c r="B9545" s="166">
        <v>44349</v>
      </c>
      <c r="C9545" s="167" t="s">
        <v>912</v>
      </c>
      <c r="D9545" s="77">
        <f>VLOOKUP(Pag_Inicio_Corr_mas_casos[[#This Row],[Corregimiento]],Hoja3!$A$2:$D$676,4,0)</f>
        <v>80808</v>
      </c>
      <c r="E9545" s="76">
        <v>10</v>
      </c>
    </row>
    <row r="9546" spans="1:5" x14ac:dyDescent="0.2">
      <c r="A9546" s="164">
        <v>44348</v>
      </c>
      <c r="B9546" s="166">
        <v>44349</v>
      </c>
      <c r="C9546" s="167" t="s">
        <v>1146</v>
      </c>
      <c r="D9546" s="77">
        <f>VLOOKUP(Pag_Inicio_Corr_mas_casos[[#This Row],[Corregimiento]],Hoja3!$A$2:$D$676,4,0)</f>
        <v>40507</v>
      </c>
      <c r="E9546" s="76">
        <v>10</v>
      </c>
    </row>
    <row r="9547" spans="1:5" x14ac:dyDescent="0.2">
      <c r="A9547" s="164">
        <v>44348</v>
      </c>
      <c r="B9547" s="166">
        <v>44349</v>
      </c>
      <c r="C9547" s="167" t="s">
        <v>890</v>
      </c>
      <c r="D9547" s="77">
        <f>VLOOKUP(Pag_Inicio_Corr_mas_casos[[#This Row],[Corregimiento]],Hoja3!$A$2:$D$676,4,0)</f>
        <v>40606</v>
      </c>
      <c r="E9547" s="76">
        <v>10</v>
      </c>
    </row>
    <row r="9548" spans="1:5" x14ac:dyDescent="0.2">
      <c r="A9548" s="164">
        <v>44348</v>
      </c>
      <c r="B9548" s="166">
        <v>44349</v>
      </c>
      <c r="C9548" s="167" t="s">
        <v>1014</v>
      </c>
      <c r="D9548" s="77">
        <f>VLOOKUP(Pag_Inicio_Corr_mas_casos[[#This Row],[Corregimiento]],Hoja3!$A$2:$D$676,4,0)</f>
        <v>30109</v>
      </c>
      <c r="E9548" s="76">
        <v>9</v>
      </c>
    </row>
    <row r="9549" spans="1:5" x14ac:dyDescent="0.2">
      <c r="A9549" s="164">
        <v>44348</v>
      </c>
      <c r="B9549" s="166">
        <v>44349</v>
      </c>
      <c r="C9549" s="167" t="s">
        <v>1179</v>
      </c>
      <c r="D9549" s="77">
        <f>VLOOKUP(Pag_Inicio_Corr_mas_casos[[#This Row],[Corregimiento]],Hoja3!$A$2:$D$676,4,0)</f>
        <v>40502</v>
      </c>
      <c r="E9549" s="76">
        <v>9</v>
      </c>
    </row>
    <row r="9550" spans="1:5" x14ac:dyDescent="0.2">
      <c r="A9550" s="164">
        <v>44348</v>
      </c>
      <c r="B9550" s="166">
        <v>44349</v>
      </c>
      <c r="C9550" s="167" t="s">
        <v>692</v>
      </c>
      <c r="D9550" s="77">
        <f>VLOOKUP(Pag_Inicio_Corr_mas_casos[[#This Row],[Corregimiento]],Hoja3!$A$2:$D$676,4,0)</f>
        <v>80821</v>
      </c>
      <c r="E9550" s="76">
        <v>8</v>
      </c>
    </row>
    <row r="9551" spans="1:5" x14ac:dyDescent="0.2">
      <c r="A9551" s="164">
        <v>44348</v>
      </c>
      <c r="B9551" s="166">
        <v>44349</v>
      </c>
      <c r="C9551" s="167" t="s">
        <v>896</v>
      </c>
      <c r="D9551" s="77">
        <f>VLOOKUP(Pag_Inicio_Corr_mas_casos[[#This Row],[Corregimiento]],Hoja3!$A$2:$D$676,4,0)</f>
        <v>60105</v>
      </c>
      <c r="E9551" s="76">
        <v>8</v>
      </c>
    </row>
    <row r="9552" spans="1:5" x14ac:dyDescent="0.2">
      <c r="A9552" s="164">
        <v>44348</v>
      </c>
      <c r="B9552" s="166">
        <v>44349</v>
      </c>
      <c r="C9552" s="167" t="s">
        <v>994</v>
      </c>
      <c r="D9552" s="77">
        <f>VLOOKUP(Pag_Inicio_Corr_mas_casos[[#This Row],[Corregimiento]],Hoja3!$A$2:$D$676,4,0)</f>
        <v>90101</v>
      </c>
      <c r="E9552" s="76">
        <v>8</v>
      </c>
    </row>
    <row r="9553" spans="1:5" x14ac:dyDescent="0.2">
      <c r="A9553" s="158">
        <v>44349</v>
      </c>
      <c r="B9553" s="168">
        <v>44350</v>
      </c>
      <c r="C9553" s="169" t="s">
        <v>931</v>
      </c>
      <c r="D9553" s="170">
        <f>VLOOKUP(Pag_Inicio_Corr_mas_casos[[#This Row],[Corregimiento]],Hoja3!$A$2:$D$676,4,0)</f>
        <v>80809</v>
      </c>
      <c r="E9553" s="82">
        <v>40</v>
      </c>
    </row>
    <row r="9554" spans="1:5" x14ac:dyDescent="0.2">
      <c r="A9554" s="158">
        <v>44349</v>
      </c>
      <c r="B9554" s="168">
        <v>44350</v>
      </c>
      <c r="C9554" s="169" t="s">
        <v>966</v>
      </c>
      <c r="D9554" s="170">
        <f>VLOOKUP(Pag_Inicio_Corr_mas_casos[[#This Row],[Corregimiento]],Hoja3!$A$2:$D$676,4,0)</f>
        <v>80812</v>
      </c>
      <c r="E9554" s="82">
        <v>26</v>
      </c>
    </row>
    <row r="9555" spans="1:5" x14ac:dyDescent="0.2">
      <c r="A9555" s="158">
        <v>44349</v>
      </c>
      <c r="B9555" s="168">
        <v>44350</v>
      </c>
      <c r="C9555" s="169" t="s">
        <v>862</v>
      </c>
      <c r="D9555" s="170">
        <f>VLOOKUP(Pag_Inicio_Corr_mas_casos[[#This Row],[Corregimiento]],Hoja3!$A$2:$D$676,4,0)</f>
        <v>80807</v>
      </c>
      <c r="E9555" s="82">
        <v>26</v>
      </c>
    </row>
    <row r="9556" spans="1:5" x14ac:dyDescent="0.2">
      <c r="A9556" s="158">
        <v>44349</v>
      </c>
      <c r="B9556" s="168">
        <v>44350</v>
      </c>
      <c r="C9556" s="169" t="s">
        <v>860</v>
      </c>
      <c r="D9556" s="170">
        <f>VLOOKUP(Pag_Inicio_Corr_mas_casos[[#This Row],[Corregimiento]],Hoja3!$A$2:$D$676,4,0)</f>
        <v>80806</v>
      </c>
      <c r="E9556" s="82">
        <v>23</v>
      </c>
    </row>
    <row r="9557" spans="1:5" x14ac:dyDescent="0.2">
      <c r="A9557" s="158">
        <v>44349</v>
      </c>
      <c r="B9557" s="168">
        <v>44350</v>
      </c>
      <c r="C9557" s="169" t="s">
        <v>857</v>
      </c>
      <c r="D9557" s="170">
        <f>VLOOKUP(Pag_Inicio_Corr_mas_casos[[#This Row],[Corregimiento]],Hoja3!$A$2:$D$676,4,0)</f>
        <v>80810</v>
      </c>
      <c r="E9557" s="82">
        <v>20</v>
      </c>
    </row>
    <row r="9558" spans="1:5" x14ac:dyDescent="0.2">
      <c r="A9558" s="158">
        <v>44349</v>
      </c>
      <c r="B9558" s="168">
        <v>44350</v>
      </c>
      <c r="C9558" s="169" t="s">
        <v>859</v>
      </c>
      <c r="D9558" s="170">
        <f>VLOOKUP(Pag_Inicio_Corr_mas_casos[[#This Row],[Corregimiento]],Hoja3!$A$2:$D$676,4,0)</f>
        <v>81009</v>
      </c>
      <c r="E9558" s="82">
        <v>17</v>
      </c>
    </row>
    <row r="9559" spans="1:5" x14ac:dyDescent="0.2">
      <c r="A9559" s="158">
        <v>44349</v>
      </c>
      <c r="B9559" s="168">
        <v>44350</v>
      </c>
      <c r="C9559" s="169" t="s">
        <v>861</v>
      </c>
      <c r="D9559" s="170">
        <f>VLOOKUP(Pag_Inicio_Corr_mas_casos[[#This Row],[Corregimiento]],Hoja3!$A$2:$D$676,4,0)</f>
        <v>80823</v>
      </c>
      <c r="E9559" s="82">
        <v>14</v>
      </c>
    </row>
    <row r="9560" spans="1:5" x14ac:dyDescent="0.2">
      <c r="A9560" s="158">
        <v>44349</v>
      </c>
      <c r="B9560" s="168">
        <v>44350</v>
      </c>
      <c r="C9560" s="169" t="s">
        <v>923</v>
      </c>
      <c r="D9560" s="170">
        <f>VLOOKUP(Pag_Inicio_Corr_mas_casos[[#This Row],[Corregimiento]],Hoja3!$A$2:$D$676,4,0)</f>
        <v>40611</v>
      </c>
      <c r="E9560" s="82">
        <v>14</v>
      </c>
    </row>
    <row r="9561" spans="1:5" x14ac:dyDescent="0.2">
      <c r="A9561" s="158">
        <v>44349</v>
      </c>
      <c r="B9561" s="168">
        <v>44350</v>
      </c>
      <c r="C9561" s="169" t="s">
        <v>867</v>
      </c>
      <c r="D9561" s="170">
        <f>VLOOKUP(Pag_Inicio_Corr_mas_casos[[#This Row],[Corregimiento]],Hoja3!$A$2:$D$676,4,0)</f>
        <v>80826</v>
      </c>
      <c r="E9561" s="82">
        <v>13</v>
      </c>
    </row>
    <row r="9562" spans="1:5" x14ac:dyDescent="0.2">
      <c r="A9562" s="158">
        <v>44349</v>
      </c>
      <c r="B9562" s="168">
        <v>44350</v>
      </c>
      <c r="C9562" s="169" t="s">
        <v>932</v>
      </c>
      <c r="D9562" s="170">
        <f>VLOOKUP(Pag_Inicio_Corr_mas_casos[[#This Row],[Corregimiento]],Hoja3!$A$2:$D$676,4,0)</f>
        <v>80819</v>
      </c>
      <c r="E9562" s="82">
        <v>12</v>
      </c>
    </row>
    <row r="9563" spans="1:5" x14ac:dyDescent="0.2">
      <c r="A9563" s="158">
        <v>44349</v>
      </c>
      <c r="B9563" s="168">
        <v>44350</v>
      </c>
      <c r="C9563" s="169" t="s">
        <v>912</v>
      </c>
      <c r="D9563" s="170">
        <f>VLOOKUP(Pag_Inicio_Corr_mas_casos[[#This Row],[Corregimiento]],Hoja3!$A$2:$D$676,4,0)</f>
        <v>80808</v>
      </c>
      <c r="E9563" s="82">
        <v>12</v>
      </c>
    </row>
    <row r="9564" spans="1:5" x14ac:dyDescent="0.2">
      <c r="A9564" s="158">
        <v>44349</v>
      </c>
      <c r="B9564" s="168">
        <v>44350</v>
      </c>
      <c r="C9564" s="169" t="s">
        <v>967</v>
      </c>
      <c r="D9564" s="170">
        <f>VLOOKUP(Pag_Inicio_Corr_mas_casos[[#This Row],[Corregimiento]],Hoja3!$A$2:$D$676,4,0)</f>
        <v>40601</v>
      </c>
      <c r="E9564" s="82">
        <v>12</v>
      </c>
    </row>
    <row r="9565" spans="1:5" x14ac:dyDescent="0.2">
      <c r="A9565" s="158">
        <v>44349</v>
      </c>
      <c r="B9565" s="168">
        <v>44350</v>
      </c>
      <c r="C9565" s="169" t="s">
        <v>887</v>
      </c>
      <c r="D9565" s="170">
        <f>VLOOKUP(Pag_Inicio_Corr_mas_casos[[#This Row],[Corregimiento]],Hoja3!$A$2:$D$676,4,0)</f>
        <v>30107</v>
      </c>
      <c r="E9565" s="82">
        <v>11</v>
      </c>
    </row>
    <row r="9566" spans="1:5" x14ac:dyDescent="0.2">
      <c r="A9566" s="158">
        <v>44349</v>
      </c>
      <c r="B9566" s="168">
        <v>44350</v>
      </c>
      <c r="C9566" s="169" t="s">
        <v>939</v>
      </c>
      <c r="D9566" s="170">
        <f>VLOOKUP(Pag_Inicio_Corr_mas_casos[[#This Row],[Corregimiento]],Hoja3!$A$2:$D$676,4,0)</f>
        <v>81001</v>
      </c>
      <c r="E9566" s="82">
        <v>11</v>
      </c>
    </row>
    <row r="9567" spans="1:5" x14ac:dyDescent="0.2">
      <c r="A9567" s="158">
        <v>44349</v>
      </c>
      <c r="B9567" s="168">
        <v>44350</v>
      </c>
      <c r="C9567" s="169" t="s">
        <v>974</v>
      </c>
      <c r="D9567" s="170">
        <f>VLOOKUP(Pag_Inicio_Corr_mas_casos[[#This Row],[Corregimiento]],Hoja3!$A$2:$D$676,4,0)</f>
        <v>130102</v>
      </c>
      <c r="E9567" s="82">
        <v>11</v>
      </c>
    </row>
    <row r="9568" spans="1:5" x14ac:dyDescent="0.2">
      <c r="A9568" s="160">
        <v>44350</v>
      </c>
      <c r="B9568" s="178">
        <v>44351</v>
      </c>
      <c r="C9568" s="34" t="s">
        <v>931</v>
      </c>
      <c r="D9568" s="179">
        <f>VLOOKUP(Pag_Inicio_Corr_mas_casos[[#This Row],[Corregimiento]],Hoja3!$A$2:$D$676,4,0)</f>
        <v>80809</v>
      </c>
      <c r="E9568" s="34">
        <v>44</v>
      </c>
    </row>
    <row r="9569" spans="1:5" x14ac:dyDescent="0.2">
      <c r="A9569" s="160">
        <v>44350</v>
      </c>
      <c r="B9569" s="178">
        <v>44351</v>
      </c>
      <c r="C9569" s="34" t="s">
        <v>857</v>
      </c>
      <c r="D9569" s="179">
        <f>VLOOKUP(Pag_Inicio_Corr_mas_casos[[#This Row],[Corregimiento]],Hoja3!$A$2:$D$676,4,0)</f>
        <v>80810</v>
      </c>
      <c r="E9569" s="34">
        <v>27</v>
      </c>
    </row>
    <row r="9570" spans="1:5" x14ac:dyDescent="0.2">
      <c r="A9570" s="160">
        <v>44350</v>
      </c>
      <c r="B9570" s="178">
        <v>44351</v>
      </c>
      <c r="C9570" s="34" t="s">
        <v>966</v>
      </c>
      <c r="D9570" s="179">
        <f>VLOOKUP(Pag_Inicio_Corr_mas_casos[[#This Row],[Corregimiento]],Hoja3!$A$2:$D$676,4,0)</f>
        <v>80812</v>
      </c>
      <c r="E9570" s="34">
        <v>24</v>
      </c>
    </row>
    <row r="9571" spans="1:5" x14ac:dyDescent="0.2">
      <c r="A9571" s="160">
        <v>44350</v>
      </c>
      <c r="B9571" s="178">
        <v>44351</v>
      </c>
      <c r="C9571" s="34" t="s">
        <v>859</v>
      </c>
      <c r="D9571" s="179">
        <f>VLOOKUP(Pag_Inicio_Corr_mas_casos[[#This Row],[Corregimiento]],Hoja3!$A$2:$D$676,4,0)</f>
        <v>81009</v>
      </c>
      <c r="E9571" s="34">
        <v>24</v>
      </c>
    </row>
    <row r="9572" spans="1:5" x14ac:dyDescent="0.2">
      <c r="A9572" s="160">
        <v>44350</v>
      </c>
      <c r="B9572" s="178">
        <v>44351</v>
      </c>
      <c r="C9572" s="34" t="s">
        <v>860</v>
      </c>
      <c r="D9572" s="179">
        <f>VLOOKUP(Pag_Inicio_Corr_mas_casos[[#This Row],[Corregimiento]],Hoja3!$A$2:$D$676,4,0)</f>
        <v>80806</v>
      </c>
      <c r="E9572" s="34">
        <v>21</v>
      </c>
    </row>
    <row r="9573" spans="1:5" x14ac:dyDescent="0.2">
      <c r="A9573" s="160">
        <v>44350</v>
      </c>
      <c r="B9573" s="178">
        <v>44351</v>
      </c>
      <c r="C9573" s="34" t="s">
        <v>862</v>
      </c>
      <c r="D9573" s="179">
        <f>VLOOKUP(Pag_Inicio_Corr_mas_casos[[#This Row],[Corregimiento]],Hoja3!$A$2:$D$676,4,0)</f>
        <v>80807</v>
      </c>
      <c r="E9573" s="34">
        <v>18</v>
      </c>
    </row>
    <row r="9574" spans="1:5" x14ac:dyDescent="0.2">
      <c r="A9574" s="160">
        <v>44350</v>
      </c>
      <c r="B9574" s="178">
        <v>44351</v>
      </c>
      <c r="C9574" s="34" t="s">
        <v>867</v>
      </c>
      <c r="D9574" s="179">
        <f>VLOOKUP(Pag_Inicio_Corr_mas_casos[[#This Row],[Corregimiento]],Hoja3!$A$2:$D$676,4,0)</f>
        <v>80826</v>
      </c>
      <c r="E9574" s="34">
        <v>17</v>
      </c>
    </row>
    <row r="9575" spans="1:5" x14ac:dyDescent="0.2">
      <c r="A9575" s="160">
        <v>44350</v>
      </c>
      <c r="B9575" s="178">
        <v>44351</v>
      </c>
      <c r="C9575" s="34" t="s">
        <v>941</v>
      </c>
      <c r="D9575" s="179">
        <f>VLOOKUP(Pag_Inicio_Corr_mas_casos[[#This Row],[Corregimiento]],Hoja3!$A$2:$D$676,4,0)</f>
        <v>81003</v>
      </c>
      <c r="E9575" s="34">
        <v>15</v>
      </c>
    </row>
    <row r="9576" spans="1:5" x14ac:dyDescent="0.2">
      <c r="A9576" s="160">
        <v>44350</v>
      </c>
      <c r="B9576" s="178">
        <v>44351</v>
      </c>
      <c r="C9576" s="34" t="s">
        <v>932</v>
      </c>
      <c r="D9576" s="179">
        <f>VLOOKUP(Pag_Inicio_Corr_mas_casos[[#This Row],[Corregimiento]],Hoja3!$A$2:$D$676,4,0)</f>
        <v>80819</v>
      </c>
      <c r="E9576" s="34">
        <v>14</v>
      </c>
    </row>
    <row r="9577" spans="1:5" x14ac:dyDescent="0.2">
      <c r="A9577" s="160">
        <v>44350</v>
      </c>
      <c r="B9577" s="178">
        <v>44351</v>
      </c>
      <c r="C9577" s="34" t="s">
        <v>912</v>
      </c>
      <c r="D9577" s="179">
        <f>VLOOKUP(Pag_Inicio_Corr_mas_casos[[#This Row],[Corregimiento]],Hoja3!$A$2:$D$676,4,0)</f>
        <v>80808</v>
      </c>
      <c r="E9577" s="34">
        <v>13</v>
      </c>
    </row>
    <row r="9578" spans="1:5" x14ac:dyDescent="0.2">
      <c r="A9578" s="160">
        <v>44350</v>
      </c>
      <c r="B9578" s="178">
        <v>44351</v>
      </c>
      <c r="C9578" s="34" t="s">
        <v>967</v>
      </c>
      <c r="D9578" s="179">
        <f>VLOOKUP(Pag_Inicio_Corr_mas_casos[[#This Row],[Corregimiento]],Hoja3!$A$2:$D$676,4,0)</f>
        <v>40601</v>
      </c>
      <c r="E9578" s="34">
        <v>13</v>
      </c>
    </row>
    <row r="9579" spans="1:5" x14ac:dyDescent="0.2">
      <c r="A9579" s="160">
        <v>44350</v>
      </c>
      <c r="B9579" s="178">
        <v>44351</v>
      </c>
      <c r="C9579" s="34" t="s">
        <v>974</v>
      </c>
      <c r="D9579" s="179">
        <f>VLOOKUP(Pag_Inicio_Corr_mas_casos[[#This Row],[Corregimiento]],Hoja3!$A$2:$D$676,4,0)</f>
        <v>130102</v>
      </c>
      <c r="E9579" s="34">
        <v>13</v>
      </c>
    </row>
    <row r="9580" spans="1:5" x14ac:dyDescent="0.2">
      <c r="A9580" s="160">
        <v>44350</v>
      </c>
      <c r="B9580" s="178">
        <v>44351</v>
      </c>
      <c r="C9580" s="34" t="s">
        <v>1131</v>
      </c>
      <c r="D9580" s="179">
        <f>VLOOKUP(Pag_Inicio_Corr_mas_casos[[#This Row],[Corregimiento]],Hoja3!$A$2:$D$676,4,0)</f>
        <v>41104</v>
      </c>
      <c r="E9580" s="34">
        <v>12</v>
      </c>
    </row>
    <row r="9581" spans="1:5" x14ac:dyDescent="0.2">
      <c r="A9581" s="160">
        <v>44350</v>
      </c>
      <c r="B9581" s="178">
        <v>44351</v>
      </c>
      <c r="C9581" s="34" t="s">
        <v>942</v>
      </c>
      <c r="D9581" s="179">
        <f>VLOOKUP(Pag_Inicio_Corr_mas_casos[[#This Row],[Corregimiento]],Hoja3!$A$2:$D$676,4,0)</f>
        <v>91001</v>
      </c>
      <c r="E9581" s="34">
        <v>12</v>
      </c>
    </row>
    <row r="9582" spans="1:5" x14ac:dyDescent="0.2">
      <c r="A9582" s="160">
        <v>44350</v>
      </c>
      <c r="B9582" s="178">
        <v>44351</v>
      </c>
      <c r="C9582" s="34" t="s">
        <v>861</v>
      </c>
      <c r="D9582" s="179">
        <f>VLOOKUP(Pag_Inicio_Corr_mas_casos[[#This Row],[Corregimiento]],Hoja3!$A$2:$D$676,4,0)</f>
        <v>80823</v>
      </c>
      <c r="E9582" s="34">
        <v>12</v>
      </c>
    </row>
    <row r="9583" spans="1:5" x14ac:dyDescent="0.2">
      <c r="A9583" s="160">
        <v>44350</v>
      </c>
      <c r="B9583" s="178">
        <v>44351</v>
      </c>
      <c r="C9583" s="34" t="s">
        <v>939</v>
      </c>
      <c r="D9583" s="179">
        <f>VLOOKUP(Pag_Inicio_Corr_mas_casos[[#This Row],[Corregimiento]],Hoja3!$A$2:$D$676,4,0)</f>
        <v>81001</v>
      </c>
      <c r="E9583" s="34">
        <v>11</v>
      </c>
    </row>
    <row r="9584" spans="1:5" x14ac:dyDescent="0.2">
      <c r="A9584" s="160">
        <v>44350</v>
      </c>
      <c r="B9584" s="178">
        <v>44351</v>
      </c>
      <c r="C9584" s="34" t="s">
        <v>858</v>
      </c>
      <c r="D9584" s="179">
        <f>VLOOKUP(Pag_Inicio_Corr_mas_casos[[#This Row],[Corregimiento]],Hoja3!$A$2:$D$676,4,0)</f>
        <v>130717</v>
      </c>
      <c r="E9584" s="34">
        <v>11</v>
      </c>
    </row>
    <row r="9585" spans="1:5" x14ac:dyDescent="0.2">
      <c r="A9585" s="160">
        <v>44350</v>
      </c>
      <c r="B9585" s="178">
        <v>44351</v>
      </c>
      <c r="C9585" s="34" t="s">
        <v>1222</v>
      </c>
      <c r="D9585" s="179">
        <f>VLOOKUP(Pag_Inicio_Corr_mas_casos[[#This Row],[Corregimiento]],Hoja3!$A$2:$D$676,4,0)</f>
        <v>100102</v>
      </c>
      <c r="E9585" s="34">
        <v>11</v>
      </c>
    </row>
    <row r="9586" spans="1:5" x14ac:dyDescent="0.2">
      <c r="A9586" s="160">
        <v>44350</v>
      </c>
      <c r="B9586" s="178">
        <v>44351</v>
      </c>
      <c r="C9586" s="34" t="s">
        <v>986</v>
      </c>
      <c r="D9586" s="179">
        <f>VLOOKUP(Pag_Inicio_Corr_mas_casos[[#This Row],[Corregimiento]],Hoja3!$A$2:$D$676,4,0)</f>
        <v>40610</v>
      </c>
      <c r="E9586" s="34">
        <v>9</v>
      </c>
    </row>
    <row r="9587" spans="1:5" x14ac:dyDescent="0.2">
      <c r="A9587" s="160">
        <v>44350</v>
      </c>
      <c r="B9587" s="178">
        <v>44351</v>
      </c>
      <c r="C9587" s="34" t="s">
        <v>866</v>
      </c>
      <c r="D9587" s="179">
        <f>VLOOKUP(Pag_Inicio_Corr_mas_casos[[#This Row],[Corregimiento]],Hoja3!$A$2:$D$676,4,0)</f>
        <v>80814</v>
      </c>
      <c r="E9587" s="34">
        <v>9</v>
      </c>
    </row>
    <row r="9588" spans="1:5" x14ac:dyDescent="0.2">
      <c r="A9588" s="162">
        <v>44351</v>
      </c>
      <c r="B9588" s="180">
        <v>44352</v>
      </c>
      <c r="C9588" s="37" t="s">
        <v>859</v>
      </c>
      <c r="D9588" s="181">
        <f>VLOOKUP(Pag_Inicio_Corr_mas_casos[[#This Row],[Corregimiento]],Hoja3!$A$2:$D$676,4,0)</f>
        <v>81009</v>
      </c>
      <c r="E9588" s="37">
        <v>36</v>
      </c>
    </row>
    <row r="9589" spans="1:5" x14ac:dyDescent="0.2">
      <c r="A9589" s="162">
        <v>44351</v>
      </c>
      <c r="B9589" s="180">
        <v>44352</v>
      </c>
      <c r="C9589" s="37" t="s">
        <v>931</v>
      </c>
      <c r="D9589" s="181">
        <f>VLOOKUP(Pag_Inicio_Corr_mas_casos[[#This Row],[Corregimiento]],Hoja3!$A$2:$D$676,4,0)</f>
        <v>80809</v>
      </c>
      <c r="E9589" s="37">
        <v>29</v>
      </c>
    </row>
    <row r="9590" spans="1:5" x14ac:dyDescent="0.2">
      <c r="A9590" s="162">
        <v>44351</v>
      </c>
      <c r="B9590" s="180">
        <v>44352</v>
      </c>
      <c r="C9590" s="37" t="s">
        <v>1222</v>
      </c>
      <c r="D9590" s="181">
        <f>VLOOKUP(Pag_Inicio_Corr_mas_casos[[#This Row],[Corregimiento]],Hoja3!$A$2:$D$676,4,0)</f>
        <v>100102</v>
      </c>
      <c r="E9590" s="37">
        <v>26</v>
      </c>
    </row>
    <row r="9591" spans="1:5" x14ac:dyDescent="0.2">
      <c r="A9591" s="162">
        <v>44351</v>
      </c>
      <c r="B9591" s="180">
        <v>44352</v>
      </c>
      <c r="C9591" s="37" t="s">
        <v>862</v>
      </c>
      <c r="D9591" s="181">
        <f>VLOOKUP(Pag_Inicio_Corr_mas_casos[[#This Row],[Corregimiento]],Hoja3!$A$2:$D$676,4,0)</f>
        <v>80807</v>
      </c>
      <c r="E9591" s="37">
        <v>25</v>
      </c>
    </row>
    <row r="9592" spans="1:5" x14ac:dyDescent="0.2">
      <c r="A9592" s="162">
        <v>44351</v>
      </c>
      <c r="B9592" s="180">
        <v>44352</v>
      </c>
      <c r="C9592" s="37" t="s">
        <v>932</v>
      </c>
      <c r="D9592" s="181">
        <f>VLOOKUP(Pag_Inicio_Corr_mas_casos[[#This Row],[Corregimiento]],Hoja3!$A$2:$D$676,4,0)</f>
        <v>80819</v>
      </c>
      <c r="E9592" s="37">
        <v>24</v>
      </c>
    </row>
    <row r="9593" spans="1:5" x14ac:dyDescent="0.2">
      <c r="A9593" s="162">
        <v>44351</v>
      </c>
      <c r="B9593" s="180">
        <v>44352</v>
      </c>
      <c r="C9593" s="37" t="s">
        <v>1226</v>
      </c>
      <c r="D9593" s="181">
        <f>VLOOKUP(Pag_Inicio_Corr_mas_casos[[#This Row],[Corregimiento]],Hoja3!$A$2:$D$676,4,0)</f>
        <v>90907</v>
      </c>
      <c r="E9593" s="37">
        <v>23</v>
      </c>
    </row>
    <row r="9594" spans="1:5" x14ac:dyDescent="0.2">
      <c r="A9594" s="162">
        <v>44351</v>
      </c>
      <c r="B9594" s="180">
        <v>44352</v>
      </c>
      <c r="C9594" s="37" t="s">
        <v>966</v>
      </c>
      <c r="D9594" s="181">
        <f>VLOOKUP(Pag_Inicio_Corr_mas_casos[[#This Row],[Corregimiento]],Hoja3!$A$2:$D$676,4,0)</f>
        <v>80812</v>
      </c>
      <c r="E9594" s="37">
        <v>22</v>
      </c>
    </row>
    <row r="9595" spans="1:5" x14ac:dyDescent="0.2">
      <c r="A9595" s="162">
        <v>44351</v>
      </c>
      <c r="B9595" s="180">
        <v>44352</v>
      </c>
      <c r="C9595" s="37" t="s">
        <v>1228</v>
      </c>
      <c r="D9595" s="181">
        <f>VLOOKUP(Pag_Inicio_Corr_mas_casos[[#This Row],[Corregimiento]],Hoja3!$A$2:$D$676,4,0)</f>
        <v>100104</v>
      </c>
      <c r="E9595" s="37">
        <v>21</v>
      </c>
    </row>
    <row r="9596" spans="1:5" x14ac:dyDescent="0.2">
      <c r="A9596" s="162">
        <v>44351</v>
      </c>
      <c r="B9596" s="180">
        <v>44352</v>
      </c>
      <c r="C9596" s="37" t="s">
        <v>860</v>
      </c>
      <c r="D9596" s="181">
        <f>VLOOKUP(Pag_Inicio_Corr_mas_casos[[#This Row],[Corregimiento]],Hoja3!$A$2:$D$676,4,0)</f>
        <v>80806</v>
      </c>
      <c r="E9596" s="37">
        <v>20</v>
      </c>
    </row>
    <row r="9597" spans="1:5" x14ac:dyDescent="0.2">
      <c r="A9597" s="162">
        <v>44351</v>
      </c>
      <c r="B9597" s="180">
        <v>44352</v>
      </c>
      <c r="C9597" s="37" t="s">
        <v>692</v>
      </c>
      <c r="D9597" s="181">
        <f>VLOOKUP(Pag_Inicio_Corr_mas_casos[[#This Row],[Corregimiento]],Hoja3!$A$2:$D$676,4,0)</f>
        <v>80821</v>
      </c>
      <c r="E9597" s="37">
        <v>18</v>
      </c>
    </row>
    <row r="9598" spans="1:5" x14ac:dyDescent="0.2">
      <c r="A9598" s="162">
        <v>44351</v>
      </c>
      <c r="B9598" s="180">
        <v>44352</v>
      </c>
      <c r="C9598" s="37" t="s">
        <v>980</v>
      </c>
      <c r="D9598" s="181">
        <f>VLOOKUP(Pag_Inicio_Corr_mas_casos[[#This Row],[Corregimiento]],Hoja3!$A$2:$D$676,4,0)</f>
        <v>40601</v>
      </c>
      <c r="E9598" s="37">
        <v>18</v>
      </c>
    </row>
    <row r="9599" spans="1:5" x14ac:dyDescent="0.2">
      <c r="A9599" s="162">
        <v>44351</v>
      </c>
      <c r="B9599" s="180">
        <v>44352</v>
      </c>
      <c r="C9599" s="37" t="s">
        <v>867</v>
      </c>
      <c r="D9599" s="181">
        <f>VLOOKUP(Pag_Inicio_Corr_mas_casos[[#This Row],[Corregimiento]],Hoja3!$A$2:$D$676,4,0)</f>
        <v>80826</v>
      </c>
      <c r="E9599" s="37">
        <v>18</v>
      </c>
    </row>
    <row r="9600" spans="1:5" x14ac:dyDescent="0.2">
      <c r="A9600" s="162">
        <v>44351</v>
      </c>
      <c r="B9600" s="180">
        <v>44352</v>
      </c>
      <c r="C9600" s="37" t="s">
        <v>861</v>
      </c>
      <c r="D9600" s="181">
        <f>VLOOKUP(Pag_Inicio_Corr_mas_casos[[#This Row],[Corregimiento]],Hoja3!$A$2:$D$676,4,0)</f>
        <v>80823</v>
      </c>
      <c r="E9600" s="37">
        <v>18</v>
      </c>
    </row>
    <row r="9601" spans="1:5" x14ac:dyDescent="0.2">
      <c r="A9601" s="162">
        <v>44351</v>
      </c>
      <c r="B9601" s="180">
        <v>44352</v>
      </c>
      <c r="C9601" s="37" t="s">
        <v>974</v>
      </c>
      <c r="D9601" s="181">
        <f>VLOOKUP(Pag_Inicio_Corr_mas_casos[[#This Row],[Corregimiento]],Hoja3!$A$2:$D$676,4,0)</f>
        <v>130102</v>
      </c>
      <c r="E9601" s="37">
        <v>17</v>
      </c>
    </row>
    <row r="9602" spans="1:5" x14ac:dyDescent="0.2">
      <c r="A9602" s="162">
        <v>44351</v>
      </c>
      <c r="B9602" s="180">
        <v>44352</v>
      </c>
      <c r="C9602" s="37" t="s">
        <v>890</v>
      </c>
      <c r="D9602" s="181">
        <f>VLOOKUP(Pag_Inicio_Corr_mas_casos[[#This Row],[Corregimiento]],Hoja3!$A$2:$D$676,4,0)</f>
        <v>40606</v>
      </c>
      <c r="E9602" s="37">
        <v>17</v>
      </c>
    </row>
    <row r="9603" spans="1:5" x14ac:dyDescent="0.2">
      <c r="A9603" s="162">
        <v>44351</v>
      </c>
      <c r="B9603" s="180">
        <v>44352</v>
      </c>
      <c r="C9603" s="37" t="s">
        <v>988</v>
      </c>
      <c r="D9603" s="181">
        <f>VLOOKUP(Pag_Inicio_Corr_mas_casos[[#This Row],[Corregimiento]],Hoja3!$A$2:$D$676,4,0)</f>
        <v>130101</v>
      </c>
      <c r="E9603" s="37">
        <v>14</v>
      </c>
    </row>
    <row r="9604" spans="1:5" x14ac:dyDescent="0.2">
      <c r="A9604" s="162">
        <v>44351</v>
      </c>
      <c r="B9604" s="180">
        <v>44352</v>
      </c>
      <c r="C9604" s="37" t="s">
        <v>857</v>
      </c>
      <c r="D9604" s="181">
        <f>VLOOKUP(Pag_Inicio_Corr_mas_casos[[#This Row],[Corregimiento]],Hoja3!$A$2:$D$676,4,0)</f>
        <v>80810</v>
      </c>
      <c r="E9604" s="37">
        <v>14</v>
      </c>
    </row>
    <row r="9605" spans="1:5" x14ac:dyDescent="0.2">
      <c r="A9605" s="162">
        <v>44351</v>
      </c>
      <c r="B9605" s="180">
        <v>44352</v>
      </c>
      <c r="C9605" s="37" t="s">
        <v>872</v>
      </c>
      <c r="D9605" s="181">
        <f>VLOOKUP(Pag_Inicio_Corr_mas_casos[[#This Row],[Corregimiento]],Hoja3!$A$2:$D$676,4,0)</f>
        <v>80820</v>
      </c>
      <c r="E9605" s="37">
        <v>14</v>
      </c>
    </row>
    <row r="9606" spans="1:5" x14ac:dyDescent="0.2">
      <c r="A9606" s="162">
        <v>44351</v>
      </c>
      <c r="B9606" s="180">
        <v>44352</v>
      </c>
      <c r="C9606" s="37" t="s">
        <v>941</v>
      </c>
      <c r="D9606" s="181">
        <f>VLOOKUP(Pag_Inicio_Corr_mas_casos[[#This Row],[Corregimiento]],Hoja3!$A$2:$D$676,4,0)</f>
        <v>81003</v>
      </c>
      <c r="E9606" s="37">
        <v>13</v>
      </c>
    </row>
    <row r="9607" spans="1:5" x14ac:dyDescent="0.2">
      <c r="A9607" s="162">
        <v>44351</v>
      </c>
      <c r="B9607" s="180">
        <v>44352</v>
      </c>
      <c r="C9607" s="37" t="s">
        <v>956</v>
      </c>
      <c r="D9607" s="181">
        <f>VLOOKUP(Pag_Inicio_Corr_mas_casos[[#This Row],[Corregimiento]],Hoja3!$A$2:$D$676,4,0)</f>
        <v>130106</v>
      </c>
      <c r="E9607" s="37">
        <v>13</v>
      </c>
    </row>
    <row r="9608" spans="1:5" x14ac:dyDescent="0.2">
      <c r="A9608" s="182">
        <v>44352</v>
      </c>
      <c r="B9608" s="183">
        <v>44353</v>
      </c>
      <c r="C9608" s="42" t="s">
        <v>639</v>
      </c>
      <c r="D9608" s="184">
        <f>VLOOKUP(Pag_Inicio_Corr_mas_casos[[#This Row],[Corregimiento]],Hoja3!$A$2:$D$676,4,0)</f>
        <v>80809</v>
      </c>
      <c r="E9608" s="42">
        <v>45</v>
      </c>
    </row>
    <row r="9609" spans="1:5" x14ac:dyDescent="0.2">
      <c r="A9609" s="182">
        <v>44352</v>
      </c>
      <c r="B9609" s="183">
        <v>44353</v>
      </c>
      <c r="C9609" s="42" t="s">
        <v>693</v>
      </c>
      <c r="D9609" s="184">
        <f>VLOOKUP(Pag_Inicio_Corr_mas_casos[[#This Row],[Corregimiento]],Hoja3!$A$2:$D$676,4,0)</f>
        <v>81009</v>
      </c>
      <c r="E9609" s="42">
        <v>35</v>
      </c>
    </row>
    <row r="9610" spans="1:5" x14ac:dyDescent="0.2">
      <c r="A9610" s="182">
        <v>44352</v>
      </c>
      <c r="B9610" s="183">
        <v>44353</v>
      </c>
      <c r="C9610" s="42" t="s">
        <v>784</v>
      </c>
      <c r="D9610" s="184">
        <f>VLOOKUP(Pag_Inicio_Corr_mas_casos[[#This Row],[Corregimiento]],Hoja3!$A$2:$D$676,4,0)</f>
        <v>80812</v>
      </c>
      <c r="E9610" s="42">
        <v>28</v>
      </c>
    </row>
    <row r="9611" spans="1:5" x14ac:dyDescent="0.2">
      <c r="A9611" s="182">
        <v>44352</v>
      </c>
      <c r="B9611" s="183">
        <v>44353</v>
      </c>
      <c r="C9611" s="42" t="s">
        <v>1229</v>
      </c>
      <c r="D9611" s="184">
        <f>VLOOKUP(Pag_Inicio_Corr_mas_casos[[#This Row],[Corregimiento]],Hoja3!$A$2:$D$676,4,0)</f>
        <v>80806</v>
      </c>
      <c r="E9611" s="42">
        <v>25</v>
      </c>
    </row>
    <row r="9612" spans="1:5" x14ac:dyDescent="0.2">
      <c r="A9612" s="182">
        <v>44352</v>
      </c>
      <c r="B9612" s="183">
        <v>44353</v>
      </c>
      <c r="C9612" s="42" t="s">
        <v>974</v>
      </c>
      <c r="D9612" s="184">
        <f>VLOOKUP(Pag_Inicio_Corr_mas_casos[[#This Row],[Corregimiento]],Hoja3!$A$2:$D$676,4,0)</f>
        <v>130102</v>
      </c>
      <c r="E9612" s="42">
        <v>21</v>
      </c>
    </row>
    <row r="9613" spans="1:5" x14ac:dyDescent="0.2">
      <c r="A9613" s="182">
        <v>44352</v>
      </c>
      <c r="B9613" s="183">
        <v>44353</v>
      </c>
      <c r="C9613" s="42" t="s">
        <v>932</v>
      </c>
      <c r="D9613" s="184">
        <f>VLOOKUP(Pag_Inicio_Corr_mas_casos[[#This Row],[Corregimiento]],Hoja3!$A$2:$D$676,4,0)</f>
        <v>80819</v>
      </c>
      <c r="E9613" s="42">
        <v>20</v>
      </c>
    </row>
    <row r="9614" spans="1:5" x14ac:dyDescent="0.2">
      <c r="A9614" s="182">
        <v>44352</v>
      </c>
      <c r="B9614" s="183">
        <v>44353</v>
      </c>
      <c r="C9614" s="42" t="s">
        <v>873</v>
      </c>
      <c r="D9614" s="184">
        <f>VLOOKUP(Pag_Inicio_Corr_mas_casos[[#This Row],[Corregimiento]],Hoja3!$A$2:$D$676,4,0)</f>
        <v>80817</v>
      </c>
      <c r="E9614" s="42">
        <v>18</v>
      </c>
    </row>
    <row r="9615" spans="1:5" x14ac:dyDescent="0.2">
      <c r="A9615" s="182">
        <v>44352</v>
      </c>
      <c r="B9615" s="183">
        <v>44353</v>
      </c>
      <c r="C9615" s="42" t="s">
        <v>857</v>
      </c>
      <c r="D9615" s="184">
        <f>VLOOKUP(Pag_Inicio_Corr_mas_casos[[#This Row],[Corregimiento]],Hoja3!$A$2:$D$676,4,0)</f>
        <v>80810</v>
      </c>
      <c r="E9615" s="42">
        <v>18</v>
      </c>
    </row>
    <row r="9616" spans="1:5" x14ac:dyDescent="0.2">
      <c r="A9616" s="182">
        <v>44352</v>
      </c>
      <c r="B9616" s="183">
        <v>44353</v>
      </c>
      <c r="C9616" s="42" t="s">
        <v>862</v>
      </c>
      <c r="D9616" s="184">
        <f>VLOOKUP(Pag_Inicio_Corr_mas_casos[[#This Row],[Corregimiento]],Hoja3!$A$2:$D$676,4,0)</f>
        <v>80807</v>
      </c>
      <c r="E9616" s="42">
        <v>18</v>
      </c>
    </row>
    <row r="9617" spans="1:5" x14ac:dyDescent="0.2">
      <c r="A9617" s="182">
        <v>44352</v>
      </c>
      <c r="B9617" s="183">
        <v>44353</v>
      </c>
      <c r="C9617" s="42" t="s">
        <v>967</v>
      </c>
      <c r="D9617" s="184">
        <f>VLOOKUP(Pag_Inicio_Corr_mas_casos[[#This Row],[Corregimiento]],Hoja3!$A$2:$D$676,4,0)</f>
        <v>40601</v>
      </c>
      <c r="E9617" s="42">
        <v>17</v>
      </c>
    </row>
    <row r="9618" spans="1:5" x14ac:dyDescent="0.2">
      <c r="A9618" s="182">
        <v>44352</v>
      </c>
      <c r="B9618" s="183">
        <v>44353</v>
      </c>
      <c r="C9618" s="42" t="s">
        <v>867</v>
      </c>
      <c r="D9618" s="184">
        <f>VLOOKUP(Pag_Inicio_Corr_mas_casos[[#This Row],[Corregimiento]],Hoja3!$A$2:$D$676,4,0)</f>
        <v>80826</v>
      </c>
      <c r="E9618" s="42">
        <v>15</v>
      </c>
    </row>
    <row r="9619" spans="1:5" x14ac:dyDescent="0.2">
      <c r="A9619" s="182">
        <v>44352</v>
      </c>
      <c r="B9619" s="183">
        <v>44353</v>
      </c>
      <c r="C9619" s="42" t="s">
        <v>939</v>
      </c>
      <c r="D9619" s="184">
        <f>VLOOKUP(Pag_Inicio_Corr_mas_casos[[#This Row],[Corregimiento]],Hoja3!$A$2:$D$676,4,0)</f>
        <v>81001</v>
      </c>
      <c r="E9619" s="42">
        <v>14</v>
      </c>
    </row>
    <row r="9620" spans="1:5" x14ac:dyDescent="0.2">
      <c r="A9620" s="182">
        <v>44352</v>
      </c>
      <c r="B9620" s="183">
        <v>44353</v>
      </c>
      <c r="C9620" s="42" t="s">
        <v>870</v>
      </c>
      <c r="D9620" s="184">
        <f>VLOOKUP(Pag_Inicio_Corr_mas_casos[[#This Row],[Corregimiento]],Hoja3!$A$2:$D$676,4,0)</f>
        <v>130107</v>
      </c>
      <c r="E9620" s="42">
        <v>13</v>
      </c>
    </row>
    <row r="9621" spans="1:5" x14ac:dyDescent="0.2">
      <c r="A9621" s="182">
        <v>44352</v>
      </c>
      <c r="B9621" s="183">
        <v>44353</v>
      </c>
      <c r="C9621" s="42" t="s">
        <v>912</v>
      </c>
      <c r="D9621" s="184">
        <f>VLOOKUP(Pag_Inicio_Corr_mas_casos[[#This Row],[Corregimiento]],Hoja3!$A$2:$D$676,4,0)</f>
        <v>80808</v>
      </c>
      <c r="E9621" s="42">
        <v>13</v>
      </c>
    </row>
    <row r="9622" spans="1:5" x14ac:dyDescent="0.2">
      <c r="A9622" s="182">
        <v>44352</v>
      </c>
      <c r="B9622" s="183">
        <v>44353</v>
      </c>
      <c r="C9622" s="42" t="s">
        <v>994</v>
      </c>
      <c r="D9622" s="184">
        <f>VLOOKUP(Pag_Inicio_Corr_mas_casos[[#This Row],[Corregimiento]],Hoja3!$A$2:$D$676,4,0)</f>
        <v>90101</v>
      </c>
      <c r="E9622" s="42">
        <v>13</v>
      </c>
    </row>
    <row r="9623" spans="1:5" x14ac:dyDescent="0.2">
      <c r="A9623" s="182">
        <v>44352</v>
      </c>
      <c r="B9623" s="183">
        <v>44353</v>
      </c>
      <c r="C9623" s="42" t="s">
        <v>868</v>
      </c>
      <c r="D9623" s="184">
        <f>VLOOKUP(Pag_Inicio_Corr_mas_casos[[#This Row],[Corregimiento]],Hoja3!$A$2:$D$676,4,0)</f>
        <v>80811</v>
      </c>
      <c r="E9623" s="42">
        <v>12</v>
      </c>
    </row>
    <row r="9624" spans="1:5" x14ac:dyDescent="0.2">
      <c r="A9624" s="182">
        <v>44352</v>
      </c>
      <c r="B9624" s="183">
        <v>44353</v>
      </c>
      <c r="C9624" s="42" t="s">
        <v>956</v>
      </c>
      <c r="D9624" s="184">
        <f>VLOOKUP(Pag_Inicio_Corr_mas_casos[[#This Row],[Corregimiento]],Hoja3!$A$2:$D$676,4,0)</f>
        <v>130106</v>
      </c>
      <c r="E9624" s="42">
        <v>12</v>
      </c>
    </row>
    <row r="9625" spans="1:5" x14ac:dyDescent="0.2">
      <c r="A9625" s="182">
        <v>44352</v>
      </c>
      <c r="B9625" s="183">
        <v>44353</v>
      </c>
      <c r="C9625" s="42" t="s">
        <v>866</v>
      </c>
      <c r="D9625" s="184">
        <f>VLOOKUP(Pag_Inicio_Corr_mas_casos[[#This Row],[Corregimiento]],Hoja3!$A$2:$D$676,4,0)</f>
        <v>80814</v>
      </c>
      <c r="E9625" s="42">
        <v>12</v>
      </c>
    </row>
    <row r="9626" spans="1:5" x14ac:dyDescent="0.2">
      <c r="A9626" s="182">
        <v>44352</v>
      </c>
      <c r="B9626" s="183">
        <v>44353</v>
      </c>
      <c r="C9626" s="42" t="s">
        <v>692</v>
      </c>
      <c r="D9626" s="184">
        <f>VLOOKUP(Pag_Inicio_Corr_mas_casos[[#This Row],[Corregimiento]],Hoja3!$A$2:$D$676,4,0)</f>
        <v>80821</v>
      </c>
      <c r="E9626" s="42">
        <v>12</v>
      </c>
    </row>
    <row r="9627" spans="1:5" x14ac:dyDescent="0.2">
      <c r="A9627" s="182">
        <v>44352</v>
      </c>
      <c r="B9627" s="183">
        <v>44353</v>
      </c>
      <c r="C9627" s="42" t="s">
        <v>1230</v>
      </c>
      <c r="D9627" s="184">
        <f>VLOOKUP(Pag_Inicio_Corr_mas_casos[[#This Row],[Corregimiento]],Hoja3!$A$2:$D$676,4,0)</f>
        <v>81003</v>
      </c>
      <c r="E9627" s="42">
        <v>12</v>
      </c>
    </row>
    <row r="9628" spans="1:5" x14ac:dyDescent="0.2">
      <c r="A9628" s="185">
        <v>44353</v>
      </c>
      <c r="B9628" s="186">
        <v>44354</v>
      </c>
      <c r="C9628" s="40" t="s">
        <v>1222</v>
      </c>
      <c r="D9628" s="187">
        <f>VLOOKUP(Pag_Inicio_Corr_mas_casos[[#This Row],[Corregimiento]],Hoja3!$A$2:$D$676,4,0)</f>
        <v>100102</v>
      </c>
      <c r="E9628" s="40">
        <v>35</v>
      </c>
    </row>
    <row r="9629" spans="1:5" x14ac:dyDescent="0.2">
      <c r="A9629" s="185">
        <v>44353</v>
      </c>
      <c r="B9629" s="186">
        <v>44354</v>
      </c>
      <c r="C9629" s="40" t="s">
        <v>931</v>
      </c>
      <c r="D9629" s="187">
        <f>VLOOKUP(Pag_Inicio_Corr_mas_casos[[#This Row],[Corregimiento]],Hoja3!$A$2:$D$676,4,0)</f>
        <v>80809</v>
      </c>
      <c r="E9629" s="40">
        <v>23</v>
      </c>
    </row>
    <row r="9630" spans="1:5" x14ac:dyDescent="0.2">
      <c r="A9630" s="185">
        <v>44353</v>
      </c>
      <c r="B9630" s="186">
        <v>44354</v>
      </c>
      <c r="C9630" s="40" t="s">
        <v>859</v>
      </c>
      <c r="D9630" s="187">
        <f>VLOOKUP(Pag_Inicio_Corr_mas_casos[[#This Row],[Corregimiento]],Hoja3!$A$2:$D$676,4,0)</f>
        <v>81009</v>
      </c>
      <c r="E9630" s="40">
        <v>16</v>
      </c>
    </row>
    <row r="9631" spans="1:5" x14ac:dyDescent="0.2">
      <c r="A9631" s="185">
        <v>44353</v>
      </c>
      <c r="B9631" s="186">
        <v>44354</v>
      </c>
      <c r="C9631" s="40" t="s">
        <v>860</v>
      </c>
      <c r="D9631" s="187">
        <f>VLOOKUP(Pag_Inicio_Corr_mas_casos[[#This Row],[Corregimiento]],Hoja3!$A$2:$D$676,4,0)</f>
        <v>80806</v>
      </c>
      <c r="E9631" s="40">
        <v>15</v>
      </c>
    </row>
    <row r="9632" spans="1:5" x14ac:dyDescent="0.2">
      <c r="A9632" s="185">
        <v>44353</v>
      </c>
      <c r="B9632" s="186">
        <v>44354</v>
      </c>
      <c r="C9632" s="40" t="s">
        <v>967</v>
      </c>
      <c r="D9632" s="187">
        <f>VLOOKUP(Pag_Inicio_Corr_mas_casos[[#This Row],[Corregimiento]],Hoja3!$A$2:$D$676,4,0)</f>
        <v>40601</v>
      </c>
      <c r="E9632" s="40">
        <v>15</v>
      </c>
    </row>
    <row r="9633" spans="1:5" x14ac:dyDescent="0.2">
      <c r="A9633" s="185">
        <v>44353</v>
      </c>
      <c r="B9633" s="186">
        <v>44354</v>
      </c>
      <c r="C9633" s="40" t="s">
        <v>1228</v>
      </c>
      <c r="D9633" s="187">
        <f>VLOOKUP(Pag_Inicio_Corr_mas_casos[[#This Row],[Corregimiento]],Hoja3!$A$2:$D$676,4,0)</f>
        <v>100104</v>
      </c>
      <c r="E9633" s="40">
        <v>14</v>
      </c>
    </row>
    <row r="9634" spans="1:5" x14ac:dyDescent="0.2">
      <c r="A9634" s="185">
        <v>44353</v>
      </c>
      <c r="B9634" s="186">
        <v>44354</v>
      </c>
      <c r="C9634" s="40" t="s">
        <v>890</v>
      </c>
      <c r="D9634" s="187">
        <f>VLOOKUP(Pag_Inicio_Corr_mas_casos[[#This Row],[Corregimiento]],Hoja3!$A$2:$D$676,4,0)</f>
        <v>40606</v>
      </c>
      <c r="E9634" s="40">
        <v>13</v>
      </c>
    </row>
    <row r="9635" spans="1:5" x14ac:dyDescent="0.2">
      <c r="A9635" s="185">
        <v>44353</v>
      </c>
      <c r="B9635" s="186">
        <v>44354</v>
      </c>
      <c r="C9635" s="40" t="s">
        <v>974</v>
      </c>
      <c r="D9635" s="187">
        <f>VLOOKUP(Pag_Inicio_Corr_mas_casos[[#This Row],[Corregimiento]],Hoja3!$A$2:$D$676,4,0)</f>
        <v>130102</v>
      </c>
      <c r="E9635" s="40">
        <v>13</v>
      </c>
    </row>
    <row r="9636" spans="1:5" x14ac:dyDescent="0.2">
      <c r="A9636" s="185">
        <v>44353</v>
      </c>
      <c r="B9636" s="186">
        <v>44354</v>
      </c>
      <c r="C9636" s="40" t="s">
        <v>939</v>
      </c>
      <c r="D9636" s="187">
        <f>VLOOKUP(Pag_Inicio_Corr_mas_casos[[#This Row],[Corregimiento]],Hoja3!$A$2:$D$676,4,0)</f>
        <v>81001</v>
      </c>
      <c r="E9636" s="40">
        <v>11</v>
      </c>
    </row>
    <row r="9637" spans="1:5" x14ac:dyDescent="0.2">
      <c r="A9637" s="185">
        <v>44353</v>
      </c>
      <c r="B9637" s="186">
        <v>44354</v>
      </c>
      <c r="C9637" s="40" t="s">
        <v>956</v>
      </c>
      <c r="D9637" s="187">
        <f>VLOOKUP(Pag_Inicio_Corr_mas_casos[[#This Row],[Corregimiento]],Hoja3!$A$2:$D$676,4,0)</f>
        <v>130106</v>
      </c>
      <c r="E9637" s="40">
        <v>11</v>
      </c>
    </row>
    <row r="9638" spans="1:5" x14ac:dyDescent="0.2">
      <c r="A9638" s="185">
        <v>44353</v>
      </c>
      <c r="B9638" s="186">
        <v>44354</v>
      </c>
      <c r="C9638" s="40" t="s">
        <v>862</v>
      </c>
      <c r="D9638" s="187">
        <f>VLOOKUP(Pag_Inicio_Corr_mas_casos[[#This Row],[Corregimiento]],Hoja3!$A$2:$D$676,4,0)</f>
        <v>80807</v>
      </c>
      <c r="E9638" s="40">
        <v>10</v>
      </c>
    </row>
    <row r="9639" spans="1:5" x14ac:dyDescent="0.2">
      <c r="A9639" s="185">
        <v>44353</v>
      </c>
      <c r="B9639" s="186">
        <v>44354</v>
      </c>
      <c r="C9639" s="40" t="s">
        <v>866</v>
      </c>
      <c r="D9639" s="187">
        <f>VLOOKUP(Pag_Inicio_Corr_mas_casos[[#This Row],[Corregimiento]],Hoja3!$A$2:$D$676,4,0)</f>
        <v>80814</v>
      </c>
      <c r="E9639" s="40">
        <v>10</v>
      </c>
    </row>
    <row r="9640" spans="1:5" x14ac:dyDescent="0.2">
      <c r="A9640" s="185">
        <v>44353</v>
      </c>
      <c r="B9640" s="186">
        <v>44354</v>
      </c>
      <c r="C9640" s="40" t="s">
        <v>966</v>
      </c>
      <c r="D9640" s="187">
        <f>VLOOKUP(Pag_Inicio_Corr_mas_casos[[#This Row],[Corregimiento]],Hoja3!$A$2:$D$676,4,0)</f>
        <v>80812</v>
      </c>
      <c r="E9640" s="40">
        <v>10</v>
      </c>
    </row>
    <row r="9641" spans="1:5" x14ac:dyDescent="0.2">
      <c r="A9641" s="185">
        <v>44353</v>
      </c>
      <c r="B9641" s="186">
        <v>44354</v>
      </c>
      <c r="C9641" s="40" t="s">
        <v>932</v>
      </c>
      <c r="D9641" s="187">
        <f>VLOOKUP(Pag_Inicio_Corr_mas_casos[[#This Row],[Corregimiento]],Hoja3!$A$2:$D$676,4,0)</f>
        <v>80819</v>
      </c>
      <c r="E9641" s="40">
        <v>10</v>
      </c>
    </row>
    <row r="9642" spans="1:5" x14ac:dyDescent="0.2">
      <c r="A9642" s="185">
        <v>44353</v>
      </c>
      <c r="B9642" s="186">
        <v>44354</v>
      </c>
      <c r="C9642" s="40" t="s">
        <v>692</v>
      </c>
      <c r="D9642" s="187">
        <f>VLOOKUP(Pag_Inicio_Corr_mas_casos[[#This Row],[Corregimiento]],Hoja3!$A$2:$D$676,4,0)</f>
        <v>80821</v>
      </c>
      <c r="E9642" s="40">
        <v>8</v>
      </c>
    </row>
    <row r="9643" spans="1:5" x14ac:dyDescent="0.2">
      <c r="A9643" s="185">
        <v>44353</v>
      </c>
      <c r="B9643" s="186">
        <v>44354</v>
      </c>
      <c r="C9643" s="40" t="s">
        <v>988</v>
      </c>
      <c r="D9643" s="187">
        <f>VLOOKUP(Pag_Inicio_Corr_mas_casos[[#This Row],[Corregimiento]],Hoja3!$A$2:$D$676,4,0)</f>
        <v>130101</v>
      </c>
      <c r="E9643" s="40">
        <v>8</v>
      </c>
    </row>
    <row r="9644" spans="1:5" x14ac:dyDescent="0.2">
      <c r="A9644" s="185">
        <v>44353</v>
      </c>
      <c r="B9644" s="186">
        <v>44354</v>
      </c>
      <c r="C9644" s="40" t="s">
        <v>938</v>
      </c>
      <c r="D9644" s="187">
        <f>VLOOKUP(Pag_Inicio_Corr_mas_casos[[#This Row],[Corregimiento]],Hoja3!$A$2:$D$676,4,0)</f>
        <v>81008</v>
      </c>
      <c r="E9644" s="40">
        <v>8</v>
      </c>
    </row>
    <row r="9645" spans="1:5" x14ac:dyDescent="0.2">
      <c r="A9645" s="185">
        <v>44353</v>
      </c>
      <c r="B9645" s="186">
        <v>44354</v>
      </c>
      <c r="C9645" s="40" t="s">
        <v>923</v>
      </c>
      <c r="D9645" s="187">
        <f>VLOOKUP(Pag_Inicio_Corr_mas_casos[[#This Row],[Corregimiento]],Hoja3!$A$2:$D$676,4,0)</f>
        <v>40611</v>
      </c>
      <c r="E9645" s="40">
        <v>8</v>
      </c>
    </row>
    <row r="9646" spans="1:5" x14ac:dyDescent="0.2">
      <c r="A9646" s="185">
        <v>44353</v>
      </c>
      <c r="B9646" s="186">
        <v>44354</v>
      </c>
      <c r="C9646" s="40" t="s">
        <v>861</v>
      </c>
      <c r="D9646" s="187">
        <f>VLOOKUP(Pag_Inicio_Corr_mas_casos[[#This Row],[Corregimiento]],Hoja3!$A$2:$D$676,4,0)</f>
        <v>80823</v>
      </c>
      <c r="E9646" s="40">
        <v>8</v>
      </c>
    </row>
    <row r="9647" spans="1:5" x14ac:dyDescent="0.2">
      <c r="A9647" s="188">
        <v>44353</v>
      </c>
      <c r="B9647" s="189">
        <v>44354</v>
      </c>
      <c r="C9647" s="49" t="s">
        <v>912</v>
      </c>
      <c r="D9647" s="190">
        <f>VLOOKUP(Pag_Inicio_Corr_mas_casos[[#This Row],[Corregimiento]],Hoja3!$A$2:$D$676,4,0)</f>
        <v>80808</v>
      </c>
      <c r="E9647" s="49">
        <v>7</v>
      </c>
    </row>
    <row r="9648" spans="1:5" x14ac:dyDescent="0.2">
      <c r="A9648" s="191">
        <v>44354</v>
      </c>
      <c r="B9648" s="192">
        <v>44355</v>
      </c>
      <c r="C9648" s="58" t="s">
        <v>1231</v>
      </c>
      <c r="D9648" s="193">
        <f>VLOOKUP(Pag_Inicio_Corr_mas_casos[[#This Row],[Corregimiento]],Hoja3!$A$2:$D$676,4,0)</f>
        <v>81009</v>
      </c>
      <c r="E9648" s="58">
        <v>14</v>
      </c>
    </row>
    <row r="9649" spans="1:5" x14ac:dyDescent="0.2">
      <c r="A9649" s="191">
        <v>44354</v>
      </c>
      <c r="B9649" s="192">
        <v>44355</v>
      </c>
      <c r="C9649" s="58" t="s">
        <v>1232</v>
      </c>
      <c r="D9649" s="193">
        <f>VLOOKUP(Pag_Inicio_Corr_mas_casos[[#This Row],[Corregimiento]],Hoja3!$A$2:$D$676,4,0)</f>
        <v>80809</v>
      </c>
      <c r="E9649" s="58">
        <v>13</v>
      </c>
    </row>
    <row r="9650" spans="1:5" x14ac:dyDescent="0.2">
      <c r="A9650" s="191">
        <v>44354</v>
      </c>
      <c r="B9650" s="192">
        <v>44355</v>
      </c>
      <c r="C9650" s="58" t="s">
        <v>861</v>
      </c>
      <c r="D9650" s="193">
        <f>VLOOKUP(Pag_Inicio_Corr_mas_casos[[#This Row],[Corregimiento]],Hoja3!$A$2:$D$676,4,0)</f>
        <v>80823</v>
      </c>
      <c r="E9650" s="58">
        <v>12</v>
      </c>
    </row>
    <row r="9651" spans="1:5" x14ac:dyDescent="0.2">
      <c r="A9651" s="191">
        <v>44354</v>
      </c>
      <c r="B9651" s="192">
        <v>44355</v>
      </c>
      <c r="C9651" s="58" t="s">
        <v>966</v>
      </c>
      <c r="D9651" s="193">
        <f>VLOOKUP(Pag_Inicio_Corr_mas_casos[[#This Row],[Corregimiento]],Hoja3!$A$2:$D$676,4,0)</f>
        <v>80812</v>
      </c>
      <c r="E9651" s="58">
        <v>11</v>
      </c>
    </row>
    <row r="9652" spans="1:5" x14ac:dyDescent="0.2">
      <c r="A9652" s="191">
        <v>44354</v>
      </c>
      <c r="B9652" s="192">
        <v>44355</v>
      </c>
      <c r="C9652" s="58" t="s">
        <v>860</v>
      </c>
      <c r="D9652" s="193">
        <f>VLOOKUP(Pag_Inicio_Corr_mas_casos[[#This Row],[Corregimiento]],Hoja3!$A$2:$D$676,4,0)</f>
        <v>80806</v>
      </c>
      <c r="E9652" s="58">
        <v>10</v>
      </c>
    </row>
    <row r="9653" spans="1:5" x14ac:dyDescent="0.2">
      <c r="A9653" s="191">
        <v>44354</v>
      </c>
      <c r="B9653" s="192">
        <v>44355</v>
      </c>
      <c r="C9653" s="58" t="s">
        <v>994</v>
      </c>
      <c r="D9653" s="193">
        <f>VLOOKUP(Pag_Inicio_Corr_mas_casos[[#This Row],[Corregimiento]],Hoja3!$A$2:$D$676,4,0)</f>
        <v>90101</v>
      </c>
      <c r="E9653" s="58">
        <v>10</v>
      </c>
    </row>
    <row r="9654" spans="1:5" x14ac:dyDescent="0.2">
      <c r="A9654" s="191">
        <v>44354</v>
      </c>
      <c r="B9654" s="192">
        <v>44355</v>
      </c>
      <c r="C9654" s="58" t="s">
        <v>857</v>
      </c>
      <c r="D9654" s="193">
        <f>VLOOKUP(Pag_Inicio_Corr_mas_casos[[#This Row],[Corregimiento]],Hoja3!$A$2:$D$676,4,0)</f>
        <v>80810</v>
      </c>
      <c r="E9654" s="58">
        <v>9</v>
      </c>
    </row>
    <row r="9655" spans="1:5" x14ac:dyDescent="0.2">
      <c r="A9655" s="191">
        <v>44354</v>
      </c>
      <c r="B9655" s="192">
        <v>44355</v>
      </c>
      <c r="C9655" s="58" t="s">
        <v>727</v>
      </c>
      <c r="D9655" s="193">
        <f>VLOOKUP(Pag_Inicio_Corr_mas_casos[[#This Row],[Corregimiento]],Hoja3!$A$2:$D$676,4,0)</f>
        <v>50104</v>
      </c>
      <c r="E9655" s="58">
        <v>9</v>
      </c>
    </row>
    <row r="9656" spans="1:5" x14ac:dyDescent="0.2">
      <c r="A9656" s="191">
        <v>44354</v>
      </c>
      <c r="B9656" s="192">
        <v>44355</v>
      </c>
      <c r="C9656" s="58" t="s">
        <v>1233</v>
      </c>
      <c r="D9656" s="193">
        <f>VLOOKUP(Pag_Inicio_Corr_mas_casos[[#This Row],[Corregimiento]],Hoja3!$A$2:$D$676,4,0)</f>
        <v>40102</v>
      </c>
      <c r="E9656" s="58">
        <v>8</v>
      </c>
    </row>
    <row r="9657" spans="1:5" x14ac:dyDescent="0.2">
      <c r="A9657" s="191">
        <v>44354</v>
      </c>
      <c r="B9657" s="192">
        <v>44355</v>
      </c>
      <c r="C9657" s="58" t="s">
        <v>872</v>
      </c>
      <c r="D9657" s="193">
        <f>VLOOKUP(Pag_Inicio_Corr_mas_casos[[#This Row],[Corregimiento]],Hoja3!$A$2:$D$676,4,0)</f>
        <v>80820</v>
      </c>
      <c r="E9657" s="58">
        <v>8</v>
      </c>
    </row>
    <row r="9658" spans="1:5" x14ac:dyDescent="0.2">
      <c r="A9658" s="191">
        <v>44354</v>
      </c>
      <c r="B9658" s="192">
        <v>44355</v>
      </c>
      <c r="C9658" s="58" t="s">
        <v>1179</v>
      </c>
      <c r="D9658" s="193">
        <f>VLOOKUP(Pag_Inicio_Corr_mas_casos[[#This Row],[Corregimiento]],Hoja3!$A$2:$D$676,4,0)</f>
        <v>40502</v>
      </c>
      <c r="E9658" s="58">
        <v>8</v>
      </c>
    </row>
    <row r="9659" spans="1:5" x14ac:dyDescent="0.2">
      <c r="A9659" s="191">
        <v>44354</v>
      </c>
      <c r="B9659" s="192">
        <v>44355</v>
      </c>
      <c r="C9659" s="58" t="s">
        <v>967</v>
      </c>
      <c r="D9659" s="193">
        <f>VLOOKUP(Pag_Inicio_Corr_mas_casos[[#This Row],[Corregimiento]],Hoja3!$A$2:$D$676,4,0)</f>
        <v>40601</v>
      </c>
      <c r="E9659" s="58">
        <v>7</v>
      </c>
    </row>
    <row r="9660" spans="1:5" x14ac:dyDescent="0.2">
      <c r="A9660" s="191">
        <v>44354</v>
      </c>
      <c r="B9660" s="192">
        <v>44355</v>
      </c>
      <c r="C9660" s="58" t="s">
        <v>974</v>
      </c>
      <c r="D9660" s="193">
        <f>VLOOKUP(Pag_Inicio_Corr_mas_casos[[#This Row],[Corregimiento]],Hoja3!$A$2:$D$676,4,0)</f>
        <v>130102</v>
      </c>
      <c r="E9660" s="58">
        <v>7</v>
      </c>
    </row>
    <row r="9661" spans="1:5" x14ac:dyDescent="0.2">
      <c r="A9661" s="191">
        <v>44354</v>
      </c>
      <c r="B9661" s="192">
        <v>44355</v>
      </c>
      <c r="C9661" s="58" t="s">
        <v>867</v>
      </c>
      <c r="D9661" s="193">
        <f>VLOOKUP(Pag_Inicio_Corr_mas_casos[[#This Row],[Corregimiento]],Hoja3!$A$2:$D$676,4,0)</f>
        <v>80826</v>
      </c>
      <c r="E9661" s="58">
        <v>7</v>
      </c>
    </row>
    <row r="9662" spans="1:5" x14ac:dyDescent="0.2">
      <c r="A9662" s="191">
        <v>44354</v>
      </c>
      <c r="B9662" s="192">
        <v>44355</v>
      </c>
      <c r="C9662" s="58" t="s">
        <v>932</v>
      </c>
      <c r="D9662" s="193">
        <f>VLOOKUP(Pag_Inicio_Corr_mas_casos[[#This Row],[Corregimiento]],Hoja3!$A$2:$D$676,4,0)</f>
        <v>80819</v>
      </c>
      <c r="E9662" s="58">
        <v>7</v>
      </c>
    </row>
    <row r="9663" spans="1:5" x14ac:dyDescent="0.2">
      <c r="A9663" s="191">
        <v>44354</v>
      </c>
      <c r="B9663" s="192">
        <v>44355</v>
      </c>
      <c r="C9663" s="58" t="s">
        <v>1090</v>
      </c>
      <c r="D9663" s="193">
        <f>VLOOKUP(Pag_Inicio_Corr_mas_casos[[#This Row],[Corregimiento]],Hoja3!$A$2:$D$676,4,0)</f>
        <v>90405</v>
      </c>
      <c r="E9663" s="58">
        <v>6</v>
      </c>
    </row>
    <row r="9664" spans="1:5" x14ac:dyDescent="0.2">
      <c r="A9664" s="191">
        <v>44354</v>
      </c>
      <c r="B9664" s="192">
        <v>44355</v>
      </c>
      <c r="C9664" s="58" t="s">
        <v>862</v>
      </c>
      <c r="D9664" s="193">
        <f>VLOOKUP(Pag_Inicio_Corr_mas_casos[[#This Row],[Corregimiento]],Hoja3!$A$2:$D$676,4,0)</f>
        <v>80807</v>
      </c>
      <c r="E9664" s="58">
        <v>6</v>
      </c>
    </row>
    <row r="9665" spans="1:5" x14ac:dyDescent="0.2">
      <c r="A9665" s="191">
        <v>44354</v>
      </c>
      <c r="B9665" s="192">
        <v>44355</v>
      </c>
      <c r="C9665" s="58" t="s">
        <v>871</v>
      </c>
      <c r="D9665" s="193">
        <f>VLOOKUP(Pag_Inicio_Corr_mas_casos[[#This Row],[Corregimiento]],Hoja3!$A$2:$D$676,4,0)</f>
        <v>80813</v>
      </c>
      <c r="E9665" s="58">
        <v>5</v>
      </c>
    </row>
    <row r="9666" spans="1:5" x14ac:dyDescent="0.2">
      <c r="A9666" s="191">
        <v>44354</v>
      </c>
      <c r="B9666" s="192">
        <v>44355</v>
      </c>
      <c r="C9666" s="58" t="s">
        <v>972</v>
      </c>
      <c r="D9666" s="193">
        <f>VLOOKUP(Pag_Inicio_Corr_mas_casos[[#This Row],[Corregimiento]],Hoja3!$A$2:$D$676,4,0)</f>
        <v>40201</v>
      </c>
      <c r="E9666" s="58">
        <v>5</v>
      </c>
    </row>
    <row r="9667" spans="1:5" x14ac:dyDescent="0.2">
      <c r="A9667" s="191">
        <v>44354</v>
      </c>
      <c r="B9667" s="192">
        <v>44355</v>
      </c>
      <c r="C9667" s="58" t="s">
        <v>1226</v>
      </c>
      <c r="D9667" s="193">
        <f>VLOOKUP(Pag_Inicio_Corr_mas_casos[[#This Row],[Corregimiento]],Hoja3!$A$2:$D$676,4,0)</f>
        <v>90907</v>
      </c>
      <c r="E9667" s="58">
        <v>5</v>
      </c>
    </row>
    <row r="9668" spans="1:5" x14ac:dyDescent="0.2">
      <c r="A9668" s="160">
        <v>44355</v>
      </c>
      <c r="B9668" s="178">
        <v>44356</v>
      </c>
      <c r="C9668" s="34" t="s">
        <v>931</v>
      </c>
      <c r="D9668" s="179">
        <f>VLOOKUP(Pag_Inicio_Corr_mas_casos[[#This Row],[Corregimiento]],Hoja3!$A$2:$D$676,4,0)</f>
        <v>80809</v>
      </c>
      <c r="E9668" s="34">
        <v>46</v>
      </c>
    </row>
    <row r="9669" spans="1:5" x14ac:dyDescent="0.2">
      <c r="A9669" s="160">
        <v>44355</v>
      </c>
      <c r="B9669" s="178">
        <v>44356</v>
      </c>
      <c r="C9669" s="34" t="s">
        <v>942</v>
      </c>
      <c r="D9669" s="179">
        <f>VLOOKUP(Pag_Inicio_Corr_mas_casos[[#This Row],[Corregimiento]],Hoja3!$A$2:$D$676,4,0)</f>
        <v>91001</v>
      </c>
      <c r="E9669" s="34">
        <v>29</v>
      </c>
    </row>
    <row r="9670" spans="1:5" x14ac:dyDescent="0.2">
      <c r="A9670" s="160">
        <v>44355</v>
      </c>
      <c r="B9670" s="178">
        <v>44356</v>
      </c>
      <c r="C9670" s="34" t="s">
        <v>1222</v>
      </c>
      <c r="D9670" s="179">
        <f>VLOOKUP(Pag_Inicio_Corr_mas_casos[[#This Row],[Corregimiento]],Hoja3!$A$2:$D$676,4,0)</f>
        <v>100102</v>
      </c>
      <c r="E9670" s="34">
        <v>27</v>
      </c>
    </row>
    <row r="9671" spans="1:5" x14ac:dyDescent="0.2">
      <c r="A9671" s="160">
        <v>44355</v>
      </c>
      <c r="B9671" s="178">
        <v>44356</v>
      </c>
      <c r="C9671" s="34" t="s">
        <v>1234</v>
      </c>
      <c r="D9671" s="179">
        <f>VLOOKUP(Pag_Inicio_Corr_mas_casos[[#This Row],[Corregimiento]],Hoja3!$A$2:$D$676,4,0)</f>
        <v>81009</v>
      </c>
      <c r="E9671" s="34">
        <v>23</v>
      </c>
    </row>
    <row r="9672" spans="1:5" x14ac:dyDescent="0.2">
      <c r="A9672" s="160">
        <v>44355</v>
      </c>
      <c r="B9672" s="178">
        <v>44356</v>
      </c>
      <c r="C9672" s="34" t="s">
        <v>1235</v>
      </c>
      <c r="D9672" s="179">
        <f>VLOOKUP(Pag_Inicio_Corr_mas_casos[[#This Row],[Corregimiento]],Hoja3!$A$2:$D$676,4,0)</f>
        <v>80812</v>
      </c>
      <c r="E9672" s="34">
        <v>22</v>
      </c>
    </row>
    <row r="9673" spans="1:5" x14ac:dyDescent="0.2">
      <c r="A9673" s="160">
        <v>44355</v>
      </c>
      <c r="B9673" s="178">
        <v>44356</v>
      </c>
      <c r="C9673" s="34" t="s">
        <v>862</v>
      </c>
      <c r="D9673" s="179">
        <f>VLOOKUP(Pag_Inicio_Corr_mas_casos[[#This Row],[Corregimiento]],Hoja3!$A$2:$D$676,4,0)</f>
        <v>80807</v>
      </c>
      <c r="E9673" s="34">
        <v>21</v>
      </c>
    </row>
    <row r="9674" spans="1:5" x14ac:dyDescent="0.2">
      <c r="A9674" s="160">
        <v>44355</v>
      </c>
      <c r="B9674" s="178">
        <v>44356</v>
      </c>
      <c r="C9674" s="34" t="s">
        <v>887</v>
      </c>
      <c r="D9674" s="179">
        <f>VLOOKUP(Pag_Inicio_Corr_mas_casos[[#This Row],[Corregimiento]],Hoja3!$A$2:$D$676,4,0)</f>
        <v>30107</v>
      </c>
      <c r="E9674" s="34">
        <v>21</v>
      </c>
    </row>
    <row r="9675" spans="1:5" x14ac:dyDescent="0.2">
      <c r="A9675" s="160">
        <v>44355</v>
      </c>
      <c r="B9675" s="178">
        <v>44356</v>
      </c>
      <c r="C9675" s="34" t="s">
        <v>967</v>
      </c>
      <c r="D9675" s="179">
        <f>VLOOKUP(Pag_Inicio_Corr_mas_casos[[#This Row],[Corregimiento]],Hoja3!$A$2:$D$676,4,0)</f>
        <v>40601</v>
      </c>
      <c r="E9675" s="34">
        <v>21</v>
      </c>
    </row>
    <row r="9676" spans="1:5" x14ac:dyDescent="0.2">
      <c r="A9676" s="160">
        <v>44355</v>
      </c>
      <c r="B9676" s="178">
        <v>44356</v>
      </c>
      <c r="C9676" s="34" t="s">
        <v>860</v>
      </c>
      <c r="D9676" s="179">
        <f>VLOOKUP(Pag_Inicio_Corr_mas_casos[[#This Row],[Corregimiento]],Hoja3!$A$2:$D$676,4,0)</f>
        <v>80806</v>
      </c>
      <c r="E9676" s="34">
        <v>17</v>
      </c>
    </row>
    <row r="9677" spans="1:5" x14ac:dyDescent="0.2">
      <c r="A9677" s="160">
        <v>44355</v>
      </c>
      <c r="B9677" s="178">
        <v>44356</v>
      </c>
      <c r="C9677" s="34" t="s">
        <v>932</v>
      </c>
      <c r="D9677" s="179">
        <f>VLOOKUP(Pag_Inicio_Corr_mas_casos[[#This Row],[Corregimiento]],Hoja3!$A$2:$D$676,4,0)</f>
        <v>80819</v>
      </c>
      <c r="E9677" s="34">
        <v>17</v>
      </c>
    </row>
    <row r="9678" spans="1:5" x14ac:dyDescent="0.2">
      <c r="A9678" s="160">
        <v>44355</v>
      </c>
      <c r="B9678" s="178">
        <v>44356</v>
      </c>
      <c r="C9678" s="34" t="s">
        <v>939</v>
      </c>
      <c r="D9678" s="179">
        <f>VLOOKUP(Pag_Inicio_Corr_mas_casos[[#This Row],[Corregimiento]],Hoja3!$A$2:$D$676,4,0)</f>
        <v>81001</v>
      </c>
      <c r="E9678" s="34">
        <v>16</v>
      </c>
    </row>
    <row r="9679" spans="1:5" x14ac:dyDescent="0.2">
      <c r="A9679" s="160">
        <v>44355</v>
      </c>
      <c r="B9679" s="178">
        <v>44356</v>
      </c>
      <c r="C9679" s="34" t="s">
        <v>857</v>
      </c>
      <c r="D9679" s="179">
        <f>VLOOKUP(Pag_Inicio_Corr_mas_casos[[#This Row],[Corregimiento]],Hoja3!$A$2:$D$676,4,0)</f>
        <v>80810</v>
      </c>
      <c r="E9679" s="34">
        <v>15</v>
      </c>
    </row>
    <row r="9680" spans="1:5" x14ac:dyDescent="0.2">
      <c r="A9680" s="160">
        <v>44355</v>
      </c>
      <c r="B9680" s="178">
        <v>44356</v>
      </c>
      <c r="C9680" s="34" t="s">
        <v>956</v>
      </c>
      <c r="D9680" s="179">
        <f>VLOOKUP(Pag_Inicio_Corr_mas_casos[[#This Row],[Corregimiento]],Hoja3!$A$2:$D$676,4,0)</f>
        <v>130106</v>
      </c>
      <c r="E9680" s="34">
        <v>14</v>
      </c>
    </row>
    <row r="9681" spans="1:5" x14ac:dyDescent="0.2">
      <c r="A9681" s="160">
        <v>44355</v>
      </c>
      <c r="B9681" s="178">
        <v>44356</v>
      </c>
      <c r="C9681" s="34" t="s">
        <v>941</v>
      </c>
      <c r="D9681" s="179">
        <f>VLOOKUP(Pag_Inicio_Corr_mas_casos[[#This Row],[Corregimiento]],Hoja3!$A$2:$D$676,4,0)</f>
        <v>81003</v>
      </c>
      <c r="E9681" s="34">
        <v>14</v>
      </c>
    </row>
    <row r="9682" spans="1:5" x14ac:dyDescent="0.2">
      <c r="A9682" s="160">
        <v>44355</v>
      </c>
      <c r="B9682" s="178">
        <v>44356</v>
      </c>
      <c r="C9682" s="34" t="s">
        <v>974</v>
      </c>
      <c r="D9682" s="179">
        <f>VLOOKUP(Pag_Inicio_Corr_mas_casos[[#This Row],[Corregimiento]],Hoja3!$A$2:$D$676,4,0)</f>
        <v>130102</v>
      </c>
      <c r="E9682" s="34">
        <v>14</v>
      </c>
    </row>
    <row r="9683" spans="1:5" x14ac:dyDescent="0.2">
      <c r="A9683" s="160">
        <v>44355</v>
      </c>
      <c r="B9683" s="178">
        <v>44356</v>
      </c>
      <c r="C9683" s="34" t="s">
        <v>879</v>
      </c>
      <c r="D9683" s="179">
        <f>VLOOKUP(Pag_Inicio_Corr_mas_casos[[#This Row],[Corregimiento]],Hoja3!$A$2:$D$676,4,0)</f>
        <v>130701</v>
      </c>
      <c r="E9683" s="34">
        <v>14</v>
      </c>
    </row>
    <row r="9684" spans="1:5" x14ac:dyDescent="0.2">
      <c r="A9684" s="160">
        <v>44355</v>
      </c>
      <c r="B9684" s="178">
        <v>44356</v>
      </c>
      <c r="C9684" s="34" t="s">
        <v>866</v>
      </c>
      <c r="D9684" s="179">
        <f>VLOOKUP(Pag_Inicio_Corr_mas_casos[[#This Row],[Corregimiento]],Hoja3!$A$2:$D$676,4,0)</f>
        <v>80814</v>
      </c>
      <c r="E9684" s="34">
        <v>13</v>
      </c>
    </row>
    <row r="9685" spans="1:5" x14ac:dyDescent="0.2">
      <c r="A9685" s="160">
        <v>44355</v>
      </c>
      <c r="B9685" s="178">
        <v>44356</v>
      </c>
      <c r="C9685" s="34" t="s">
        <v>912</v>
      </c>
      <c r="D9685" s="179">
        <f>VLOOKUP(Pag_Inicio_Corr_mas_casos[[#This Row],[Corregimiento]],Hoja3!$A$2:$D$676,4,0)</f>
        <v>80808</v>
      </c>
      <c r="E9685" s="34">
        <v>13</v>
      </c>
    </row>
    <row r="9686" spans="1:5" x14ac:dyDescent="0.2">
      <c r="A9686" s="160">
        <v>44355</v>
      </c>
      <c r="B9686" s="178">
        <v>44356</v>
      </c>
      <c r="C9686" s="34" t="s">
        <v>861</v>
      </c>
      <c r="D9686" s="179">
        <f>VLOOKUP(Pag_Inicio_Corr_mas_casos[[#This Row],[Corregimiento]],Hoja3!$A$2:$D$676,4,0)</f>
        <v>80823</v>
      </c>
      <c r="E9686" s="34">
        <v>13</v>
      </c>
    </row>
    <row r="9687" spans="1:5" x14ac:dyDescent="0.2">
      <c r="A9687" s="160">
        <v>44355</v>
      </c>
      <c r="B9687" s="178">
        <v>44356</v>
      </c>
      <c r="C9687" s="34" t="s">
        <v>952</v>
      </c>
      <c r="D9687" s="179">
        <f>VLOOKUP(Pag_Inicio_Corr_mas_casos[[#This Row],[Corregimiento]],Hoja3!$A$2:$D$676,4,0)</f>
        <v>30104</v>
      </c>
      <c r="E9687" s="34">
        <v>12</v>
      </c>
    </row>
    <row r="9688" spans="1:5" x14ac:dyDescent="0.2">
      <c r="A9688" s="162">
        <v>44356</v>
      </c>
      <c r="B9688" s="180">
        <v>44357</v>
      </c>
      <c r="C9688" s="37" t="s">
        <v>931</v>
      </c>
      <c r="D9688" s="181">
        <f>VLOOKUP(Pag_Inicio_Corr_mas_casos[[#This Row],[Corregimiento]],Hoja3!$A$2:$D$676,4,0)</f>
        <v>80809</v>
      </c>
      <c r="E9688" s="37">
        <v>28</v>
      </c>
    </row>
    <row r="9689" spans="1:5" x14ac:dyDescent="0.2">
      <c r="A9689" s="162">
        <v>44356</v>
      </c>
      <c r="B9689" s="180">
        <v>44357</v>
      </c>
      <c r="C9689" s="37" t="s">
        <v>860</v>
      </c>
      <c r="D9689" s="181">
        <f>VLOOKUP(Pag_Inicio_Corr_mas_casos[[#This Row],[Corregimiento]],Hoja3!$A$2:$D$676,4,0)</f>
        <v>80806</v>
      </c>
      <c r="E9689" s="37">
        <v>27</v>
      </c>
    </row>
    <row r="9690" spans="1:5" x14ac:dyDescent="0.2">
      <c r="A9690" s="162">
        <v>44356</v>
      </c>
      <c r="B9690" s="180">
        <v>44357</v>
      </c>
      <c r="C9690" s="37" t="s">
        <v>932</v>
      </c>
      <c r="D9690" s="181">
        <f>VLOOKUP(Pag_Inicio_Corr_mas_casos[[#This Row],[Corregimiento]],Hoja3!$A$2:$D$676,4,0)</f>
        <v>80819</v>
      </c>
      <c r="E9690" s="37">
        <v>27</v>
      </c>
    </row>
    <row r="9691" spans="1:5" x14ac:dyDescent="0.2">
      <c r="A9691" s="162">
        <v>44356</v>
      </c>
      <c r="B9691" s="180">
        <v>44357</v>
      </c>
      <c r="C9691" s="37" t="s">
        <v>859</v>
      </c>
      <c r="D9691" s="181">
        <f>VLOOKUP(Pag_Inicio_Corr_mas_casos[[#This Row],[Corregimiento]],Hoja3!$A$2:$D$676,4,0)</f>
        <v>81009</v>
      </c>
      <c r="E9691" s="37">
        <v>26</v>
      </c>
    </row>
    <row r="9692" spans="1:5" x14ac:dyDescent="0.2">
      <c r="A9692" s="162">
        <v>44356</v>
      </c>
      <c r="B9692" s="180">
        <v>44357</v>
      </c>
      <c r="C9692" s="37" t="s">
        <v>966</v>
      </c>
      <c r="D9692" s="181">
        <f>VLOOKUP(Pag_Inicio_Corr_mas_casos[[#This Row],[Corregimiento]],Hoja3!$A$2:$D$676,4,0)</f>
        <v>80812</v>
      </c>
      <c r="E9692" s="37">
        <v>25</v>
      </c>
    </row>
    <row r="9693" spans="1:5" x14ac:dyDescent="0.2">
      <c r="A9693" s="162">
        <v>44356</v>
      </c>
      <c r="B9693" s="180">
        <v>44357</v>
      </c>
      <c r="C9693" s="37" t="s">
        <v>862</v>
      </c>
      <c r="D9693" s="181">
        <f>VLOOKUP(Pag_Inicio_Corr_mas_casos[[#This Row],[Corregimiento]],Hoja3!$A$2:$D$676,4,0)</f>
        <v>80807</v>
      </c>
      <c r="E9693" s="37">
        <v>22</v>
      </c>
    </row>
    <row r="9694" spans="1:5" x14ac:dyDescent="0.2">
      <c r="A9694" s="162">
        <v>44356</v>
      </c>
      <c r="B9694" s="180">
        <v>44357</v>
      </c>
      <c r="C9694" s="37" t="s">
        <v>974</v>
      </c>
      <c r="D9694" s="181">
        <f>VLOOKUP(Pag_Inicio_Corr_mas_casos[[#This Row],[Corregimiento]],Hoja3!$A$2:$D$676,4,0)</f>
        <v>130102</v>
      </c>
      <c r="E9694" s="37">
        <v>21</v>
      </c>
    </row>
    <row r="9695" spans="1:5" x14ac:dyDescent="0.2">
      <c r="A9695" s="162">
        <v>44356</v>
      </c>
      <c r="B9695" s="180">
        <v>44357</v>
      </c>
      <c r="C9695" s="37" t="s">
        <v>867</v>
      </c>
      <c r="D9695" s="181">
        <f>VLOOKUP(Pag_Inicio_Corr_mas_casos[[#This Row],[Corregimiento]],Hoja3!$A$2:$D$676,4,0)</f>
        <v>80826</v>
      </c>
      <c r="E9695" s="37">
        <v>17</v>
      </c>
    </row>
    <row r="9696" spans="1:5" x14ac:dyDescent="0.2">
      <c r="A9696" s="162">
        <v>44356</v>
      </c>
      <c r="B9696" s="180">
        <v>44357</v>
      </c>
      <c r="C9696" s="37" t="s">
        <v>912</v>
      </c>
      <c r="D9696" s="181">
        <f>VLOOKUP(Pag_Inicio_Corr_mas_casos[[#This Row],[Corregimiento]],Hoja3!$A$2:$D$676,4,0)</f>
        <v>80808</v>
      </c>
      <c r="E9696" s="37">
        <v>17</v>
      </c>
    </row>
    <row r="9697" spans="1:5" x14ac:dyDescent="0.2">
      <c r="A9697" s="162">
        <v>44356</v>
      </c>
      <c r="B9697" s="180">
        <v>44357</v>
      </c>
      <c r="C9697" s="37" t="s">
        <v>861</v>
      </c>
      <c r="D9697" s="181">
        <f>VLOOKUP(Pag_Inicio_Corr_mas_casos[[#This Row],[Corregimiento]],Hoja3!$A$2:$D$676,4,0)</f>
        <v>80823</v>
      </c>
      <c r="E9697" s="37">
        <v>17</v>
      </c>
    </row>
    <row r="9698" spans="1:5" x14ac:dyDescent="0.2">
      <c r="A9698" s="162">
        <v>44356</v>
      </c>
      <c r="B9698" s="180">
        <v>44357</v>
      </c>
      <c r="C9698" s="37" t="s">
        <v>1222</v>
      </c>
      <c r="D9698" s="181">
        <f>VLOOKUP(Pag_Inicio_Corr_mas_casos[[#This Row],[Corregimiento]],Hoja3!$A$2:$D$676,4,0)</f>
        <v>100102</v>
      </c>
      <c r="E9698" s="37">
        <v>16</v>
      </c>
    </row>
    <row r="9699" spans="1:5" x14ac:dyDescent="0.2">
      <c r="A9699" s="162">
        <v>44356</v>
      </c>
      <c r="B9699" s="180">
        <v>44357</v>
      </c>
      <c r="C9699" s="37" t="s">
        <v>857</v>
      </c>
      <c r="D9699" s="181">
        <f>VLOOKUP(Pag_Inicio_Corr_mas_casos[[#This Row],[Corregimiento]],Hoja3!$A$2:$D$676,4,0)</f>
        <v>80810</v>
      </c>
      <c r="E9699" s="37">
        <v>15</v>
      </c>
    </row>
    <row r="9700" spans="1:5" x14ac:dyDescent="0.2">
      <c r="A9700" s="162">
        <v>44356</v>
      </c>
      <c r="B9700" s="180">
        <v>44357</v>
      </c>
      <c r="C9700" s="37" t="s">
        <v>866</v>
      </c>
      <c r="D9700" s="181">
        <f>VLOOKUP(Pag_Inicio_Corr_mas_casos[[#This Row],[Corregimiento]],Hoja3!$A$2:$D$676,4,0)</f>
        <v>80814</v>
      </c>
      <c r="E9700" s="37">
        <v>15</v>
      </c>
    </row>
    <row r="9701" spans="1:5" x14ac:dyDescent="0.2">
      <c r="A9701" s="162">
        <v>44356</v>
      </c>
      <c r="B9701" s="180">
        <v>44357</v>
      </c>
      <c r="C9701" s="37" t="s">
        <v>939</v>
      </c>
      <c r="D9701" s="181">
        <f>VLOOKUP(Pag_Inicio_Corr_mas_casos[[#This Row],[Corregimiento]],Hoja3!$A$2:$D$676,4,0)</f>
        <v>81001</v>
      </c>
      <c r="E9701" s="37">
        <v>15</v>
      </c>
    </row>
    <row r="9702" spans="1:5" x14ac:dyDescent="0.2">
      <c r="A9702" s="162">
        <v>44356</v>
      </c>
      <c r="B9702" s="180">
        <v>44357</v>
      </c>
      <c r="C9702" s="37" t="s">
        <v>871</v>
      </c>
      <c r="D9702" s="181">
        <f>VLOOKUP(Pag_Inicio_Corr_mas_casos[[#This Row],[Corregimiento]],Hoja3!$A$2:$D$676,4,0)</f>
        <v>80813</v>
      </c>
      <c r="E9702" s="37">
        <v>15</v>
      </c>
    </row>
    <row r="9703" spans="1:5" x14ac:dyDescent="0.2">
      <c r="A9703" s="162">
        <v>44356</v>
      </c>
      <c r="B9703" s="180">
        <v>44357</v>
      </c>
      <c r="C9703" s="37" t="s">
        <v>941</v>
      </c>
      <c r="D9703" s="181">
        <f>VLOOKUP(Pag_Inicio_Corr_mas_casos[[#This Row],[Corregimiento]],Hoja3!$A$2:$D$676,4,0)</f>
        <v>81003</v>
      </c>
      <c r="E9703" s="37">
        <v>14</v>
      </c>
    </row>
    <row r="9704" spans="1:5" x14ac:dyDescent="0.2">
      <c r="A9704" s="162">
        <v>44356</v>
      </c>
      <c r="B9704" s="180">
        <v>44357</v>
      </c>
      <c r="C9704" s="37" t="s">
        <v>988</v>
      </c>
      <c r="D9704" s="181">
        <f>VLOOKUP(Pag_Inicio_Corr_mas_casos[[#This Row],[Corregimiento]],Hoja3!$A$2:$D$676,4,0)</f>
        <v>130101</v>
      </c>
      <c r="E9704" s="37">
        <v>14</v>
      </c>
    </row>
    <row r="9705" spans="1:5" x14ac:dyDescent="0.2">
      <c r="A9705" s="162">
        <v>44356</v>
      </c>
      <c r="B9705" s="180">
        <v>44357</v>
      </c>
      <c r="C9705" s="37" t="s">
        <v>956</v>
      </c>
      <c r="D9705" s="181">
        <f>VLOOKUP(Pag_Inicio_Corr_mas_casos[[#This Row],[Corregimiento]],Hoja3!$A$2:$D$676,4,0)</f>
        <v>130106</v>
      </c>
      <c r="E9705" s="37">
        <v>14</v>
      </c>
    </row>
    <row r="9706" spans="1:5" x14ac:dyDescent="0.2">
      <c r="A9706" s="162">
        <v>44356</v>
      </c>
      <c r="B9706" s="180">
        <v>44357</v>
      </c>
      <c r="C9706" s="37" t="s">
        <v>890</v>
      </c>
      <c r="D9706" s="181">
        <f>VLOOKUP(Pag_Inicio_Corr_mas_casos[[#This Row],[Corregimiento]],Hoja3!$A$2:$D$676,4,0)</f>
        <v>40606</v>
      </c>
      <c r="E9706" s="37">
        <v>12</v>
      </c>
    </row>
    <row r="9707" spans="1:5" x14ac:dyDescent="0.2">
      <c r="A9707" s="162">
        <v>44356</v>
      </c>
      <c r="B9707" s="180">
        <v>44357</v>
      </c>
      <c r="C9707" s="37" t="s">
        <v>1228</v>
      </c>
      <c r="D9707" s="181">
        <f>VLOOKUP(Pag_Inicio_Corr_mas_casos[[#This Row],[Corregimiento]],Hoja3!$A$2:$D$676,4,0)</f>
        <v>100104</v>
      </c>
      <c r="E9707" s="37">
        <v>11</v>
      </c>
    </row>
    <row r="9708" spans="1:5" x14ac:dyDescent="0.2">
      <c r="A9708" s="182">
        <v>44357</v>
      </c>
      <c r="B9708" s="183">
        <v>44358</v>
      </c>
      <c r="C9708" s="42" t="s">
        <v>931</v>
      </c>
      <c r="D9708" s="184">
        <f>VLOOKUP(Pag_Inicio_Corr_mas_casos[[#This Row],[Corregimiento]],Hoja3!$A$2:$D$676,4,0)</f>
        <v>80809</v>
      </c>
      <c r="E9708" s="42">
        <v>41</v>
      </c>
    </row>
    <row r="9709" spans="1:5" x14ac:dyDescent="0.2">
      <c r="A9709" s="182">
        <v>44357</v>
      </c>
      <c r="B9709" s="183">
        <v>44358</v>
      </c>
      <c r="C9709" s="42" t="s">
        <v>862</v>
      </c>
      <c r="D9709" s="184">
        <f>VLOOKUP(Pag_Inicio_Corr_mas_casos[[#This Row],[Corregimiento]],Hoja3!$A$2:$D$676,4,0)</f>
        <v>80807</v>
      </c>
      <c r="E9709" s="42">
        <v>30</v>
      </c>
    </row>
    <row r="9710" spans="1:5" x14ac:dyDescent="0.2">
      <c r="A9710" s="182">
        <v>44357</v>
      </c>
      <c r="B9710" s="183">
        <v>44358</v>
      </c>
      <c r="C9710" s="42" t="s">
        <v>867</v>
      </c>
      <c r="D9710" s="184">
        <f>VLOOKUP(Pag_Inicio_Corr_mas_casos[[#This Row],[Corregimiento]],Hoja3!$A$2:$D$676,4,0)</f>
        <v>80826</v>
      </c>
      <c r="E9710" s="42">
        <v>27</v>
      </c>
    </row>
    <row r="9711" spans="1:5" x14ac:dyDescent="0.2">
      <c r="A9711" s="182">
        <v>44357</v>
      </c>
      <c r="B9711" s="183">
        <v>44358</v>
      </c>
      <c r="C9711" s="42" t="s">
        <v>859</v>
      </c>
      <c r="D9711" s="184">
        <f>VLOOKUP(Pag_Inicio_Corr_mas_casos[[#This Row],[Corregimiento]],Hoja3!$A$2:$D$676,4,0)</f>
        <v>81009</v>
      </c>
      <c r="E9711" s="42">
        <v>24</v>
      </c>
    </row>
    <row r="9712" spans="1:5" x14ac:dyDescent="0.2">
      <c r="A9712" s="182">
        <v>44357</v>
      </c>
      <c r="B9712" s="183">
        <v>44358</v>
      </c>
      <c r="C9712" s="42" t="s">
        <v>866</v>
      </c>
      <c r="D9712" s="184">
        <f>VLOOKUP(Pag_Inicio_Corr_mas_casos[[#This Row],[Corregimiento]],Hoja3!$A$2:$D$676,4,0)</f>
        <v>80814</v>
      </c>
      <c r="E9712" s="42">
        <v>20</v>
      </c>
    </row>
    <row r="9713" spans="1:5" x14ac:dyDescent="0.2">
      <c r="A9713" s="182">
        <v>44357</v>
      </c>
      <c r="B9713" s="183">
        <v>44358</v>
      </c>
      <c r="C9713" s="42" t="s">
        <v>860</v>
      </c>
      <c r="D9713" s="184">
        <f>VLOOKUP(Pag_Inicio_Corr_mas_casos[[#This Row],[Corregimiento]],Hoja3!$A$2:$D$676,4,0)</f>
        <v>80806</v>
      </c>
      <c r="E9713" s="42">
        <v>20</v>
      </c>
    </row>
    <row r="9714" spans="1:5" x14ac:dyDescent="0.2">
      <c r="A9714" s="182">
        <v>44357</v>
      </c>
      <c r="B9714" s="183">
        <v>44358</v>
      </c>
      <c r="C9714" s="42" t="s">
        <v>966</v>
      </c>
      <c r="D9714" s="184">
        <f>VLOOKUP(Pag_Inicio_Corr_mas_casos[[#This Row],[Corregimiento]],Hoja3!$A$2:$D$676,4,0)</f>
        <v>80812</v>
      </c>
      <c r="E9714" s="42">
        <v>19</v>
      </c>
    </row>
    <row r="9715" spans="1:5" x14ac:dyDescent="0.2">
      <c r="A9715" s="182">
        <v>44357</v>
      </c>
      <c r="B9715" s="183">
        <v>44358</v>
      </c>
      <c r="C9715" s="42" t="s">
        <v>932</v>
      </c>
      <c r="D9715" s="184">
        <f>VLOOKUP(Pag_Inicio_Corr_mas_casos[[#This Row],[Corregimiento]],Hoja3!$A$2:$D$676,4,0)</f>
        <v>80819</v>
      </c>
      <c r="E9715" s="42">
        <v>18</v>
      </c>
    </row>
    <row r="9716" spans="1:5" x14ac:dyDescent="0.2">
      <c r="A9716" s="182">
        <v>44357</v>
      </c>
      <c r="B9716" s="183">
        <v>44358</v>
      </c>
      <c r="C9716" s="42" t="s">
        <v>912</v>
      </c>
      <c r="D9716" s="184">
        <f>VLOOKUP(Pag_Inicio_Corr_mas_casos[[#This Row],[Corregimiento]],Hoja3!$A$2:$D$676,4,0)</f>
        <v>80808</v>
      </c>
      <c r="E9716" s="42">
        <v>17</v>
      </c>
    </row>
    <row r="9717" spans="1:5" x14ac:dyDescent="0.2">
      <c r="A9717" s="182">
        <v>44357</v>
      </c>
      <c r="B9717" s="183">
        <v>44358</v>
      </c>
      <c r="C9717" s="42" t="s">
        <v>942</v>
      </c>
      <c r="D9717" s="184">
        <f>VLOOKUP(Pag_Inicio_Corr_mas_casos[[#This Row],[Corregimiento]],Hoja3!$A$2:$D$676,4,0)</f>
        <v>91001</v>
      </c>
      <c r="E9717" s="42">
        <v>17</v>
      </c>
    </row>
    <row r="9718" spans="1:5" x14ac:dyDescent="0.2">
      <c r="A9718" s="182">
        <v>44357</v>
      </c>
      <c r="B9718" s="183">
        <v>44358</v>
      </c>
      <c r="C9718" s="42" t="s">
        <v>939</v>
      </c>
      <c r="D9718" s="184">
        <f>VLOOKUP(Pag_Inicio_Corr_mas_casos[[#This Row],[Corregimiento]],Hoja3!$A$2:$D$676,4,0)</f>
        <v>81001</v>
      </c>
      <c r="E9718" s="42">
        <v>17</v>
      </c>
    </row>
    <row r="9719" spans="1:5" x14ac:dyDescent="0.2">
      <c r="A9719" s="182">
        <v>44357</v>
      </c>
      <c r="B9719" s="183">
        <v>44358</v>
      </c>
      <c r="C9719" s="42" t="s">
        <v>861</v>
      </c>
      <c r="D9719" s="184">
        <f>VLOOKUP(Pag_Inicio_Corr_mas_casos[[#This Row],[Corregimiento]],Hoja3!$A$2:$D$676,4,0)</f>
        <v>80823</v>
      </c>
      <c r="E9719" s="42">
        <v>16</v>
      </c>
    </row>
    <row r="9720" spans="1:5" x14ac:dyDescent="0.2">
      <c r="A9720" s="182">
        <v>44357</v>
      </c>
      <c r="B9720" s="183">
        <v>44358</v>
      </c>
      <c r="C9720" s="42" t="s">
        <v>857</v>
      </c>
      <c r="D9720" s="184">
        <f>VLOOKUP(Pag_Inicio_Corr_mas_casos[[#This Row],[Corregimiento]],Hoja3!$A$2:$D$676,4,0)</f>
        <v>80810</v>
      </c>
      <c r="E9720" s="42">
        <v>16</v>
      </c>
    </row>
    <row r="9721" spans="1:5" x14ac:dyDescent="0.2">
      <c r="A9721" s="182">
        <v>44357</v>
      </c>
      <c r="B9721" s="183">
        <v>44358</v>
      </c>
      <c r="C9721" s="42" t="s">
        <v>988</v>
      </c>
      <c r="D9721" s="184">
        <f>VLOOKUP(Pag_Inicio_Corr_mas_casos[[#This Row],[Corregimiento]],Hoja3!$A$2:$D$676,4,0)</f>
        <v>130101</v>
      </c>
      <c r="E9721" s="42">
        <v>14</v>
      </c>
    </row>
    <row r="9722" spans="1:5" x14ac:dyDescent="0.2">
      <c r="A9722" s="182">
        <v>44357</v>
      </c>
      <c r="B9722" s="183">
        <v>44358</v>
      </c>
      <c r="C9722" s="42" t="s">
        <v>994</v>
      </c>
      <c r="D9722" s="184">
        <f>VLOOKUP(Pag_Inicio_Corr_mas_casos[[#This Row],[Corregimiento]],Hoja3!$A$2:$D$676,4,0)</f>
        <v>90101</v>
      </c>
      <c r="E9722" s="42">
        <v>14</v>
      </c>
    </row>
    <row r="9723" spans="1:5" x14ac:dyDescent="0.2">
      <c r="A9723" s="182">
        <v>44357</v>
      </c>
      <c r="B9723" s="183">
        <v>44358</v>
      </c>
      <c r="C9723" s="42" t="s">
        <v>941</v>
      </c>
      <c r="D9723" s="184">
        <f>VLOOKUP(Pag_Inicio_Corr_mas_casos[[#This Row],[Corregimiento]],Hoja3!$A$2:$D$676,4,0)</f>
        <v>81003</v>
      </c>
      <c r="E9723" s="42">
        <v>14</v>
      </c>
    </row>
    <row r="9724" spans="1:5" x14ac:dyDescent="0.2">
      <c r="A9724" s="182">
        <v>44357</v>
      </c>
      <c r="B9724" s="183">
        <v>44358</v>
      </c>
      <c r="C9724" s="42" t="s">
        <v>871</v>
      </c>
      <c r="D9724" s="184">
        <f>VLOOKUP(Pag_Inicio_Corr_mas_casos[[#This Row],[Corregimiento]],Hoja3!$A$2:$D$676,4,0)</f>
        <v>80813</v>
      </c>
      <c r="E9724" s="42">
        <v>13</v>
      </c>
    </row>
    <row r="9725" spans="1:5" x14ac:dyDescent="0.2">
      <c r="A9725" s="182">
        <v>44357</v>
      </c>
      <c r="B9725" s="183">
        <v>44358</v>
      </c>
      <c r="C9725" s="42" t="s">
        <v>692</v>
      </c>
      <c r="D9725" s="184">
        <f>VLOOKUP(Pag_Inicio_Corr_mas_casos[[#This Row],[Corregimiento]],Hoja3!$A$2:$D$676,4,0)</f>
        <v>80821</v>
      </c>
      <c r="E9725" s="42">
        <v>13</v>
      </c>
    </row>
    <row r="9726" spans="1:5" x14ac:dyDescent="0.2">
      <c r="A9726" s="182">
        <v>44357</v>
      </c>
      <c r="B9726" s="183">
        <v>44358</v>
      </c>
      <c r="C9726" s="42" t="s">
        <v>872</v>
      </c>
      <c r="D9726" s="184">
        <f>VLOOKUP(Pag_Inicio_Corr_mas_casos[[#This Row],[Corregimiento]],Hoja3!$A$2:$D$676,4,0)</f>
        <v>80820</v>
      </c>
      <c r="E9726" s="42">
        <v>13</v>
      </c>
    </row>
    <row r="9727" spans="1:5" x14ac:dyDescent="0.2">
      <c r="A9727" s="182">
        <v>44357</v>
      </c>
      <c r="B9727" s="183">
        <v>44358</v>
      </c>
      <c r="C9727" s="42" t="s">
        <v>858</v>
      </c>
      <c r="D9727" s="184">
        <f>VLOOKUP(Pag_Inicio_Corr_mas_casos[[#This Row],[Corregimiento]],Hoja3!$A$2:$D$676,4,0)</f>
        <v>130717</v>
      </c>
      <c r="E9727" s="42">
        <v>12</v>
      </c>
    </row>
    <row r="9728" spans="1:5" x14ac:dyDescent="0.2">
      <c r="A9728" s="188">
        <v>44358</v>
      </c>
      <c r="B9728" s="189">
        <v>44359</v>
      </c>
      <c r="C9728" s="49" t="s">
        <v>1228</v>
      </c>
      <c r="D9728" s="190">
        <f>VLOOKUP(Pag_Inicio_Corr_mas_casos[[#This Row],[Corregimiento]],Hoja3!$A$2:$D$676,4,0)</f>
        <v>100104</v>
      </c>
      <c r="E9728" s="49">
        <v>50</v>
      </c>
    </row>
    <row r="9729" spans="1:5" x14ac:dyDescent="0.2">
      <c r="A9729" s="188">
        <v>44358</v>
      </c>
      <c r="B9729" s="189">
        <v>44359</v>
      </c>
      <c r="C9729" s="49" t="s">
        <v>931</v>
      </c>
      <c r="D9729" s="190">
        <f>VLOOKUP(Pag_Inicio_Corr_mas_casos[[#This Row],[Corregimiento]],Hoja3!$A$2:$D$676,4,0)</f>
        <v>80809</v>
      </c>
      <c r="E9729" s="49">
        <v>36</v>
      </c>
    </row>
    <row r="9730" spans="1:5" x14ac:dyDescent="0.2">
      <c r="A9730" s="188">
        <v>44358</v>
      </c>
      <c r="B9730" s="189">
        <v>44359</v>
      </c>
      <c r="C9730" s="49" t="s">
        <v>859</v>
      </c>
      <c r="D9730" s="190">
        <f>VLOOKUP(Pag_Inicio_Corr_mas_casos[[#This Row],[Corregimiento]],Hoja3!$A$2:$D$676,4,0)</f>
        <v>81009</v>
      </c>
      <c r="E9730" s="49">
        <v>30</v>
      </c>
    </row>
    <row r="9731" spans="1:5" x14ac:dyDescent="0.2">
      <c r="A9731" s="188">
        <v>44358</v>
      </c>
      <c r="B9731" s="189">
        <v>44359</v>
      </c>
      <c r="C9731" s="49" t="s">
        <v>966</v>
      </c>
      <c r="D9731" s="190">
        <f>VLOOKUP(Pag_Inicio_Corr_mas_casos[[#This Row],[Corregimiento]],Hoja3!$A$2:$D$676,4,0)</f>
        <v>80812</v>
      </c>
      <c r="E9731" s="49">
        <v>24</v>
      </c>
    </row>
    <row r="9732" spans="1:5" x14ac:dyDescent="0.2">
      <c r="A9732" s="188">
        <v>44358</v>
      </c>
      <c r="B9732" s="189">
        <v>44359</v>
      </c>
      <c r="C9732" s="49" t="s">
        <v>941</v>
      </c>
      <c r="D9732" s="190">
        <f>VLOOKUP(Pag_Inicio_Corr_mas_casos[[#This Row],[Corregimiento]],Hoja3!$A$2:$D$676,4,0)</f>
        <v>81003</v>
      </c>
      <c r="E9732" s="49">
        <v>22</v>
      </c>
    </row>
    <row r="9733" spans="1:5" x14ac:dyDescent="0.2">
      <c r="A9733" s="188">
        <v>44358</v>
      </c>
      <c r="B9733" s="189">
        <v>44359</v>
      </c>
      <c r="C9733" s="49" t="s">
        <v>862</v>
      </c>
      <c r="D9733" s="190">
        <f>VLOOKUP(Pag_Inicio_Corr_mas_casos[[#This Row],[Corregimiento]],Hoja3!$A$2:$D$676,4,0)</f>
        <v>80807</v>
      </c>
      <c r="E9733" s="49">
        <v>20</v>
      </c>
    </row>
    <row r="9734" spans="1:5" x14ac:dyDescent="0.2">
      <c r="A9734" s="188">
        <v>44358</v>
      </c>
      <c r="B9734" s="189">
        <v>44359</v>
      </c>
      <c r="C9734" s="49" t="s">
        <v>867</v>
      </c>
      <c r="D9734" s="190">
        <f>VLOOKUP(Pag_Inicio_Corr_mas_casos[[#This Row],[Corregimiento]],Hoja3!$A$2:$D$676,4,0)</f>
        <v>80826</v>
      </c>
      <c r="E9734" s="49">
        <v>19</v>
      </c>
    </row>
    <row r="9735" spans="1:5" x14ac:dyDescent="0.2">
      <c r="A9735" s="188">
        <v>44358</v>
      </c>
      <c r="B9735" s="189">
        <v>44359</v>
      </c>
      <c r="C9735" s="49" t="s">
        <v>942</v>
      </c>
      <c r="D9735" s="190">
        <f>VLOOKUP(Pag_Inicio_Corr_mas_casos[[#This Row],[Corregimiento]],Hoja3!$A$2:$D$676,4,0)</f>
        <v>91001</v>
      </c>
      <c r="E9735" s="49">
        <v>18</v>
      </c>
    </row>
    <row r="9736" spans="1:5" x14ac:dyDescent="0.2">
      <c r="A9736" s="188">
        <v>44358</v>
      </c>
      <c r="B9736" s="189">
        <v>44359</v>
      </c>
      <c r="C9736" s="49" t="s">
        <v>988</v>
      </c>
      <c r="D9736" s="190">
        <f>VLOOKUP(Pag_Inicio_Corr_mas_casos[[#This Row],[Corregimiento]],Hoja3!$A$2:$D$676,4,0)</f>
        <v>130101</v>
      </c>
      <c r="E9736" s="49">
        <v>17</v>
      </c>
    </row>
    <row r="9737" spans="1:5" x14ac:dyDescent="0.2">
      <c r="A9737" s="188">
        <v>44358</v>
      </c>
      <c r="B9737" s="189">
        <v>44359</v>
      </c>
      <c r="C9737" s="49" t="s">
        <v>857</v>
      </c>
      <c r="D9737" s="190">
        <f>VLOOKUP(Pag_Inicio_Corr_mas_casos[[#This Row],[Corregimiento]],Hoja3!$A$2:$D$676,4,0)</f>
        <v>80810</v>
      </c>
      <c r="E9737" s="49">
        <v>17</v>
      </c>
    </row>
    <row r="9738" spans="1:5" x14ac:dyDescent="0.2">
      <c r="A9738" s="188">
        <v>44358</v>
      </c>
      <c r="B9738" s="189">
        <v>44359</v>
      </c>
      <c r="C9738" s="49" t="s">
        <v>974</v>
      </c>
      <c r="D9738" s="190">
        <f>VLOOKUP(Pag_Inicio_Corr_mas_casos[[#This Row],[Corregimiento]],Hoja3!$A$2:$D$676,4,0)</f>
        <v>130102</v>
      </c>
      <c r="E9738" s="49">
        <v>17</v>
      </c>
    </row>
    <row r="9739" spans="1:5" x14ac:dyDescent="0.2">
      <c r="A9739" s="188">
        <v>44358</v>
      </c>
      <c r="B9739" s="189">
        <v>44359</v>
      </c>
      <c r="C9739" s="49" t="s">
        <v>692</v>
      </c>
      <c r="D9739" s="190">
        <f>VLOOKUP(Pag_Inicio_Corr_mas_casos[[#This Row],[Corregimiento]],Hoja3!$A$2:$D$676,4,0)</f>
        <v>80821</v>
      </c>
      <c r="E9739" s="49">
        <v>17</v>
      </c>
    </row>
    <row r="9740" spans="1:5" x14ac:dyDescent="0.2">
      <c r="A9740" s="188">
        <v>44358</v>
      </c>
      <c r="B9740" s="189">
        <v>44359</v>
      </c>
      <c r="C9740" s="49" t="s">
        <v>956</v>
      </c>
      <c r="D9740" s="190">
        <f>VLOOKUP(Pag_Inicio_Corr_mas_casos[[#This Row],[Corregimiento]],Hoja3!$A$2:$D$676,4,0)</f>
        <v>130106</v>
      </c>
      <c r="E9740" s="49">
        <v>16</v>
      </c>
    </row>
    <row r="9741" spans="1:5" x14ac:dyDescent="0.2">
      <c r="A9741" s="188">
        <v>44358</v>
      </c>
      <c r="B9741" s="189">
        <v>44359</v>
      </c>
      <c r="C9741" s="49" t="s">
        <v>952</v>
      </c>
      <c r="D9741" s="190">
        <f>VLOOKUP(Pag_Inicio_Corr_mas_casos[[#This Row],[Corregimiento]],Hoja3!$A$2:$D$676,4,0)</f>
        <v>30104</v>
      </c>
      <c r="E9741" s="49">
        <v>16</v>
      </c>
    </row>
    <row r="9742" spans="1:5" x14ac:dyDescent="0.2">
      <c r="A9742" s="188">
        <v>44358</v>
      </c>
      <c r="B9742" s="189">
        <v>44359</v>
      </c>
      <c r="C9742" s="49" t="s">
        <v>860</v>
      </c>
      <c r="D9742" s="190">
        <f>VLOOKUP(Pag_Inicio_Corr_mas_casos[[#This Row],[Corregimiento]],Hoja3!$A$2:$D$676,4,0)</f>
        <v>80806</v>
      </c>
      <c r="E9742" s="49">
        <v>15</v>
      </c>
    </row>
    <row r="9743" spans="1:5" x14ac:dyDescent="0.2">
      <c r="A9743" s="188">
        <v>44358</v>
      </c>
      <c r="B9743" s="189">
        <v>44359</v>
      </c>
      <c r="C9743" s="49" t="s">
        <v>866</v>
      </c>
      <c r="D9743" s="190">
        <f>VLOOKUP(Pag_Inicio_Corr_mas_casos[[#This Row],[Corregimiento]],Hoja3!$A$2:$D$676,4,0)</f>
        <v>80814</v>
      </c>
      <c r="E9743" s="49">
        <v>14</v>
      </c>
    </row>
    <row r="9744" spans="1:5" x14ac:dyDescent="0.2">
      <c r="A9744" s="188">
        <v>44358</v>
      </c>
      <c r="B9744" s="189">
        <v>44359</v>
      </c>
      <c r="C9744" s="49" t="s">
        <v>858</v>
      </c>
      <c r="D9744" s="190">
        <f>VLOOKUP(Pag_Inicio_Corr_mas_casos[[#This Row],[Corregimiento]],Hoja3!$A$2:$D$676,4,0)</f>
        <v>130717</v>
      </c>
      <c r="E9744" s="49">
        <v>14</v>
      </c>
    </row>
    <row r="9745" spans="1:5" x14ac:dyDescent="0.2">
      <c r="A9745" s="188">
        <v>44358</v>
      </c>
      <c r="B9745" s="189">
        <v>44359</v>
      </c>
      <c r="C9745" s="49" t="s">
        <v>932</v>
      </c>
      <c r="D9745" s="190">
        <f>VLOOKUP(Pag_Inicio_Corr_mas_casos[[#This Row],[Corregimiento]],Hoja3!$A$2:$D$676,4,0)</f>
        <v>80819</v>
      </c>
      <c r="E9745" s="49">
        <v>14</v>
      </c>
    </row>
    <row r="9746" spans="1:5" x14ac:dyDescent="0.2">
      <c r="A9746" s="188">
        <v>44358</v>
      </c>
      <c r="B9746" s="189">
        <v>44359</v>
      </c>
      <c r="C9746" s="49" t="s">
        <v>868</v>
      </c>
      <c r="D9746" s="190">
        <f>VLOOKUP(Pag_Inicio_Corr_mas_casos[[#This Row],[Corregimiento]],Hoja3!$A$2:$D$676,4,0)</f>
        <v>80811</v>
      </c>
      <c r="E9746" s="49">
        <v>13</v>
      </c>
    </row>
    <row r="9747" spans="1:5" x14ac:dyDescent="0.2">
      <c r="A9747" s="188">
        <v>44358</v>
      </c>
      <c r="B9747" s="189">
        <v>44359</v>
      </c>
      <c r="C9747" s="49" t="s">
        <v>873</v>
      </c>
      <c r="D9747" s="190">
        <f>VLOOKUP(Pag_Inicio_Corr_mas_casos[[#This Row],[Corregimiento]],Hoja3!$A$2:$D$676,4,0)</f>
        <v>80817</v>
      </c>
      <c r="E9747" s="49">
        <v>12</v>
      </c>
    </row>
    <row r="9748" spans="1:5" x14ac:dyDescent="0.2">
      <c r="A9748" s="45">
        <v>44359</v>
      </c>
      <c r="B9748" s="204">
        <v>44359</v>
      </c>
      <c r="C9748" s="52" t="s">
        <v>1228</v>
      </c>
      <c r="D9748" s="53">
        <f>VLOOKUP(Pag_Inicio_Corr_mas_casos[[#This Row],[Corregimiento]],Hoja3!$A$2:$D$676,4,0)</f>
        <v>100104</v>
      </c>
      <c r="E9748" s="52">
        <v>50</v>
      </c>
    </row>
    <row r="9749" spans="1:5" x14ac:dyDescent="0.2">
      <c r="A9749" s="45">
        <v>44359</v>
      </c>
      <c r="B9749" s="46">
        <v>44359</v>
      </c>
      <c r="C9749" s="52" t="s">
        <v>931</v>
      </c>
      <c r="D9749" s="53">
        <f>VLOOKUP(Pag_Inicio_Corr_mas_casos[[#This Row],[Corregimiento]],Hoja3!$A$2:$D$676,4,0)</f>
        <v>80809</v>
      </c>
      <c r="E9749" s="52">
        <v>36</v>
      </c>
    </row>
    <row r="9750" spans="1:5" x14ac:dyDescent="0.2">
      <c r="A9750" s="45">
        <v>44359</v>
      </c>
      <c r="B9750" s="46">
        <v>44359</v>
      </c>
      <c r="C9750" s="52" t="s">
        <v>859</v>
      </c>
      <c r="D9750" s="53">
        <f>VLOOKUP(Pag_Inicio_Corr_mas_casos[[#This Row],[Corregimiento]],Hoja3!$A$2:$D$676,4,0)</f>
        <v>81009</v>
      </c>
      <c r="E9750" s="52">
        <v>30</v>
      </c>
    </row>
    <row r="9751" spans="1:5" x14ac:dyDescent="0.2">
      <c r="A9751" s="45">
        <v>44359</v>
      </c>
      <c r="B9751" s="46">
        <v>44359</v>
      </c>
      <c r="C9751" s="52" t="s">
        <v>966</v>
      </c>
      <c r="D9751" s="53">
        <f>VLOOKUP(Pag_Inicio_Corr_mas_casos[[#This Row],[Corregimiento]],Hoja3!$A$2:$D$676,4,0)</f>
        <v>80812</v>
      </c>
      <c r="E9751" s="52">
        <v>24</v>
      </c>
    </row>
    <row r="9752" spans="1:5" x14ac:dyDescent="0.2">
      <c r="A9752" s="45">
        <v>44359</v>
      </c>
      <c r="B9752" s="46">
        <v>44359</v>
      </c>
      <c r="C9752" s="52" t="s">
        <v>941</v>
      </c>
      <c r="D9752" s="53">
        <f>VLOOKUP(Pag_Inicio_Corr_mas_casos[[#This Row],[Corregimiento]],Hoja3!$A$2:$D$676,4,0)</f>
        <v>81003</v>
      </c>
      <c r="E9752" s="52">
        <v>22</v>
      </c>
    </row>
    <row r="9753" spans="1:5" x14ac:dyDescent="0.2">
      <c r="A9753" s="45">
        <v>44359</v>
      </c>
      <c r="B9753" s="46">
        <v>44359</v>
      </c>
      <c r="C9753" s="52" t="s">
        <v>862</v>
      </c>
      <c r="D9753" s="53">
        <f>VLOOKUP(Pag_Inicio_Corr_mas_casos[[#This Row],[Corregimiento]],Hoja3!$A$2:$D$676,4,0)</f>
        <v>80807</v>
      </c>
      <c r="E9753" s="52">
        <v>20</v>
      </c>
    </row>
    <row r="9754" spans="1:5" x14ac:dyDescent="0.2">
      <c r="A9754" s="45">
        <v>44359</v>
      </c>
      <c r="B9754" s="46">
        <v>44359</v>
      </c>
      <c r="C9754" s="52" t="s">
        <v>867</v>
      </c>
      <c r="D9754" s="53">
        <f>VLOOKUP(Pag_Inicio_Corr_mas_casos[[#This Row],[Corregimiento]],Hoja3!$A$2:$D$676,4,0)</f>
        <v>80826</v>
      </c>
      <c r="E9754" s="52">
        <v>19</v>
      </c>
    </row>
    <row r="9755" spans="1:5" x14ac:dyDescent="0.2">
      <c r="A9755" s="45">
        <v>44359</v>
      </c>
      <c r="B9755" s="46">
        <v>44359</v>
      </c>
      <c r="C9755" s="52" t="s">
        <v>942</v>
      </c>
      <c r="D9755" s="53">
        <f>VLOOKUP(Pag_Inicio_Corr_mas_casos[[#This Row],[Corregimiento]],Hoja3!$A$2:$D$676,4,0)</f>
        <v>91001</v>
      </c>
      <c r="E9755" s="52">
        <v>18</v>
      </c>
    </row>
    <row r="9756" spans="1:5" x14ac:dyDescent="0.2">
      <c r="A9756" s="45">
        <v>44359</v>
      </c>
      <c r="B9756" s="46">
        <v>44359</v>
      </c>
      <c r="C9756" s="52" t="s">
        <v>988</v>
      </c>
      <c r="D9756" s="53">
        <f>VLOOKUP(Pag_Inicio_Corr_mas_casos[[#This Row],[Corregimiento]],Hoja3!$A$2:$D$676,4,0)</f>
        <v>130101</v>
      </c>
      <c r="E9756" s="52">
        <v>17</v>
      </c>
    </row>
    <row r="9757" spans="1:5" x14ac:dyDescent="0.2">
      <c r="A9757" s="45">
        <v>44359</v>
      </c>
      <c r="B9757" s="46">
        <v>44359</v>
      </c>
      <c r="C9757" s="52" t="s">
        <v>857</v>
      </c>
      <c r="D9757" s="53">
        <f>VLOOKUP(Pag_Inicio_Corr_mas_casos[[#This Row],[Corregimiento]],Hoja3!$A$2:$D$676,4,0)</f>
        <v>80810</v>
      </c>
      <c r="E9757" s="52">
        <v>17</v>
      </c>
    </row>
    <row r="9758" spans="1:5" x14ac:dyDescent="0.2">
      <c r="A9758" s="45">
        <v>44359</v>
      </c>
      <c r="B9758" s="46">
        <v>44359</v>
      </c>
      <c r="C9758" s="52" t="s">
        <v>974</v>
      </c>
      <c r="D9758" s="53">
        <f>VLOOKUP(Pag_Inicio_Corr_mas_casos[[#This Row],[Corregimiento]],Hoja3!$A$2:$D$676,4,0)</f>
        <v>130102</v>
      </c>
      <c r="E9758" s="52">
        <v>17</v>
      </c>
    </row>
    <row r="9759" spans="1:5" x14ac:dyDescent="0.2">
      <c r="A9759" s="45">
        <v>44359</v>
      </c>
      <c r="B9759" s="46">
        <v>44359</v>
      </c>
      <c r="C9759" s="52" t="s">
        <v>692</v>
      </c>
      <c r="D9759" s="53">
        <f>VLOOKUP(Pag_Inicio_Corr_mas_casos[[#This Row],[Corregimiento]],Hoja3!$A$2:$D$676,4,0)</f>
        <v>80821</v>
      </c>
      <c r="E9759" s="52">
        <v>17</v>
      </c>
    </row>
    <row r="9760" spans="1:5" x14ac:dyDescent="0.2">
      <c r="A9760" s="45">
        <v>44359</v>
      </c>
      <c r="B9760" s="46">
        <v>44359</v>
      </c>
      <c r="C9760" s="52" t="s">
        <v>956</v>
      </c>
      <c r="D9760" s="53">
        <f>VLOOKUP(Pag_Inicio_Corr_mas_casos[[#This Row],[Corregimiento]],Hoja3!$A$2:$D$676,4,0)</f>
        <v>130106</v>
      </c>
      <c r="E9760" s="52">
        <v>16</v>
      </c>
    </row>
    <row r="9761" spans="1:5" x14ac:dyDescent="0.2">
      <c r="A9761" s="45">
        <v>44359</v>
      </c>
      <c r="B9761" s="46">
        <v>44359</v>
      </c>
      <c r="C9761" s="52" t="s">
        <v>952</v>
      </c>
      <c r="D9761" s="53">
        <f>VLOOKUP(Pag_Inicio_Corr_mas_casos[[#This Row],[Corregimiento]],Hoja3!$A$2:$D$676,4,0)</f>
        <v>30104</v>
      </c>
      <c r="E9761" s="52">
        <v>16</v>
      </c>
    </row>
    <row r="9762" spans="1:5" x14ac:dyDescent="0.2">
      <c r="A9762" s="45">
        <v>44359</v>
      </c>
      <c r="B9762" s="46">
        <v>44359</v>
      </c>
      <c r="C9762" s="52" t="s">
        <v>860</v>
      </c>
      <c r="D9762" s="53">
        <f>VLOOKUP(Pag_Inicio_Corr_mas_casos[[#This Row],[Corregimiento]],Hoja3!$A$2:$D$676,4,0)</f>
        <v>80806</v>
      </c>
      <c r="E9762" s="52">
        <v>15</v>
      </c>
    </row>
    <row r="9763" spans="1:5" x14ac:dyDescent="0.2">
      <c r="A9763" s="45">
        <v>44359</v>
      </c>
      <c r="B9763" s="46">
        <v>44359</v>
      </c>
      <c r="C9763" s="52" t="s">
        <v>866</v>
      </c>
      <c r="D9763" s="53">
        <f>VLOOKUP(Pag_Inicio_Corr_mas_casos[[#This Row],[Corregimiento]],Hoja3!$A$2:$D$676,4,0)</f>
        <v>80814</v>
      </c>
      <c r="E9763" s="52">
        <v>14</v>
      </c>
    </row>
    <row r="9764" spans="1:5" x14ac:dyDescent="0.2">
      <c r="A9764" s="45">
        <v>44359</v>
      </c>
      <c r="B9764" s="46">
        <v>44359</v>
      </c>
      <c r="C9764" s="52" t="s">
        <v>858</v>
      </c>
      <c r="D9764" s="53">
        <f>VLOOKUP(Pag_Inicio_Corr_mas_casos[[#This Row],[Corregimiento]],Hoja3!$A$2:$D$676,4,0)</f>
        <v>130717</v>
      </c>
      <c r="E9764" s="52">
        <v>14</v>
      </c>
    </row>
    <row r="9765" spans="1:5" x14ac:dyDescent="0.2">
      <c r="A9765" s="45">
        <v>44359</v>
      </c>
      <c r="B9765" s="46">
        <v>44359</v>
      </c>
      <c r="C9765" s="52" t="s">
        <v>932</v>
      </c>
      <c r="D9765" s="53">
        <f>VLOOKUP(Pag_Inicio_Corr_mas_casos[[#This Row],[Corregimiento]],Hoja3!$A$2:$D$676,4,0)</f>
        <v>80819</v>
      </c>
      <c r="E9765" s="52">
        <v>14</v>
      </c>
    </row>
    <row r="9766" spans="1:5" x14ac:dyDescent="0.2">
      <c r="A9766" s="45">
        <v>44359</v>
      </c>
      <c r="B9766" s="46">
        <v>44359</v>
      </c>
      <c r="C9766" s="52" t="s">
        <v>868</v>
      </c>
      <c r="D9766" s="53">
        <f>VLOOKUP(Pag_Inicio_Corr_mas_casos[[#This Row],[Corregimiento]],Hoja3!$A$2:$D$676,4,0)</f>
        <v>80811</v>
      </c>
      <c r="E9766" s="52">
        <v>13</v>
      </c>
    </row>
    <row r="9767" spans="1:5" x14ac:dyDescent="0.2">
      <c r="A9767" s="45">
        <v>44359</v>
      </c>
      <c r="B9767" s="46">
        <v>44359</v>
      </c>
      <c r="C9767" s="52" t="s">
        <v>873</v>
      </c>
      <c r="D9767" s="53">
        <f>VLOOKUP(Pag_Inicio_Corr_mas_casos[[#This Row],[Corregimiento]],Hoja3!$A$2:$D$676,4,0)</f>
        <v>80817</v>
      </c>
      <c r="E9767" s="52">
        <v>12</v>
      </c>
    </row>
    <row r="9768" spans="1:5" x14ac:dyDescent="0.2">
      <c r="A9768" s="160">
        <v>44360</v>
      </c>
      <c r="B9768" s="178">
        <v>44360</v>
      </c>
      <c r="C9768" s="34" t="s">
        <v>860</v>
      </c>
      <c r="D9768" s="179">
        <f>VLOOKUP(Pag_Inicio_Corr_mas_casos[[#This Row],[Corregimiento]],Hoja3!$A$2:$D$676,4,0)</f>
        <v>80806</v>
      </c>
      <c r="E9768" s="34">
        <v>26</v>
      </c>
    </row>
    <row r="9769" spans="1:5" x14ac:dyDescent="0.2">
      <c r="A9769" s="160">
        <v>44360</v>
      </c>
      <c r="B9769" s="161">
        <v>44360</v>
      </c>
      <c r="C9769" s="34" t="s">
        <v>859</v>
      </c>
      <c r="D9769" s="179">
        <f>VLOOKUP(Pag_Inicio_Corr_mas_casos[[#This Row],[Corregimiento]],Hoja3!$A$2:$D$676,4,0)</f>
        <v>81009</v>
      </c>
      <c r="E9769" s="34">
        <v>25</v>
      </c>
    </row>
    <row r="9770" spans="1:5" x14ac:dyDescent="0.2">
      <c r="A9770" s="160">
        <v>44360</v>
      </c>
      <c r="B9770" s="161">
        <v>44360</v>
      </c>
      <c r="C9770" s="34" t="s">
        <v>974</v>
      </c>
      <c r="D9770" s="179">
        <f>VLOOKUP(Pag_Inicio_Corr_mas_casos[[#This Row],[Corregimiento]],Hoja3!$A$2:$D$676,4,0)</f>
        <v>130102</v>
      </c>
      <c r="E9770" s="34">
        <v>23</v>
      </c>
    </row>
    <row r="9771" spans="1:5" x14ac:dyDescent="0.2">
      <c r="A9771" s="160">
        <v>44360</v>
      </c>
      <c r="B9771" s="161">
        <v>44360</v>
      </c>
      <c r="C9771" s="34" t="s">
        <v>857</v>
      </c>
      <c r="D9771" s="179">
        <f>VLOOKUP(Pag_Inicio_Corr_mas_casos[[#This Row],[Corregimiento]],Hoja3!$A$2:$D$676,4,0)</f>
        <v>80810</v>
      </c>
      <c r="E9771" s="34">
        <v>21</v>
      </c>
    </row>
    <row r="9772" spans="1:5" x14ac:dyDescent="0.2">
      <c r="A9772" s="160">
        <v>44360</v>
      </c>
      <c r="B9772" s="161">
        <v>44360</v>
      </c>
      <c r="C9772" s="34" t="s">
        <v>931</v>
      </c>
      <c r="D9772" s="179">
        <f>VLOOKUP(Pag_Inicio_Corr_mas_casos[[#This Row],[Corregimiento]],Hoja3!$A$2:$D$676,4,0)</f>
        <v>80809</v>
      </c>
      <c r="E9772" s="34">
        <v>18</v>
      </c>
    </row>
    <row r="9773" spans="1:5" x14ac:dyDescent="0.2">
      <c r="A9773" s="160">
        <v>44360</v>
      </c>
      <c r="B9773" s="161">
        <v>44360</v>
      </c>
      <c r="C9773" s="34" t="s">
        <v>873</v>
      </c>
      <c r="D9773" s="179">
        <f>VLOOKUP(Pag_Inicio_Corr_mas_casos[[#This Row],[Corregimiento]],Hoja3!$A$2:$D$676,4,0)</f>
        <v>80817</v>
      </c>
      <c r="E9773" s="34">
        <v>18</v>
      </c>
    </row>
    <row r="9774" spans="1:5" x14ac:dyDescent="0.2">
      <c r="A9774" s="160">
        <v>44360</v>
      </c>
      <c r="B9774" s="161">
        <v>44360</v>
      </c>
      <c r="C9774" s="34" t="s">
        <v>692</v>
      </c>
      <c r="D9774" s="179">
        <f>VLOOKUP(Pag_Inicio_Corr_mas_casos[[#This Row],[Corregimiento]],Hoja3!$A$2:$D$676,4,0)</f>
        <v>80821</v>
      </c>
      <c r="E9774" s="34">
        <v>18</v>
      </c>
    </row>
    <row r="9775" spans="1:5" x14ac:dyDescent="0.2">
      <c r="A9775" s="160">
        <v>44360</v>
      </c>
      <c r="B9775" s="161">
        <v>44360</v>
      </c>
      <c r="C9775" s="34" t="s">
        <v>941</v>
      </c>
      <c r="D9775" s="179">
        <f>VLOOKUP(Pag_Inicio_Corr_mas_casos[[#This Row],[Corregimiento]],Hoja3!$A$2:$D$676,4,0)</f>
        <v>81003</v>
      </c>
      <c r="E9775" s="34">
        <v>17</v>
      </c>
    </row>
    <row r="9776" spans="1:5" x14ac:dyDescent="0.2">
      <c r="A9776" s="160">
        <v>44360</v>
      </c>
      <c r="B9776" s="161">
        <v>44360</v>
      </c>
      <c r="C9776" s="34" t="s">
        <v>862</v>
      </c>
      <c r="D9776" s="179">
        <f>VLOOKUP(Pag_Inicio_Corr_mas_casos[[#This Row],[Corregimiento]],Hoja3!$A$2:$D$676,4,0)</f>
        <v>80807</v>
      </c>
      <c r="E9776" s="34">
        <v>17</v>
      </c>
    </row>
    <row r="9777" spans="1:5" x14ac:dyDescent="0.2">
      <c r="A9777" s="160">
        <v>44360</v>
      </c>
      <c r="B9777" s="161">
        <v>44360</v>
      </c>
      <c r="C9777" s="34" t="s">
        <v>932</v>
      </c>
      <c r="D9777" s="179">
        <f>VLOOKUP(Pag_Inicio_Corr_mas_casos[[#This Row],[Corregimiento]],Hoja3!$A$2:$D$676,4,0)</f>
        <v>80819</v>
      </c>
      <c r="E9777" s="34">
        <v>16</v>
      </c>
    </row>
    <row r="9778" spans="1:5" x14ac:dyDescent="0.2">
      <c r="A9778" s="160">
        <v>44360</v>
      </c>
      <c r="B9778" s="161">
        <v>44360</v>
      </c>
      <c r="C9778" s="34" t="s">
        <v>861</v>
      </c>
      <c r="D9778" s="179">
        <f>VLOOKUP(Pag_Inicio_Corr_mas_casos[[#This Row],[Corregimiento]],Hoja3!$A$2:$D$676,4,0)</f>
        <v>80823</v>
      </c>
      <c r="E9778" s="34">
        <v>15</v>
      </c>
    </row>
    <row r="9779" spans="1:5" x14ac:dyDescent="0.2">
      <c r="A9779" s="160">
        <v>44360</v>
      </c>
      <c r="B9779" s="161">
        <v>44360</v>
      </c>
      <c r="C9779" s="34" t="s">
        <v>866</v>
      </c>
      <c r="D9779" s="179">
        <f>VLOOKUP(Pag_Inicio_Corr_mas_casos[[#This Row],[Corregimiento]],Hoja3!$A$2:$D$676,4,0)</f>
        <v>80814</v>
      </c>
      <c r="E9779" s="34">
        <v>15</v>
      </c>
    </row>
    <row r="9780" spans="1:5" x14ac:dyDescent="0.2">
      <c r="A9780" s="160">
        <v>44360</v>
      </c>
      <c r="B9780" s="161">
        <v>44360</v>
      </c>
      <c r="C9780" s="34" t="s">
        <v>988</v>
      </c>
      <c r="D9780" s="179">
        <f>VLOOKUP(Pag_Inicio_Corr_mas_casos[[#This Row],[Corregimiento]],Hoja3!$A$2:$D$676,4,0)</f>
        <v>130101</v>
      </c>
      <c r="E9780" s="34">
        <v>14</v>
      </c>
    </row>
    <row r="9781" spans="1:5" x14ac:dyDescent="0.2">
      <c r="A9781" s="160">
        <v>44360</v>
      </c>
      <c r="B9781" s="161">
        <v>44360</v>
      </c>
      <c r="C9781" s="34" t="s">
        <v>966</v>
      </c>
      <c r="D9781" s="179">
        <f>VLOOKUP(Pag_Inicio_Corr_mas_casos[[#This Row],[Corregimiento]],Hoja3!$A$2:$D$676,4,0)</f>
        <v>80812</v>
      </c>
      <c r="E9781" s="34">
        <v>13</v>
      </c>
    </row>
    <row r="9782" spans="1:5" x14ac:dyDescent="0.2">
      <c r="A9782" s="160">
        <v>44360</v>
      </c>
      <c r="B9782" s="161">
        <v>44360</v>
      </c>
      <c r="C9782" s="34" t="s">
        <v>923</v>
      </c>
      <c r="D9782" s="179">
        <f>VLOOKUP(Pag_Inicio_Corr_mas_casos[[#This Row],[Corregimiento]],Hoja3!$A$2:$D$676,4,0)</f>
        <v>40611</v>
      </c>
      <c r="E9782" s="34">
        <v>12</v>
      </c>
    </row>
    <row r="9783" spans="1:5" x14ac:dyDescent="0.2">
      <c r="A9783" s="160">
        <v>44360</v>
      </c>
      <c r="B9783" s="161">
        <v>44360</v>
      </c>
      <c r="C9783" s="34" t="s">
        <v>939</v>
      </c>
      <c r="D9783" s="179">
        <f>VLOOKUP(Pag_Inicio_Corr_mas_casos[[#This Row],[Corregimiento]],Hoja3!$A$2:$D$676,4,0)</f>
        <v>81001</v>
      </c>
      <c r="E9783" s="34">
        <v>12</v>
      </c>
    </row>
    <row r="9784" spans="1:5" x14ac:dyDescent="0.2">
      <c r="A9784" s="160">
        <v>44360</v>
      </c>
      <c r="B9784" s="161">
        <v>44360</v>
      </c>
      <c r="C9784" s="34" t="s">
        <v>942</v>
      </c>
      <c r="D9784" s="179">
        <f>VLOOKUP(Pag_Inicio_Corr_mas_casos[[#This Row],[Corregimiento]],Hoja3!$A$2:$D$676,4,0)</f>
        <v>91001</v>
      </c>
      <c r="E9784" s="34">
        <v>11</v>
      </c>
    </row>
    <row r="9785" spans="1:5" x14ac:dyDescent="0.2">
      <c r="A9785" s="160">
        <v>44360</v>
      </c>
      <c r="B9785" s="161">
        <v>44360</v>
      </c>
      <c r="C9785" s="34" t="s">
        <v>952</v>
      </c>
      <c r="D9785" s="179">
        <f>VLOOKUP(Pag_Inicio_Corr_mas_casos[[#This Row],[Corregimiento]],Hoja3!$A$2:$D$676,4,0)</f>
        <v>30104</v>
      </c>
      <c r="E9785" s="34">
        <v>11</v>
      </c>
    </row>
    <row r="9786" spans="1:5" x14ac:dyDescent="0.2">
      <c r="A9786" s="160">
        <v>44360</v>
      </c>
      <c r="B9786" s="161">
        <v>44360</v>
      </c>
      <c r="C9786" s="34" t="s">
        <v>867</v>
      </c>
      <c r="D9786" s="179">
        <f>VLOOKUP(Pag_Inicio_Corr_mas_casos[[#This Row],[Corregimiento]],Hoja3!$A$2:$D$676,4,0)</f>
        <v>80826</v>
      </c>
      <c r="E9786" s="34">
        <v>10</v>
      </c>
    </row>
    <row r="9787" spans="1:5" x14ac:dyDescent="0.2">
      <c r="A9787" s="160">
        <v>44360</v>
      </c>
      <c r="B9787" s="161">
        <v>44360</v>
      </c>
      <c r="C9787" s="34" t="s">
        <v>868</v>
      </c>
      <c r="D9787" s="179">
        <f>VLOOKUP(Pag_Inicio_Corr_mas_casos[[#This Row],[Corregimiento]],Hoja3!$A$2:$D$676,4,0)</f>
        <v>80811</v>
      </c>
      <c r="E9787" s="34">
        <v>9</v>
      </c>
    </row>
    <row r="9788" spans="1:5" x14ac:dyDescent="0.2">
      <c r="A9788" s="162">
        <v>44361</v>
      </c>
      <c r="B9788" s="180">
        <v>44361</v>
      </c>
      <c r="C9788" s="37" t="s">
        <v>942</v>
      </c>
      <c r="D9788" s="181">
        <f>VLOOKUP(Pag_Inicio_Corr_mas_casos[[#This Row],[Corregimiento]],Hoja3!$A$2:$D$676,4,0)</f>
        <v>91001</v>
      </c>
      <c r="E9788" s="37">
        <v>17</v>
      </c>
    </row>
    <row r="9789" spans="1:5" x14ac:dyDescent="0.2">
      <c r="A9789" s="162">
        <v>44361</v>
      </c>
      <c r="B9789" s="180">
        <v>44361</v>
      </c>
      <c r="C9789" s="37" t="s">
        <v>860</v>
      </c>
      <c r="D9789" s="181">
        <f>VLOOKUP(Pag_Inicio_Corr_mas_casos[[#This Row],[Corregimiento]],Hoja3!$A$2:$D$676,4,0)</f>
        <v>80806</v>
      </c>
      <c r="E9789" s="37">
        <v>17</v>
      </c>
    </row>
    <row r="9790" spans="1:5" x14ac:dyDescent="0.2">
      <c r="A9790" s="162">
        <v>44361</v>
      </c>
      <c r="B9790" s="180">
        <v>44361</v>
      </c>
      <c r="C9790" s="37" t="s">
        <v>932</v>
      </c>
      <c r="D9790" s="181">
        <f>VLOOKUP(Pag_Inicio_Corr_mas_casos[[#This Row],[Corregimiento]],Hoja3!$A$2:$D$676,4,0)</f>
        <v>80819</v>
      </c>
      <c r="E9790" s="37">
        <v>14</v>
      </c>
    </row>
    <row r="9791" spans="1:5" x14ac:dyDescent="0.2">
      <c r="A9791" s="162">
        <v>44361</v>
      </c>
      <c r="B9791" s="180">
        <v>44361</v>
      </c>
      <c r="C9791" s="37" t="s">
        <v>692</v>
      </c>
      <c r="D9791" s="181">
        <f>VLOOKUP(Pag_Inicio_Corr_mas_casos[[#This Row],[Corregimiento]],Hoja3!$A$2:$D$676,4,0)</f>
        <v>80821</v>
      </c>
      <c r="E9791" s="37">
        <v>13</v>
      </c>
    </row>
    <row r="9792" spans="1:5" x14ac:dyDescent="0.2">
      <c r="A9792" s="162">
        <v>44361</v>
      </c>
      <c r="B9792" s="180">
        <v>44361</v>
      </c>
      <c r="C9792" s="37" t="s">
        <v>966</v>
      </c>
      <c r="D9792" s="181">
        <f>VLOOKUP(Pag_Inicio_Corr_mas_casos[[#This Row],[Corregimiento]],Hoja3!$A$2:$D$676,4,0)</f>
        <v>80812</v>
      </c>
      <c r="E9792" s="37">
        <v>12</v>
      </c>
    </row>
    <row r="9793" spans="1:5" x14ac:dyDescent="0.2">
      <c r="A9793" s="162">
        <v>44361</v>
      </c>
      <c r="B9793" s="180">
        <v>44361</v>
      </c>
      <c r="C9793" s="37" t="s">
        <v>939</v>
      </c>
      <c r="D9793" s="181">
        <f>VLOOKUP(Pag_Inicio_Corr_mas_casos[[#This Row],[Corregimiento]],Hoja3!$A$2:$D$676,4,0)</f>
        <v>81001</v>
      </c>
      <c r="E9793" s="37">
        <v>11</v>
      </c>
    </row>
    <row r="9794" spans="1:5" x14ac:dyDescent="0.2">
      <c r="A9794" s="162">
        <v>44361</v>
      </c>
      <c r="B9794" s="180">
        <v>44361</v>
      </c>
      <c r="C9794" s="37" t="s">
        <v>949</v>
      </c>
      <c r="D9794" s="181">
        <f>VLOOKUP(Pag_Inicio_Corr_mas_casos[[#This Row],[Corregimiento]],Hoja3!$A$2:$D$676,4,0)</f>
        <v>20609</v>
      </c>
      <c r="E9794" s="37">
        <v>10</v>
      </c>
    </row>
    <row r="9795" spans="1:5" x14ac:dyDescent="0.2">
      <c r="A9795" s="162">
        <v>44361</v>
      </c>
      <c r="B9795" s="180">
        <v>44361</v>
      </c>
      <c r="C9795" s="37" t="s">
        <v>857</v>
      </c>
      <c r="D9795" s="181">
        <f>VLOOKUP(Pag_Inicio_Corr_mas_casos[[#This Row],[Corregimiento]],Hoja3!$A$2:$D$676,4,0)</f>
        <v>80810</v>
      </c>
      <c r="E9795" s="37">
        <v>10</v>
      </c>
    </row>
    <row r="9796" spans="1:5" x14ac:dyDescent="0.2">
      <c r="A9796" s="162">
        <v>44361</v>
      </c>
      <c r="B9796" s="180">
        <v>44361</v>
      </c>
      <c r="C9796" s="37" t="s">
        <v>974</v>
      </c>
      <c r="D9796" s="181">
        <f>VLOOKUP(Pag_Inicio_Corr_mas_casos[[#This Row],[Corregimiento]],Hoja3!$A$2:$D$676,4,0)</f>
        <v>130102</v>
      </c>
      <c r="E9796" s="37">
        <v>10</v>
      </c>
    </row>
    <row r="9797" spans="1:5" x14ac:dyDescent="0.2">
      <c r="A9797" s="162">
        <v>44361</v>
      </c>
      <c r="B9797" s="180">
        <v>44361</v>
      </c>
      <c r="C9797" s="37" t="s">
        <v>863</v>
      </c>
      <c r="D9797" s="181">
        <f>VLOOKUP(Pag_Inicio_Corr_mas_casos[[#This Row],[Corregimiento]],Hoja3!$A$2:$D$676,4,0)</f>
        <v>80816</v>
      </c>
      <c r="E9797" s="37">
        <v>10</v>
      </c>
    </row>
    <row r="9798" spans="1:5" x14ac:dyDescent="0.2">
      <c r="A9798" s="162">
        <v>44361</v>
      </c>
      <c r="B9798" s="180">
        <v>44361</v>
      </c>
      <c r="C9798" s="37" t="s">
        <v>931</v>
      </c>
      <c r="D9798" s="181">
        <f>VLOOKUP(Pag_Inicio_Corr_mas_casos[[#This Row],[Corregimiento]],Hoja3!$A$2:$D$676,4,0)</f>
        <v>80809</v>
      </c>
      <c r="E9798" s="37">
        <v>9</v>
      </c>
    </row>
    <row r="9799" spans="1:5" x14ac:dyDescent="0.2">
      <c r="A9799" s="162">
        <v>44361</v>
      </c>
      <c r="B9799" s="180">
        <v>44361</v>
      </c>
      <c r="C9799" s="37" t="s">
        <v>912</v>
      </c>
      <c r="D9799" s="181">
        <f>VLOOKUP(Pag_Inicio_Corr_mas_casos[[#This Row],[Corregimiento]],Hoja3!$A$2:$D$676,4,0)</f>
        <v>80808</v>
      </c>
      <c r="E9799" s="37">
        <v>9</v>
      </c>
    </row>
    <row r="9800" spans="1:5" x14ac:dyDescent="0.2">
      <c r="A9800" s="162">
        <v>44361</v>
      </c>
      <c r="B9800" s="180">
        <v>44361</v>
      </c>
      <c r="C9800" s="37" t="s">
        <v>876</v>
      </c>
      <c r="D9800" s="181">
        <f>VLOOKUP(Pag_Inicio_Corr_mas_casos[[#This Row],[Corregimiento]],Hoja3!$A$2:$D$676,4,0)</f>
        <v>80815</v>
      </c>
      <c r="E9800" s="37">
        <v>8</v>
      </c>
    </row>
    <row r="9801" spans="1:5" x14ac:dyDescent="0.2">
      <c r="A9801" s="162">
        <v>44361</v>
      </c>
      <c r="B9801" s="180">
        <v>44361</v>
      </c>
      <c r="C9801" s="37" t="s">
        <v>995</v>
      </c>
      <c r="D9801" s="181">
        <f>VLOOKUP(Pag_Inicio_Corr_mas_casos[[#This Row],[Corregimiento]],Hoja3!$A$2:$D$676,4,0)</f>
        <v>20205</v>
      </c>
      <c r="E9801" s="37">
        <v>8</v>
      </c>
    </row>
    <row r="9802" spans="1:5" x14ac:dyDescent="0.2">
      <c r="A9802" s="162">
        <v>44361</v>
      </c>
      <c r="B9802" s="180">
        <v>44361</v>
      </c>
      <c r="C9802" s="37" t="s">
        <v>873</v>
      </c>
      <c r="D9802" s="181">
        <f>VLOOKUP(Pag_Inicio_Corr_mas_casos[[#This Row],[Corregimiento]],Hoja3!$A$2:$D$676,4,0)</f>
        <v>80817</v>
      </c>
      <c r="E9802" s="37">
        <v>8</v>
      </c>
    </row>
    <row r="9803" spans="1:5" x14ac:dyDescent="0.2">
      <c r="A9803" s="162">
        <v>44361</v>
      </c>
      <c r="B9803" s="180">
        <v>44361</v>
      </c>
      <c r="C9803" s="37" t="s">
        <v>874</v>
      </c>
      <c r="D9803" s="181">
        <f>VLOOKUP(Pag_Inicio_Corr_mas_casos[[#This Row],[Corregimiento]],Hoja3!$A$2:$D$676,4,0)</f>
        <v>80822</v>
      </c>
      <c r="E9803" s="37">
        <v>7</v>
      </c>
    </row>
    <row r="9804" spans="1:5" x14ac:dyDescent="0.2">
      <c r="A9804" s="162">
        <v>44361</v>
      </c>
      <c r="B9804" s="180">
        <v>44361</v>
      </c>
      <c r="C9804" s="37" t="s">
        <v>941</v>
      </c>
      <c r="D9804" s="181">
        <f>VLOOKUP(Pag_Inicio_Corr_mas_casos[[#This Row],[Corregimiento]],Hoja3!$A$2:$D$676,4,0)</f>
        <v>81003</v>
      </c>
      <c r="E9804" s="37">
        <v>7</v>
      </c>
    </row>
    <row r="9805" spans="1:5" x14ac:dyDescent="0.2">
      <c r="A9805" s="162">
        <v>44361</v>
      </c>
      <c r="B9805" s="180">
        <v>44361</v>
      </c>
      <c r="C9805" s="37" t="s">
        <v>881</v>
      </c>
      <c r="D9805" s="181">
        <f>VLOOKUP(Pag_Inicio_Corr_mas_casos[[#This Row],[Corregimiento]],Hoja3!$A$2:$D$676,4,0)</f>
        <v>20601</v>
      </c>
      <c r="E9805" s="37">
        <v>6</v>
      </c>
    </row>
    <row r="9806" spans="1:5" x14ac:dyDescent="0.2">
      <c r="A9806" s="162">
        <v>44361</v>
      </c>
      <c r="B9806" s="180">
        <v>44361</v>
      </c>
      <c r="C9806" s="37" t="s">
        <v>867</v>
      </c>
      <c r="D9806" s="181">
        <f>VLOOKUP(Pag_Inicio_Corr_mas_casos[[#This Row],[Corregimiento]],Hoja3!$A$2:$D$676,4,0)</f>
        <v>80826</v>
      </c>
      <c r="E9806" s="37">
        <v>6</v>
      </c>
    </row>
    <row r="9807" spans="1:5" x14ac:dyDescent="0.2">
      <c r="A9807" s="162">
        <v>44361</v>
      </c>
      <c r="B9807" s="180">
        <v>44361</v>
      </c>
      <c r="C9807" s="37" t="s">
        <v>887</v>
      </c>
      <c r="D9807" s="181">
        <f>VLOOKUP(Pag_Inicio_Corr_mas_casos[[#This Row],[Corregimiento]],Hoja3!$A$2:$D$676,4,0)</f>
        <v>30107</v>
      </c>
      <c r="E9807" s="37">
        <v>6</v>
      </c>
    </row>
    <row r="9808" spans="1:5" x14ac:dyDescent="0.2">
      <c r="A9808" s="182">
        <v>44362</v>
      </c>
      <c r="B9808" s="183">
        <v>44362</v>
      </c>
      <c r="C9808" s="42" t="s">
        <v>931</v>
      </c>
      <c r="D9808" s="184">
        <f>VLOOKUP(Pag_Inicio_Corr_mas_casos[[#This Row],[Corregimiento]],Hoja3!$A$2:$D$676,4,0)</f>
        <v>80809</v>
      </c>
      <c r="E9808" s="42">
        <v>37</v>
      </c>
    </row>
    <row r="9809" spans="1:5" x14ac:dyDescent="0.2">
      <c r="A9809" s="182">
        <v>44362</v>
      </c>
      <c r="B9809" s="183">
        <v>44362</v>
      </c>
      <c r="C9809" s="42" t="s">
        <v>887</v>
      </c>
      <c r="D9809" s="184">
        <f>VLOOKUP(Pag_Inicio_Corr_mas_casos[[#This Row],[Corregimiento]],Hoja3!$A$2:$D$676,4,0)</f>
        <v>30107</v>
      </c>
      <c r="E9809" s="42">
        <v>26</v>
      </c>
    </row>
    <row r="9810" spans="1:5" x14ac:dyDescent="0.2">
      <c r="A9810" s="182">
        <v>44362</v>
      </c>
      <c r="B9810" s="183">
        <v>44362</v>
      </c>
      <c r="C9810" s="42" t="s">
        <v>860</v>
      </c>
      <c r="D9810" s="184">
        <f>VLOOKUP(Pag_Inicio_Corr_mas_casos[[#This Row],[Corregimiento]],Hoja3!$A$2:$D$676,4,0)</f>
        <v>80806</v>
      </c>
      <c r="E9810" s="42">
        <v>21</v>
      </c>
    </row>
    <row r="9811" spans="1:5" x14ac:dyDescent="0.2">
      <c r="A9811" s="182">
        <v>44362</v>
      </c>
      <c r="B9811" s="183">
        <v>44362</v>
      </c>
      <c r="C9811" s="42" t="s">
        <v>858</v>
      </c>
      <c r="D9811" s="184">
        <f>VLOOKUP(Pag_Inicio_Corr_mas_casos[[#This Row],[Corregimiento]],Hoja3!$A$2:$D$676,4,0)</f>
        <v>130717</v>
      </c>
      <c r="E9811" s="42">
        <v>20</v>
      </c>
    </row>
    <row r="9812" spans="1:5" x14ac:dyDescent="0.2">
      <c r="A9812" s="182">
        <v>44362</v>
      </c>
      <c r="B9812" s="183">
        <v>44362</v>
      </c>
      <c r="C9812" s="42" t="s">
        <v>966</v>
      </c>
      <c r="D9812" s="184">
        <f>VLOOKUP(Pag_Inicio_Corr_mas_casos[[#This Row],[Corregimiento]],Hoja3!$A$2:$D$676,4,0)</f>
        <v>80812</v>
      </c>
      <c r="E9812" s="42">
        <v>18</v>
      </c>
    </row>
    <row r="9813" spans="1:5" x14ac:dyDescent="0.2">
      <c r="A9813" s="182">
        <v>44362</v>
      </c>
      <c r="B9813" s="183">
        <v>44362</v>
      </c>
      <c r="C9813" s="42" t="s">
        <v>862</v>
      </c>
      <c r="D9813" s="184">
        <f>VLOOKUP(Pag_Inicio_Corr_mas_casos[[#This Row],[Corregimiento]],Hoja3!$A$2:$D$676,4,0)</f>
        <v>80807</v>
      </c>
      <c r="E9813" s="42">
        <v>17</v>
      </c>
    </row>
    <row r="9814" spans="1:5" x14ac:dyDescent="0.2">
      <c r="A9814" s="182">
        <v>44362</v>
      </c>
      <c r="B9814" s="183">
        <v>44362</v>
      </c>
      <c r="C9814" s="42" t="s">
        <v>857</v>
      </c>
      <c r="D9814" s="184">
        <f>VLOOKUP(Pag_Inicio_Corr_mas_casos[[#This Row],[Corregimiento]],Hoja3!$A$2:$D$676,4,0)</f>
        <v>80810</v>
      </c>
      <c r="E9814" s="42">
        <v>17</v>
      </c>
    </row>
    <row r="9815" spans="1:5" x14ac:dyDescent="0.2">
      <c r="A9815" s="182">
        <v>44362</v>
      </c>
      <c r="B9815" s="183">
        <v>44362</v>
      </c>
      <c r="C9815" s="42" t="s">
        <v>980</v>
      </c>
      <c r="D9815" s="184">
        <f>VLOOKUP(Pag_Inicio_Corr_mas_casos[[#This Row],[Corregimiento]],Hoja3!$A$2:$D$676,4,0)</f>
        <v>40601</v>
      </c>
      <c r="E9815" s="42">
        <v>16</v>
      </c>
    </row>
    <row r="9816" spans="1:5" x14ac:dyDescent="0.2">
      <c r="A9816" s="182">
        <v>44362</v>
      </c>
      <c r="B9816" s="183">
        <v>44362</v>
      </c>
      <c r="C9816" s="42" t="s">
        <v>932</v>
      </c>
      <c r="D9816" s="184">
        <f>VLOOKUP(Pag_Inicio_Corr_mas_casos[[#This Row],[Corregimiento]],Hoja3!$A$2:$D$676,4,0)</f>
        <v>80819</v>
      </c>
      <c r="E9816" s="42">
        <v>16</v>
      </c>
    </row>
    <row r="9817" spans="1:5" x14ac:dyDescent="0.2">
      <c r="A9817" s="182">
        <v>44362</v>
      </c>
      <c r="B9817" s="183">
        <v>44362</v>
      </c>
      <c r="C9817" s="42" t="s">
        <v>925</v>
      </c>
      <c r="D9817" s="184">
        <f>VLOOKUP(Pag_Inicio_Corr_mas_casos[[#This Row],[Corregimiento]],Hoja3!$A$2:$D$676,4,0)</f>
        <v>60103</v>
      </c>
      <c r="E9817" s="42">
        <v>15</v>
      </c>
    </row>
    <row r="9818" spans="1:5" x14ac:dyDescent="0.2">
      <c r="A9818" s="182">
        <v>44362</v>
      </c>
      <c r="B9818" s="183">
        <v>44362</v>
      </c>
      <c r="C9818" s="42" t="s">
        <v>881</v>
      </c>
      <c r="D9818" s="184">
        <f>VLOOKUP(Pag_Inicio_Corr_mas_casos[[#This Row],[Corregimiento]],Hoja3!$A$2:$D$676,4,0)</f>
        <v>20601</v>
      </c>
      <c r="E9818" s="42">
        <v>14</v>
      </c>
    </row>
    <row r="9819" spans="1:5" x14ac:dyDescent="0.2">
      <c r="A9819" s="182">
        <v>44362</v>
      </c>
      <c r="B9819" s="183">
        <v>44362</v>
      </c>
      <c r="C9819" s="42" t="s">
        <v>859</v>
      </c>
      <c r="D9819" s="184">
        <f>VLOOKUP(Pag_Inicio_Corr_mas_casos[[#This Row],[Corregimiento]],Hoja3!$A$2:$D$676,4,0)</f>
        <v>81009</v>
      </c>
      <c r="E9819" s="42">
        <v>14</v>
      </c>
    </row>
    <row r="9820" spans="1:5" x14ac:dyDescent="0.2">
      <c r="A9820" s="182">
        <v>44362</v>
      </c>
      <c r="B9820" s="183">
        <v>44362</v>
      </c>
      <c r="C9820" s="42" t="s">
        <v>956</v>
      </c>
      <c r="D9820" s="184">
        <f>VLOOKUP(Pag_Inicio_Corr_mas_casos[[#This Row],[Corregimiento]],Hoja3!$A$2:$D$676,4,0)</f>
        <v>130106</v>
      </c>
      <c r="E9820" s="42">
        <v>13</v>
      </c>
    </row>
    <row r="9821" spans="1:5" x14ac:dyDescent="0.2">
      <c r="A9821" s="182">
        <v>44362</v>
      </c>
      <c r="B9821" s="183">
        <v>44362</v>
      </c>
      <c r="C9821" s="42" t="s">
        <v>861</v>
      </c>
      <c r="D9821" s="184">
        <f>VLOOKUP(Pag_Inicio_Corr_mas_casos[[#This Row],[Corregimiento]],Hoja3!$A$2:$D$676,4,0)</f>
        <v>80823</v>
      </c>
      <c r="E9821" s="42">
        <v>13</v>
      </c>
    </row>
    <row r="9822" spans="1:5" x14ac:dyDescent="0.2">
      <c r="A9822" s="182">
        <v>44362</v>
      </c>
      <c r="B9822" s="183">
        <v>44362</v>
      </c>
      <c r="C9822" s="42" t="s">
        <v>988</v>
      </c>
      <c r="D9822" s="184">
        <f>VLOOKUP(Pag_Inicio_Corr_mas_casos[[#This Row],[Corregimiento]],Hoja3!$A$2:$D$676,4,0)</f>
        <v>130101</v>
      </c>
      <c r="E9822" s="42">
        <v>12</v>
      </c>
    </row>
    <row r="9823" spans="1:5" x14ac:dyDescent="0.2">
      <c r="A9823" s="182">
        <v>44362</v>
      </c>
      <c r="B9823" s="183">
        <v>44362</v>
      </c>
      <c r="C9823" s="42" t="s">
        <v>952</v>
      </c>
      <c r="D9823" s="184">
        <f>VLOOKUP(Pag_Inicio_Corr_mas_casos[[#This Row],[Corregimiento]],Hoja3!$A$2:$D$676,4,0)</f>
        <v>30104</v>
      </c>
      <c r="E9823" s="42">
        <v>12</v>
      </c>
    </row>
    <row r="9824" spans="1:5" x14ac:dyDescent="0.2">
      <c r="A9824" s="182">
        <v>44362</v>
      </c>
      <c r="B9824" s="183">
        <v>44362</v>
      </c>
      <c r="C9824" s="42" t="s">
        <v>873</v>
      </c>
      <c r="D9824" s="184">
        <f>VLOOKUP(Pag_Inicio_Corr_mas_casos[[#This Row],[Corregimiento]],Hoja3!$A$2:$D$676,4,0)</f>
        <v>80817</v>
      </c>
      <c r="E9824" s="42">
        <v>12</v>
      </c>
    </row>
    <row r="9825" spans="1:5" x14ac:dyDescent="0.2">
      <c r="A9825" s="182">
        <v>44362</v>
      </c>
      <c r="B9825" s="183">
        <v>44362</v>
      </c>
      <c r="C9825" s="42" t="s">
        <v>941</v>
      </c>
      <c r="D9825" s="184">
        <f>VLOOKUP(Pag_Inicio_Corr_mas_casos[[#This Row],[Corregimiento]],Hoja3!$A$2:$D$676,4,0)</f>
        <v>81003</v>
      </c>
      <c r="E9825" s="42">
        <v>12</v>
      </c>
    </row>
    <row r="9826" spans="1:5" x14ac:dyDescent="0.2">
      <c r="A9826" s="182">
        <v>44362</v>
      </c>
      <c r="B9826" s="183">
        <v>44362</v>
      </c>
      <c r="C9826" s="42" t="s">
        <v>868</v>
      </c>
      <c r="D9826" s="184">
        <f>VLOOKUP(Pag_Inicio_Corr_mas_casos[[#This Row],[Corregimiento]],Hoja3!$A$2:$D$676,4,0)</f>
        <v>80811</v>
      </c>
      <c r="E9826" s="42">
        <v>11</v>
      </c>
    </row>
    <row r="9827" spans="1:5" x14ac:dyDescent="0.2">
      <c r="A9827" s="182">
        <v>44362</v>
      </c>
      <c r="B9827" s="183">
        <v>44362</v>
      </c>
      <c r="C9827" s="42" t="s">
        <v>866</v>
      </c>
      <c r="D9827" s="184">
        <f>VLOOKUP(Pag_Inicio_Corr_mas_casos[[#This Row],[Corregimiento]],Hoja3!$A$2:$D$676,4,0)</f>
        <v>80814</v>
      </c>
      <c r="E9827" s="42">
        <v>11</v>
      </c>
    </row>
    <row r="9828" spans="1:5" x14ac:dyDescent="0.2">
      <c r="A9828" s="155">
        <v>44363</v>
      </c>
      <c r="B9828" s="205">
        <v>44363</v>
      </c>
      <c r="C9828" s="107" t="s">
        <v>1236</v>
      </c>
      <c r="D9828" s="206">
        <f>VLOOKUP(Pag_Inicio_Corr_mas_casos[[#This Row],[Corregimiento]],Hoja3!$A$2:$D$676,4,0)</f>
        <v>80809</v>
      </c>
      <c r="E9828" s="107">
        <v>38</v>
      </c>
    </row>
    <row r="9829" spans="1:5" x14ac:dyDescent="0.2">
      <c r="A9829" s="155">
        <v>44363</v>
      </c>
      <c r="B9829" s="156">
        <v>44363</v>
      </c>
      <c r="C9829" s="107" t="s">
        <v>617</v>
      </c>
      <c r="D9829" s="206">
        <f>VLOOKUP(Pag_Inicio_Corr_mas_casos[[#This Row],[Corregimiento]],Hoja3!$A$2:$D$676,4,0)</f>
        <v>80806</v>
      </c>
      <c r="E9829" s="107">
        <v>32</v>
      </c>
    </row>
    <row r="9830" spans="1:5" x14ac:dyDescent="0.2">
      <c r="A9830" s="155">
        <v>44363</v>
      </c>
      <c r="B9830" s="156">
        <v>44363</v>
      </c>
      <c r="C9830" s="107" t="s">
        <v>620</v>
      </c>
      <c r="D9830" s="206">
        <f>VLOOKUP(Pag_Inicio_Corr_mas_casos[[#This Row],[Corregimiento]],Hoja3!$A$2:$D$676,4,0)</f>
        <v>30107</v>
      </c>
      <c r="E9830" s="107">
        <v>31</v>
      </c>
    </row>
    <row r="9831" spans="1:5" x14ac:dyDescent="0.2">
      <c r="A9831" s="155">
        <v>44363</v>
      </c>
      <c r="B9831" s="156">
        <v>44363</v>
      </c>
      <c r="C9831" s="107" t="s">
        <v>624</v>
      </c>
      <c r="D9831" s="206">
        <f>VLOOKUP(Pag_Inicio_Corr_mas_casos[[#This Row],[Corregimiento]],Hoja3!$A$2:$D$676,4,0)</f>
        <v>80813</v>
      </c>
      <c r="E9831" s="107">
        <v>27</v>
      </c>
    </row>
    <row r="9832" spans="1:5" x14ac:dyDescent="0.2">
      <c r="A9832" s="155">
        <v>44363</v>
      </c>
      <c r="B9832" s="156">
        <v>44363</v>
      </c>
      <c r="C9832" s="107" t="s">
        <v>1237</v>
      </c>
      <c r="D9832" s="206">
        <f>VLOOKUP(Pag_Inicio_Corr_mas_casos[[#This Row],[Corregimiento]],Hoja3!$A$2:$D$676,4,0)</f>
        <v>80807</v>
      </c>
      <c r="E9832" s="107">
        <v>27</v>
      </c>
    </row>
    <row r="9833" spans="1:5" x14ac:dyDescent="0.2">
      <c r="A9833" s="155">
        <v>44363</v>
      </c>
      <c r="B9833" s="156">
        <v>44363</v>
      </c>
      <c r="C9833" s="107" t="s">
        <v>650</v>
      </c>
      <c r="D9833" s="206">
        <f>VLOOKUP(Pag_Inicio_Corr_mas_casos[[#This Row],[Corregimiento]],Hoja3!$A$2:$D$676,4,0)</f>
        <v>80814</v>
      </c>
      <c r="E9833" s="107">
        <v>25</v>
      </c>
    </row>
    <row r="9834" spans="1:5" x14ac:dyDescent="0.2">
      <c r="A9834" s="155">
        <v>44363</v>
      </c>
      <c r="B9834" s="156">
        <v>44363</v>
      </c>
      <c r="C9834" s="107" t="s">
        <v>614</v>
      </c>
      <c r="D9834" s="206">
        <f>VLOOKUP(Pag_Inicio_Corr_mas_casos[[#This Row],[Corregimiento]],Hoja3!$A$2:$D$676,4,0)</f>
        <v>80812</v>
      </c>
      <c r="E9834" s="107">
        <v>23</v>
      </c>
    </row>
    <row r="9835" spans="1:5" x14ac:dyDescent="0.2">
      <c r="A9835" s="155">
        <v>44363</v>
      </c>
      <c r="B9835" s="156">
        <v>44363</v>
      </c>
      <c r="C9835" s="107" t="s">
        <v>1238</v>
      </c>
      <c r="D9835" s="206">
        <f>VLOOKUP(Pag_Inicio_Corr_mas_casos[[#This Row],[Corregimiento]],Hoja3!$A$2:$D$676,4,0)</f>
        <v>81003</v>
      </c>
      <c r="E9835" s="107">
        <v>23</v>
      </c>
    </row>
    <row r="9836" spans="1:5" x14ac:dyDescent="0.2">
      <c r="A9836" s="155">
        <v>44363</v>
      </c>
      <c r="B9836" s="156">
        <v>44363</v>
      </c>
      <c r="C9836" s="107" t="s">
        <v>693</v>
      </c>
      <c r="D9836" s="206">
        <f>VLOOKUP(Pag_Inicio_Corr_mas_casos[[#This Row],[Corregimiento]],Hoja3!$A$2:$D$676,4,0)</f>
        <v>81009</v>
      </c>
      <c r="E9836" s="107">
        <v>22</v>
      </c>
    </row>
    <row r="9837" spans="1:5" x14ac:dyDescent="0.2">
      <c r="A9837" s="155">
        <v>44363</v>
      </c>
      <c r="B9837" s="156">
        <v>44363</v>
      </c>
      <c r="C9837" s="107" t="s">
        <v>1082</v>
      </c>
      <c r="D9837" s="206">
        <f>VLOOKUP(Pag_Inicio_Corr_mas_casos[[#This Row],[Corregimiento]],Hoja3!$A$2:$D$676,4,0)</f>
        <v>40601</v>
      </c>
      <c r="E9837" s="107">
        <v>21</v>
      </c>
    </row>
    <row r="9838" spans="1:5" x14ac:dyDescent="0.2">
      <c r="A9838" s="155">
        <v>44363</v>
      </c>
      <c r="B9838" s="156">
        <v>44363</v>
      </c>
      <c r="C9838" s="107" t="s">
        <v>611</v>
      </c>
      <c r="D9838" s="206">
        <f>VLOOKUP(Pag_Inicio_Corr_mas_casos[[#This Row],[Corregimiento]],Hoja3!$A$2:$D$676,4,0)</f>
        <v>80819</v>
      </c>
      <c r="E9838" s="107">
        <v>19</v>
      </c>
    </row>
    <row r="9839" spans="1:5" x14ac:dyDescent="0.2">
      <c r="A9839" s="155">
        <v>44363</v>
      </c>
      <c r="B9839" s="156">
        <v>44363</v>
      </c>
      <c r="C9839" s="107" t="s">
        <v>1239</v>
      </c>
      <c r="D9839" s="206">
        <f>VLOOKUP(Pag_Inicio_Corr_mas_casos[[#This Row],[Corregimiento]],Hoja3!$A$2:$D$676,4,0)</f>
        <v>130102</v>
      </c>
      <c r="E9839" s="107">
        <v>19</v>
      </c>
    </row>
    <row r="9840" spans="1:5" x14ac:dyDescent="0.2">
      <c r="A9840" s="155">
        <v>44363</v>
      </c>
      <c r="B9840" s="156">
        <v>44363</v>
      </c>
      <c r="C9840" s="107" t="s">
        <v>607</v>
      </c>
      <c r="D9840" s="206">
        <f>VLOOKUP(Pag_Inicio_Corr_mas_casos[[#This Row],[Corregimiento]],Hoja3!$A$2:$D$676,4,0)</f>
        <v>80817</v>
      </c>
      <c r="E9840" s="107">
        <v>18</v>
      </c>
    </row>
    <row r="9841" spans="1:5" x14ac:dyDescent="0.2">
      <c r="A9841" s="155">
        <v>44363</v>
      </c>
      <c r="B9841" s="156">
        <v>44363</v>
      </c>
      <c r="C9841" s="107" t="s">
        <v>760</v>
      </c>
      <c r="D9841" s="206">
        <f>VLOOKUP(Pag_Inicio_Corr_mas_casos[[#This Row],[Corregimiento]],Hoja3!$A$2:$D$676,4,0)</f>
        <v>60103</v>
      </c>
      <c r="E9841" s="107">
        <v>17</v>
      </c>
    </row>
    <row r="9842" spans="1:5" x14ac:dyDescent="0.2">
      <c r="A9842" s="155">
        <v>44363</v>
      </c>
      <c r="B9842" s="156">
        <v>44363</v>
      </c>
      <c r="C9842" s="107" t="s">
        <v>813</v>
      </c>
      <c r="D9842" s="206">
        <f>VLOOKUP(Pag_Inicio_Corr_mas_casos[[#This Row],[Corregimiento]],Hoja3!$A$2:$D$676,4,0)</f>
        <v>91001</v>
      </c>
      <c r="E9842" s="107">
        <v>17</v>
      </c>
    </row>
    <row r="9843" spans="1:5" x14ac:dyDescent="0.2">
      <c r="A9843" s="155">
        <v>44363</v>
      </c>
      <c r="B9843" s="156">
        <v>44363</v>
      </c>
      <c r="C9843" s="107" t="s">
        <v>1240</v>
      </c>
      <c r="D9843" s="206">
        <f>VLOOKUP(Pag_Inicio_Corr_mas_casos[[#This Row],[Corregimiento]],Hoja3!$A$2:$D$676,4,0)</f>
        <v>80808</v>
      </c>
      <c r="E9843" s="107">
        <v>17</v>
      </c>
    </row>
    <row r="9844" spans="1:5" x14ac:dyDescent="0.2">
      <c r="A9844" s="155">
        <v>44363</v>
      </c>
      <c r="B9844" s="156">
        <v>44363</v>
      </c>
      <c r="C9844" s="107" t="s">
        <v>645</v>
      </c>
      <c r="D9844" s="206">
        <f>VLOOKUP(Pag_Inicio_Corr_mas_casos[[#This Row],[Corregimiento]],Hoja3!$A$2:$D$676,4,0)</f>
        <v>30104</v>
      </c>
      <c r="E9844" s="107">
        <v>16</v>
      </c>
    </row>
    <row r="9845" spans="1:5" x14ac:dyDescent="0.2">
      <c r="A9845" s="155">
        <v>44363</v>
      </c>
      <c r="B9845" s="156">
        <v>44363</v>
      </c>
      <c r="C9845" s="107" t="s">
        <v>605</v>
      </c>
      <c r="D9845" s="206">
        <f>VLOOKUP(Pag_Inicio_Corr_mas_casos[[#This Row],[Corregimiento]],Hoja3!$A$2:$D$676,4,0)</f>
        <v>81008</v>
      </c>
      <c r="E9845" s="107">
        <v>16</v>
      </c>
    </row>
    <row r="9846" spans="1:5" x14ac:dyDescent="0.2">
      <c r="A9846" s="155">
        <v>44363</v>
      </c>
      <c r="B9846" s="156">
        <v>44363</v>
      </c>
      <c r="C9846" s="107" t="s">
        <v>692</v>
      </c>
      <c r="D9846" s="206">
        <f>VLOOKUP(Pag_Inicio_Corr_mas_casos[[#This Row],[Corregimiento]],Hoja3!$A$2:$D$676,4,0)</f>
        <v>80821</v>
      </c>
      <c r="E9846" s="107">
        <v>16</v>
      </c>
    </row>
    <row r="9847" spans="1:5" x14ac:dyDescent="0.2">
      <c r="A9847" s="155">
        <v>44363</v>
      </c>
      <c r="B9847" s="156">
        <v>44363</v>
      </c>
      <c r="C9847" s="107" t="s">
        <v>1241</v>
      </c>
      <c r="D9847" s="206">
        <f>VLOOKUP(Pag_Inicio_Corr_mas_casos[[#This Row],[Corregimiento]],Hoja3!$A$2:$D$676,4,0)</f>
        <v>80810</v>
      </c>
      <c r="E9847" s="107">
        <v>14</v>
      </c>
    </row>
    <row r="9848" spans="1:5" x14ac:dyDescent="0.2">
      <c r="A9848" s="158">
        <v>44364</v>
      </c>
      <c r="B9848" s="168">
        <v>44364</v>
      </c>
      <c r="C9848" s="82" t="s">
        <v>1225</v>
      </c>
      <c r="D9848" s="170">
        <f>VLOOKUP(Pag_Inicio_Corr_mas_casos[[#This Row],[Corregimiento]],Hoja3!$A$2:$D$676,4,0)</f>
        <v>110102</v>
      </c>
      <c r="E9848" s="82">
        <v>36</v>
      </c>
    </row>
    <row r="9849" spans="1:5" x14ac:dyDescent="0.2">
      <c r="A9849" s="158">
        <v>44364</v>
      </c>
      <c r="B9849" s="168">
        <v>44364</v>
      </c>
      <c r="C9849" s="82" t="s">
        <v>931</v>
      </c>
      <c r="D9849" s="170">
        <f>VLOOKUP(Pag_Inicio_Corr_mas_casos[[#This Row],[Corregimiento]],Hoja3!$A$2:$D$676,4,0)</f>
        <v>80809</v>
      </c>
      <c r="E9849" s="82">
        <v>33</v>
      </c>
    </row>
    <row r="9850" spans="1:5" x14ac:dyDescent="0.2">
      <c r="A9850" s="158">
        <v>44364</v>
      </c>
      <c r="B9850" s="168">
        <v>44364</v>
      </c>
      <c r="C9850" s="82" t="s">
        <v>932</v>
      </c>
      <c r="D9850" s="170">
        <f>VLOOKUP(Pag_Inicio_Corr_mas_casos[[#This Row],[Corregimiento]],Hoja3!$A$2:$D$676,4,0)</f>
        <v>80819</v>
      </c>
      <c r="E9850" s="82">
        <v>31</v>
      </c>
    </row>
    <row r="9851" spans="1:5" x14ac:dyDescent="0.2">
      <c r="A9851" s="158">
        <v>44364</v>
      </c>
      <c r="B9851" s="168">
        <v>44364</v>
      </c>
      <c r="C9851" s="82" t="s">
        <v>925</v>
      </c>
      <c r="D9851" s="170">
        <f>VLOOKUP(Pag_Inicio_Corr_mas_casos[[#This Row],[Corregimiento]],Hoja3!$A$2:$D$676,4,0)</f>
        <v>60103</v>
      </c>
      <c r="E9851" s="82">
        <v>30</v>
      </c>
    </row>
    <row r="9852" spans="1:5" x14ac:dyDescent="0.2">
      <c r="A9852" s="158">
        <v>44364</v>
      </c>
      <c r="B9852" s="168">
        <v>44364</v>
      </c>
      <c r="C9852" s="82" t="s">
        <v>966</v>
      </c>
      <c r="D9852" s="170">
        <f>VLOOKUP(Pag_Inicio_Corr_mas_casos[[#This Row],[Corregimiento]],Hoja3!$A$2:$D$676,4,0)</f>
        <v>80812</v>
      </c>
      <c r="E9852" s="82">
        <v>27</v>
      </c>
    </row>
    <row r="9853" spans="1:5" x14ac:dyDescent="0.2">
      <c r="A9853" s="158">
        <v>44364</v>
      </c>
      <c r="B9853" s="168">
        <v>44364</v>
      </c>
      <c r="C9853" s="82" t="s">
        <v>860</v>
      </c>
      <c r="D9853" s="170">
        <f>VLOOKUP(Pag_Inicio_Corr_mas_casos[[#This Row],[Corregimiento]],Hoja3!$A$2:$D$676,4,0)</f>
        <v>80806</v>
      </c>
      <c r="E9853" s="82">
        <v>25</v>
      </c>
    </row>
    <row r="9854" spans="1:5" x14ac:dyDescent="0.2">
      <c r="A9854" s="158">
        <v>44364</v>
      </c>
      <c r="B9854" s="168">
        <v>44364</v>
      </c>
      <c r="C9854" s="82" t="s">
        <v>692</v>
      </c>
      <c r="D9854" s="170">
        <f>VLOOKUP(Pag_Inicio_Corr_mas_casos[[#This Row],[Corregimiento]],Hoja3!$A$2:$D$676,4,0)</f>
        <v>80821</v>
      </c>
      <c r="E9854" s="82">
        <v>25</v>
      </c>
    </row>
    <row r="9855" spans="1:5" x14ac:dyDescent="0.2">
      <c r="A9855" s="158">
        <v>44364</v>
      </c>
      <c r="B9855" s="168">
        <v>44364</v>
      </c>
      <c r="C9855" s="82" t="s">
        <v>867</v>
      </c>
      <c r="D9855" s="170">
        <f>VLOOKUP(Pag_Inicio_Corr_mas_casos[[#This Row],[Corregimiento]],Hoja3!$A$2:$D$676,4,0)</f>
        <v>80826</v>
      </c>
      <c r="E9855" s="82">
        <v>22</v>
      </c>
    </row>
    <row r="9856" spans="1:5" x14ac:dyDescent="0.2">
      <c r="A9856" s="158">
        <v>44364</v>
      </c>
      <c r="B9856" s="168">
        <v>44364</v>
      </c>
      <c r="C9856" s="82" t="s">
        <v>862</v>
      </c>
      <c r="D9856" s="170">
        <f>VLOOKUP(Pag_Inicio_Corr_mas_casos[[#This Row],[Corregimiento]],Hoja3!$A$2:$D$676,4,0)</f>
        <v>80807</v>
      </c>
      <c r="E9856" s="82">
        <v>20</v>
      </c>
    </row>
    <row r="9857" spans="1:5" x14ac:dyDescent="0.2">
      <c r="A9857" s="158">
        <v>44364</v>
      </c>
      <c r="B9857" s="168">
        <v>44364</v>
      </c>
      <c r="C9857" s="82" t="s">
        <v>879</v>
      </c>
      <c r="D9857" s="170">
        <f>VLOOKUP(Pag_Inicio_Corr_mas_casos[[#This Row],[Corregimiento]],Hoja3!$A$2:$D$676,4,0)</f>
        <v>130701</v>
      </c>
      <c r="E9857" s="82">
        <v>18</v>
      </c>
    </row>
    <row r="9858" spans="1:5" x14ac:dyDescent="0.2">
      <c r="A9858" s="158">
        <v>44364</v>
      </c>
      <c r="B9858" s="168">
        <v>44364</v>
      </c>
      <c r="C9858" s="82" t="s">
        <v>941</v>
      </c>
      <c r="D9858" s="170">
        <f>VLOOKUP(Pag_Inicio_Corr_mas_casos[[#This Row],[Corregimiento]],Hoja3!$A$2:$D$676,4,0)</f>
        <v>81003</v>
      </c>
      <c r="E9858" s="82">
        <v>18</v>
      </c>
    </row>
    <row r="9859" spans="1:5" x14ac:dyDescent="0.2">
      <c r="A9859" s="158">
        <v>44364</v>
      </c>
      <c r="B9859" s="168">
        <v>44364</v>
      </c>
      <c r="C9859" s="82" t="s">
        <v>926</v>
      </c>
      <c r="D9859" s="170">
        <f>VLOOKUP(Pag_Inicio_Corr_mas_casos[[#This Row],[Corregimiento]],Hoja3!$A$2:$D$676,4,0)</f>
        <v>60101</v>
      </c>
      <c r="E9859" s="82">
        <v>15</v>
      </c>
    </row>
    <row r="9860" spans="1:5" x14ac:dyDescent="0.2">
      <c r="A9860" s="158">
        <v>44364</v>
      </c>
      <c r="B9860" s="168">
        <v>44364</v>
      </c>
      <c r="C9860" s="82" t="s">
        <v>974</v>
      </c>
      <c r="D9860" s="170">
        <f>VLOOKUP(Pag_Inicio_Corr_mas_casos[[#This Row],[Corregimiento]],Hoja3!$A$2:$D$676,4,0)</f>
        <v>130102</v>
      </c>
      <c r="E9860" s="82">
        <v>15</v>
      </c>
    </row>
    <row r="9861" spans="1:5" x14ac:dyDescent="0.2">
      <c r="A9861" s="158">
        <v>44364</v>
      </c>
      <c r="B9861" s="168">
        <v>44364</v>
      </c>
      <c r="C9861" s="82" t="s">
        <v>866</v>
      </c>
      <c r="D9861" s="170">
        <f>VLOOKUP(Pag_Inicio_Corr_mas_casos[[#This Row],[Corregimiento]],Hoja3!$A$2:$D$676,4,0)</f>
        <v>80814</v>
      </c>
      <c r="E9861" s="82">
        <v>15</v>
      </c>
    </row>
    <row r="9862" spans="1:5" x14ac:dyDescent="0.2">
      <c r="A9862" s="158">
        <v>44364</v>
      </c>
      <c r="B9862" s="168">
        <v>44364</v>
      </c>
      <c r="C9862" s="82" t="s">
        <v>956</v>
      </c>
      <c r="D9862" s="170">
        <f>VLOOKUP(Pag_Inicio_Corr_mas_casos[[#This Row],[Corregimiento]],Hoja3!$A$2:$D$676,4,0)</f>
        <v>130106</v>
      </c>
      <c r="E9862" s="82">
        <v>15</v>
      </c>
    </row>
    <row r="9863" spans="1:5" x14ac:dyDescent="0.2">
      <c r="A9863" s="158">
        <v>44364</v>
      </c>
      <c r="B9863" s="168">
        <v>44364</v>
      </c>
      <c r="C9863" s="82" t="s">
        <v>863</v>
      </c>
      <c r="D9863" s="170">
        <f>VLOOKUP(Pag_Inicio_Corr_mas_casos[[#This Row],[Corregimiento]],Hoja3!$A$2:$D$676,4,0)</f>
        <v>80816</v>
      </c>
      <c r="E9863" s="82">
        <v>14</v>
      </c>
    </row>
    <row r="9864" spans="1:5" x14ac:dyDescent="0.2">
      <c r="A9864" s="158">
        <v>44364</v>
      </c>
      <c r="B9864" s="168">
        <v>44364</v>
      </c>
      <c r="C9864" s="82" t="s">
        <v>949</v>
      </c>
      <c r="D9864" s="170">
        <f>VLOOKUP(Pag_Inicio_Corr_mas_casos[[#This Row],[Corregimiento]],Hoja3!$A$2:$D$676,4,0)</f>
        <v>20609</v>
      </c>
      <c r="E9864" s="82">
        <v>14</v>
      </c>
    </row>
    <row r="9865" spans="1:5" x14ac:dyDescent="0.2">
      <c r="A9865" s="158">
        <v>44364</v>
      </c>
      <c r="B9865" s="168">
        <v>44364</v>
      </c>
      <c r="C9865" s="82" t="s">
        <v>980</v>
      </c>
      <c r="D9865" s="170">
        <f>VLOOKUP(Pag_Inicio_Corr_mas_casos[[#This Row],[Corregimiento]],Hoja3!$A$2:$D$676,4,0)</f>
        <v>40601</v>
      </c>
      <c r="E9865" s="82">
        <v>13</v>
      </c>
    </row>
    <row r="9866" spans="1:5" x14ac:dyDescent="0.2">
      <c r="A9866" s="158">
        <v>44364</v>
      </c>
      <c r="B9866" s="168">
        <v>44364</v>
      </c>
      <c r="C9866" s="82" t="s">
        <v>942</v>
      </c>
      <c r="D9866" s="170">
        <f>VLOOKUP(Pag_Inicio_Corr_mas_casos[[#This Row],[Corregimiento]],Hoja3!$A$2:$D$676,4,0)</f>
        <v>91001</v>
      </c>
      <c r="E9866" s="82">
        <v>13</v>
      </c>
    </row>
    <row r="9867" spans="1:5" x14ac:dyDescent="0.2">
      <c r="A9867" s="158">
        <v>44364</v>
      </c>
      <c r="B9867" s="168">
        <v>44364</v>
      </c>
      <c r="C9867" s="82" t="s">
        <v>859</v>
      </c>
      <c r="D9867" s="170">
        <f>VLOOKUP(Pag_Inicio_Corr_mas_casos[[#This Row],[Corregimiento]],Hoja3!$A$2:$D$676,4,0)</f>
        <v>81009</v>
      </c>
      <c r="E9867" s="82">
        <v>13</v>
      </c>
    </row>
    <row r="9868" spans="1:5" x14ac:dyDescent="0.2">
      <c r="A9868" s="160">
        <v>44365</v>
      </c>
      <c r="B9868" s="178">
        <v>44365</v>
      </c>
      <c r="C9868" s="34" t="s">
        <v>931</v>
      </c>
      <c r="D9868" s="179">
        <f>VLOOKUP(Pag_Inicio_Corr_mas_casos[[#This Row],[Corregimiento]],Hoja3!$A$2:$D$676,4,0)</f>
        <v>80809</v>
      </c>
      <c r="E9868" s="34">
        <v>45</v>
      </c>
    </row>
    <row r="9869" spans="1:5" x14ac:dyDescent="0.2">
      <c r="A9869" s="160">
        <v>44365</v>
      </c>
      <c r="B9869" s="178">
        <v>44365</v>
      </c>
      <c r="C9869" s="34" t="s">
        <v>860</v>
      </c>
      <c r="D9869" s="179">
        <f>VLOOKUP(Pag_Inicio_Corr_mas_casos[[#This Row],[Corregimiento]],Hoja3!$A$2:$D$676,4,0)</f>
        <v>80806</v>
      </c>
      <c r="E9869" s="34">
        <v>41</v>
      </c>
    </row>
    <row r="9870" spans="1:5" x14ac:dyDescent="0.2">
      <c r="A9870" s="160">
        <v>44365</v>
      </c>
      <c r="B9870" s="178">
        <v>44365</v>
      </c>
      <c r="C9870" s="34" t="s">
        <v>932</v>
      </c>
      <c r="D9870" s="179">
        <f>VLOOKUP(Pag_Inicio_Corr_mas_casos[[#This Row],[Corregimiento]],Hoja3!$A$2:$D$676,4,0)</f>
        <v>80819</v>
      </c>
      <c r="E9870" s="34">
        <v>30</v>
      </c>
    </row>
    <row r="9871" spans="1:5" x14ac:dyDescent="0.2">
      <c r="A9871" s="160">
        <v>44365</v>
      </c>
      <c r="B9871" s="178">
        <v>44365</v>
      </c>
      <c r="C9871" s="34" t="s">
        <v>887</v>
      </c>
      <c r="D9871" s="179">
        <f>VLOOKUP(Pag_Inicio_Corr_mas_casos[[#This Row],[Corregimiento]],Hoja3!$A$2:$D$676,4,0)</f>
        <v>30107</v>
      </c>
      <c r="E9871" s="34">
        <v>27</v>
      </c>
    </row>
    <row r="9872" spans="1:5" x14ac:dyDescent="0.2">
      <c r="A9872" s="160">
        <v>44365</v>
      </c>
      <c r="B9872" s="178">
        <v>44365</v>
      </c>
      <c r="C9872" s="34" t="s">
        <v>974</v>
      </c>
      <c r="D9872" s="179">
        <f>VLOOKUP(Pag_Inicio_Corr_mas_casos[[#This Row],[Corregimiento]],Hoja3!$A$2:$D$676,4,0)</f>
        <v>130102</v>
      </c>
      <c r="E9872" s="34">
        <v>26</v>
      </c>
    </row>
    <row r="9873" spans="1:5" x14ac:dyDescent="0.2">
      <c r="A9873" s="160">
        <v>44365</v>
      </c>
      <c r="B9873" s="178">
        <v>44365</v>
      </c>
      <c r="C9873" s="34" t="s">
        <v>692</v>
      </c>
      <c r="D9873" s="179">
        <f>VLOOKUP(Pag_Inicio_Corr_mas_casos[[#This Row],[Corregimiento]],Hoja3!$A$2:$D$676,4,0)</f>
        <v>80821</v>
      </c>
      <c r="E9873" s="34">
        <v>24</v>
      </c>
    </row>
    <row r="9874" spans="1:5" x14ac:dyDescent="0.2">
      <c r="A9874" s="160">
        <v>44365</v>
      </c>
      <c r="B9874" s="178">
        <v>44365</v>
      </c>
      <c r="C9874" s="34" t="s">
        <v>859</v>
      </c>
      <c r="D9874" s="179">
        <f>VLOOKUP(Pag_Inicio_Corr_mas_casos[[#This Row],[Corregimiento]],Hoja3!$A$2:$D$676,4,0)</f>
        <v>81009</v>
      </c>
      <c r="E9874" s="34">
        <v>24</v>
      </c>
    </row>
    <row r="9875" spans="1:5" x14ac:dyDescent="0.2">
      <c r="A9875" s="160">
        <v>44365</v>
      </c>
      <c r="B9875" s="178">
        <v>44365</v>
      </c>
      <c r="C9875" s="34" t="s">
        <v>966</v>
      </c>
      <c r="D9875" s="179">
        <f>VLOOKUP(Pag_Inicio_Corr_mas_casos[[#This Row],[Corregimiento]],Hoja3!$A$2:$D$676,4,0)</f>
        <v>80812</v>
      </c>
      <c r="E9875" s="34">
        <v>24</v>
      </c>
    </row>
    <row r="9876" spans="1:5" x14ac:dyDescent="0.2">
      <c r="A9876" s="160">
        <v>44365</v>
      </c>
      <c r="B9876" s="178">
        <v>44365</v>
      </c>
      <c r="C9876" s="34" t="s">
        <v>941</v>
      </c>
      <c r="D9876" s="179">
        <f>VLOOKUP(Pag_Inicio_Corr_mas_casos[[#This Row],[Corregimiento]],Hoja3!$A$2:$D$676,4,0)</f>
        <v>81003</v>
      </c>
      <c r="E9876" s="34">
        <v>23</v>
      </c>
    </row>
    <row r="9877" spans="1:5" x14ac:dyDescent="0.2">
      <c r="A9877" s="160">
        <v>44365</v>
      </c>
      <c r="B9877" s="178">
        <v>44365</v>
      </c>
      <c r="C9877" s="34" t="s">
        <v>873</v>
      </c>
      <c r="D9877" s="179">
        <f>VLOOKUP(Pag_Inicio_Corr_mas_casos[[#This Row],[Corregimiento]],Hoja3!$A$2:$D$676,4,0)</f>
        <v>80817</v>
      </c>
      <c r="E9877" s="34">
        <v>22</v>
      </c>
    </row>
    <row r="9878" spans="1:5" x14ac:dyDescent="0.2">
      <c r="A9878" s="160">
        <v>44365</v>
      </c>
      <c r="B9878" s="178">
        <v>44365</v>
      </c>
      <c r="C9878" s="34" t="s">
        <v>939</v>
      </c>
      <c r="D9878" s="179">
        <f>VLOOKUP(Pag_Inicio_Corr_mas_casos[[#This Row],[Corregimiento]],Hoja3!$A$2:$D$676,4,0)</f>
        <v>81001</v>
      </c>
      <c r="E9878" s="34">
        <v>20</v>
      </c>
    </row>
    <row r="9879" spans="1:5" x14ac:dyDescent="0.2">
      <c r="A9879" s="160">
        <v>44365</v>
      </c>
      <c r="B9879" s="178">
        <v>44365</v>
      </c>
      <c r="C9879" s="34" t="s">
        <v>867</v>
      </c>
      <c r="D9879" s="179">
        <f>VLOOKUP(Pag_Inicio_Corr_mas_casos[[#This Row],[Corregimiento]],Hoja3!$A$2:$D$676,4,0)</f>
        <v>80826</v>
      </c>
      <c r="E9879" s="34">
        <v>16</v>
      </c>
    </row>
    <row r="9880" spans="1:5" x14ac:dyDescent="0.2">
      <c r="A9880" s="160">
        <v>44365</v>
      </c>
      <c r="B9880" s="178">
        <v>44365</v>
      </c>
      <c r="C9880" s="34" t="s">
        <v>988</v>
      </c>
      <c r="D9880" s="179">
        <f>VLOOKUP(Pag_Inicio_Corr_mas_casos[[#This Row],[Corregimiento]],Hoja3!$A$2:$D$676,4,0)</f>
        <v>130101</v>
      </c>
      <c r="E9880" s="34">
        <v>15</v>
      </c>
    </row>
    <row r="9881" spans="1:5" x14ac:dyDescent="0.2">
      <c r="A9881" s="160">
        <v>44365</v>
      </c>
      <c r="B9881" s="178">
        <v>44365</v>
      </c>
      <c r="C9881" s="34" t="s">
        <v>868</v>
      </c>
      <c r="D9881" s="179">
        <f>VLOOKUP(Pag_Inicio_Corr_mas_casos[[#This Row],[Corregimiento]],Hoja3!$A$2:$D$676,4,0)</f>
        <v>80811</v>
      </c>
      <c r="E9881" s="34">
        <v>14</v>
      </c>
    </row>
    <row r="9882" spans="1:5" x14ac:dyDescent="0.2">
      <c r="A9882" s="160">
        <v>44365</v>
      </c>
      <c r="B9882" s="178">
        <v>44365</v>
      </c>
      <c r="C9882" s="34" t="s">
        <v>858</v>
      </c>
      <c r="D9882" s="179">
        <f>VLOOKUP(Pag_Inicio_Corr_mas_casos[[#This Row],[Corregimiento]],Hoja3!$A$2:$D$676,4,0)</f>
        <v>130717</v>
      </c>
      <c r="E9882" s="34">
        <v>14</v>
      </c>
    </row>
    <row r="9883" spans="1:5" x14ac:dyDescent="0.2">
      <c r="A9883" s="160">
        <v>44365</v>
      </c>
      <c r="B9883" s="178">
        <v>44365</v>
      </c>
      <c r="C9883" s="34" t="s">
        <v>935</v>
      </c>
      <c r="D9883" s="179">
        <f>VLOOKUP(Pag_Inicio_Corr_mas_casos[[#This Row],[Corregimiento]],Hoja3!$A$2:$D$676,4,0)</f>
        <v>130702</v>
      </c>
      <c r="E9883" s="34">
        <v>14</v>
      </c>
    </row>
    <row r="9884" spans="1:5" x14ac:dyDescent="0.2">
      <c r="A9884" s="160">
        <v>44365</v>
      </c>
      <c r="B9884" s="178">
        <v>44365</v>
      </c>
      <c r="C9884" s="34" t="s">
        <v>861</v>
      </c>
      <c r="D9884" s="179">
        <f>VLOOKUP(Pag_Inicio_Corr_mas_casos[[#This Row],[Corregimiento]],Hoja3!$A$2:$D$676,4,0)</f>
        <v>80823</v>
      </c>
      <c r="E9884" s="34">
        <v>13</v>
      </c>
    </row>
    <row r="9885" spans="1:5" x14ac:dyDescent="0.2">
      <c r="A9885" s="160">
        <v>44365</v>
      </c>
      <c r="B9885" s="178">
        <v>44365</v>
      </c>
      <c r="C9885" s="34" t="s">
        <v>866</v>
      </c>
      <c r="D9885" s="179">
        <f>VLOOKUP(Pag_Inicio_Corr_mas_casos[[#This Row],[Corregimiento]],Hoja3!$A$2:$D$676,4,0)</f>
        <v>80814</v>
      </c>
      <c r="E9885" s="34">
        <v>12</v>
      </c>
    </row>
    <row r="9886" spans="1:5" x14ac:dyDescent="0.2">
      <c r="A9886" s="160">
        <v>44365</v>
      </c>
      <c r="B9886" s="178">
        <v>44365</v>
      </c>
      <c r="C9886" s="34" t="s">
        <v>1125</v>
      </c>
      <c r="D9886" s="179">
        <f>VLOOKUP(Pag_Inicio_Corr_mas_casos[[#This Row],[Corregimiento]],Hoja3!$A$2:$D$676,4,0)</f>
        <v>10207</v>
      </c>
      <c r="E9886" s="34">
        <v>12</v>
      </c>
    </row>
    <row r="9887" spans="1:5" x14ac:dyDescent="0.2">
      <c r="A9887" s="160">
        <v>44365</v>
      </c>
      <c r="B9887" s="178">
        <v>44365</v>
      </c>
      <c r="C9887" s="34" t="s">
        <v>942</v>
      </c>
      <c r="D9887" s="179">
        <f>VLOOKUP(Pag_Inicio_Corr_mas_casos[[#This Row],[Corregimiento]],Hoja3!$A$2:$D$676,4,0)</f>
        <v>91001</v>
      </c>
      <c r="E9887" s="34">
        <v>11</v>
      </c>
    </row>
    <row r="9888" spans="1:5" x14ac:dyDescent="0.2">
      <c r="A9888" s="162">
        <v>44366</v>
      </c>
      <c r="B9888" s="180">
        <v>44366</v>
      </c>
      <c r="C9888" s="37" t="s">
        <v>862</v>
      </c>
      <c r="D9888" s="181">
        <f>VLOOKUP(Pag_Inicio_Corr_mas_casos[[#This Row],[Corregimiento]],Hoja3!$A$2:$D$676,4,0)</f>
        <v>80807</v>
      </c>
      <c r="E9888" s="37">
        <v>24</v>
      </c>
    </row>
    <row r="9889" spans="1:5" x14ac:dyDescent="0.2">
      <c r="A9889" s="162">
        <v>44366</v>
      </c>
      <c r="B9889" s="180">
        <v>44366</v>
      </c>
      <c r="C9889" s="37" t="s">
        <v>931</v>
      </c>
      <c r="D9889" s="181">
        <f>VLOOKUP(Pag_Inicio_Corr_mas_casos[[#This Row],[Corregimiento]],Hoja3!$A$2:$D$676,4,0)</f>
        <v>80809</v>
      </c>
      <c r="E9889" s="37">
        <v>24</v>
      </c>
    </row>
    <row r="9890" spans="1:5" x14ac:dyDescent="0.2">
      <c r="A9890" s="162">
        <v>44366</v>
      </c>
      <c r="B9890" s="180">
        <v>44366</v>
      </c>
      <c r="C9890" s="37" t="s">
        <v>925</v>
      </c>
      <c r="D9890" s="181">
        <f>VLOOKUP(Pag_Inicio_Corr_mas_casos[[#This Row],[Corregimiento]],Hoja3!$A$2:$D$676,4,0)</f>
        <v>60103</v>
      </c>
      <c r="E9890" s="37">
        <v>22</v>
      </c>
    </row>
    <row r="9891" spans="1:5" x14ac:dyDescent="0.2">
      <c r="A9891" s="162">
        <v>44366</v>
      </c>
      <c r="B9891" s="180">
        <v>44366</v>
      </c>
      <c r="C9891" s="37" t="s">
        <v>966</v>
      </c>
      <c r="D9891" s="181">
        <f>VLOOKUP(Pag_Inicio_Corr_mas_casos[[#This Row],[Corregimiento]],Hoja3!$A$2:$D$676,4,0)</f>
        <v>80812</v>
      </c>
      <c r="E9891" s="37">
        <v>21</v>
      </c>
    </row>
    <row r="9892" spans="1:5" x14ac:dyDescent="0.2">
      <c r="A9892" s="162">
        <v>44366</v>
      </c>
      <c r="B9892" s="180">
        <v>44366</v>
      </c>
      <c r="C9892" s="37" t="s">
        <v>988</v>
      </c>
      <c r="D9892" s="181">
        <f>VLOOKUP(Pag_Inicio_Corr_mas_casos[[#This Row],[Corregimiento]],Hoja3!$A$2:$D$676,4,0)</f>
        <v>130101</v>
      </c>
      <c r="E9892" s="37">
        <v>20</v>
      </c>
    </row>
    <row r="9893" spans="1:5" x14ac:dyDescent="0.2">
      <c r="A9893" s="162">
        <v>44366</v>
      </c>
      <c r="B9893" s="180">
        <v>44366</v>
      </c>
      <c r="C9893" s="37" t="s">
        <v>994</v>
      </c>
      <c r="D9893" s="181">
        <f>VLOOKUP(Pag_Inicio_Corr_mas_casos[[#This Row],[Corregimiento]],Hoja3!$A$2:$D$676,4,0)</f>
        <v>90101</v>
      </c>
      <c r="E9893" s="37">
        <v>19</v>
      </c>
    </row>
    <row r="9894" spans="1:5" x14ac:dyDescent="0.2">
      <c r="A9894" s="162">
        <v>44366</v>
      </c>
      <c r="B9894" s="180">
        <v>44366</v>
      </c>
      <c r="C9894" s="37" t="s">
        <v>860</v>
      </c>
      <c r="D9894" s="181">
        <f>VLOOKUP(Pag_Inicio_Corr_mas_casos[[#This Row],[Corregimiento]],Hoja3!$A$2:$D$676,4,0)</f>
        <v>80806</v>
      </c>
      <c r="E9894" s="37">
        <v>19</v>
      </c>
    </row>
    <row r="9895" spans="1:5" x14ac:dyDescent="0.2">
      <c r="A9895" s="162">
        <v>44366</v>
      </c>
      <c r="B9895" s="180">
        <v>44366</v>
      </c>
      <c r="C9895" s="37" t="s">
        <v>887</v>
      </c>
      <c r="D9895" s="181">
        <f>VLOOKUP(Pag_Inicio_Corr_mas_casos[[#This Row],[Corregimiento]],Hoja3!$A$2:$D$676,4,0)</f>
        <v>30107</v>
      </c>
      <c r="E9895" s="37">
        <v>18</v>
      </c>
    </row>
    <row r="9896" spans="1:5" x14ac:dyDescent="0.2">
      <c r="A9896" s="162">
        <v>44366</v>
      </c>
      <c r="B9896" s="180">
        <v>44366</v>
      </c>
      <c r="C9896" s="37" t="s">
        <v>952</v>
      </c>
      <c r="D9896" s="181">
        <f>VLOOKUP(Pag_Inicio_Corr_mas_casos[[#This Row],[Corregimiento]],Hoja3!$A$2:$D$676,4,0)</f>
        <v>30104</v>
      </c>
      <c r="E9896" s="37">
        <v>17</v>
      </c>
    </row>
    <row r="9897" spans="1:5" x14ac:dyDescent="0.2">
      <c r="A9897" s="162">
        <v>44366</v>
      </c>
      <c r="B9897" s="180">
        <v>44366</v>
      </c>
      <c r="C9897" s="37" t="s">
        <v>941</v>
      </c>
      <c r="D9897" s="181">
        <f>VLOOKUP(Pag_Inicio_Corr_mas_casos[[#This Row],[Corregimiento]],Hoja3!$A$2:$D$676,4,0)</f>
        <v>81003</v>
      </c>
      <c r="E9897" s="37">
        <v>17</v>
      </c>
    </row>
    <row r="9898" spans="1:5" x14ac:dyDescent="0.2">
      <c r="A9898" s="162">
        <v>44366</v>
      </c>
      <c r="B9898" s="180">
        <v>44366</v>
      </c>
      <c r="C9898" s="37" t="s">
        <v>868</v>
      </c>
      <c r="D9898" s="181">
        <f>VLOOKUP(Pag_Inicio_Corr_mas_casos[[#This Row],[Corregimiento]],Hoja3!$A$2:$D$676,4,0)</f>
        <v>80811</v>
      </c>
      <c r="E9898" s="37">
        <v>16</v>
      </c>
    </row>
    <row r="9899" spans="1:5" x14ac:dyDescent="0.2">
      <c r="A9899" s="162">
        <v>44366</v>
      </c>
      <c r="B9899" s="180">
        <v>44366</v>
      </c>
      <c r="C9899" s="37" t="s">
        <v>859</v>
      </c>
      <c r="D9899" s="181">
        <f>VLOOKUP(Pag_Inicio_Corr_mas_casos[[#This Row],[Corregimiento]],Hoja3!$A$2:$D$676,4,0)</f>
        <v>81009</v>
      </c>
      <c r="E9899" s="37">
        <v>16</v>
      </c>
    </row>
    <row r="9900" spans="1:5" x14ac:dyDescent="0.2">
      <c r="A9900" s="162">
        <v>44366</v>
      </c>
      <c r="B9900" s="180">
        <v>44366</v>
      </c>
      <c r="C9900" s="37" t="s">
        <v>692</v>
      </c>
      <c r="D9900" s="181">
        <f>VLOOKUP(Pag_Inicio_Corr_mas_casos[[#This Row],[Corregimiento]],Hoja3!$A$2:$D$676,4,0)</f>
        <v>80821</v>
      </c>
      <c r="E9900" s="37">
        <v>15</v>
      </c>
    </row>
    <row r="9901" spans="1:5" x14ac:dyDescent="0.2">
      <c r="A9901" s="162">
        <v>44366</v>
      </c>
      <c r="B9901" s="180">
        <v>44366</v>
      </c>
      <c r="C9901" s="37" t="s">
        <v>974</v>
      </c>
      <c r="D9901" s="181">
        <f>VLOOKUP(Pag_Inicio_Corr_mas_casos[[#This Row],[Corregimiento]],Hoja3!$A$2:$D$676,4,0)</f>
        <v>130102</v>
      </c>
      <c r="E9901" s="37">
        <v>14</v>
      </c>
    </row>
    <row r="9902" spans="1:5" x14ac:dyDescent="0.2">
      <c r="A9902" s="162">
        <v>44366</v>
      </c>
      <c r="B9902" s="180">
        <v>44366</v>
      </c>
      <c r="C9902" s="37" t="s">
        <v>939</v>
      </c>
      <c r="D9902" s="181">
        <f>VLOOKUP(Pag_Inicio_Corr_mas_casos[[#This Row],[Corregimiento]],Hoja3!$A$2:$D$676,4,0)</f>
        <v>81001</v>
      </c>
      <c r="E9902" s="37">
        <v>14</v>
      </c>
    </row>
    <row r="9903" spans="1:5" x14ac:dyDescent="0.2">
      <c r="A9903" s="162">
        <v>44366</v>
      </c>
      <c r="B9903" s="180">
        <v>44366</v>
      </c>
      <c r="C9903" s="37" t="s">
        <v>932</v>
      </c>
      <c r="D9903" s="181">
        <f>VLOOKUP(Pag_Inicio_Corr_mas_casos[[#This Row],[Corregimiento]],Hoja3!$A$2:$D$676,4,0)</f>
        <v>80819</v>
      </c>
      <c r="E9903" s="37">
        <v>14</v>
      </c>
    </row>
    <row r="9904" spans="1:5" x14ac:dyDescent="0.2">
      <c r="A9904" s="162">
        <v>44366</v>
      </c>
      <c r="B9904" s="180">
        <v>44366</v>
      </c>
      <c r="C9904" s="37" t="s">
        <v>858</v>
      </c>
      <c r="D9904" s="181">
        <f>VLOOKUP(Pag_Inicio_Corr_mas_casos[[#This Row],[Corregimiento]],Hoja3!$A$2:$D$676,4,0)</f>
        <v>130717</v>
      </c>
      <c r="E9904" s="37">
        <v>13</v>
      </c>
    </row>
    <row r="9905" spans="1:5" x14ac:dyDescent="0.2">
      <c r="A9905" s="162">
        <v>44366</v>
      </c>
      <c r="B9905" s="180">
        <v>44366</v>
      </c>
      <c r="C9905" s="37" t="s">
        <v>942</v>
      </c>
      <c r="D9905" s="181">
        <f>VLOOKUP(Pag_Inicio_Corr_mas_casos[[#This Row],[Corregimiento]],Hoja3!$A$2:$D$676,4,0)</f>
        <v>91001</v>
      </c>
      <c r="E9905" s="37">
        <v>13</v>
      </c>
    </row>
    <row r="9906" spans="1:5" x14ac:dyDescent="0.2">
      <c r="A9906" s="162">
        <v>44366</v>
      </c>
      <c r="B9906" s="180">
        <v>44366</v>
      </c>
      <c r="C9906" s="37" t="s">
        <v>867</v>
      </c>
      <c r="D9906" s="181">
        <f>VLOOKUP(Pag_Inicio_Corr_mas_casos[[#This Row],[Corregimiento]],Hoja3!$A$2:$D$676,4,0)</f>
        <v>80826</v>
      </c>
      <c r="E9906" s="37">
        <v>13</v>
      </c>
    </row>
    <row r="9907" spans="1:5" x14ac:dyDescent="0.2">
      <c r="A9907" s="162">
        <v>44366</v>
      </c>
      <c r="B9907" s="180">
        <v>44366</v>
      </c>
      <c r="C9907" s="37" t="s">
        <v>938</v>
      </c>
      <c r="D9907" s="181">
        <f>VLOOKUP(Pag_Inicio_Corr_mas_casos[[#This Row],[Corregimiento]],Hoja3!$A$2:$D$676,4,0)</f>
        <v>81008</v>
      </c>
      <c r="E9907" s="37">
        <v>13</v>
      </c>
    </row>
    <row r="9908" spans="1:5" x14ac:dyDescent="0.2">
      <c r="A9908" s="164">
        <v>44367</v>
      </c>
      <c r="B9908" s="207">
        <v>44367</v>
      </c>
      <c r="C9908" s="61" t="s">
        <v>979</v>
      </c>
      <c r="D9908" s="208">
        <f>VLOOKUP(Pag_Inicio_Corr_mas_casos[[#This Row],[Corregimiento]],Hoja3!$A$2:$D$676,4,0)</f>
        <v>91007</v>
      </c>
      <c r="E9908" s="61">
        <v>23</v>
      </c>
    </row>
    <row r="9909" spans="1:5" x14ac:dyDescent="0.2">
      <c r="A9909" s="164">
        <v>44367</v>
      </c>
      <c r="B9909" s="207">
        <v>44367</v>
      </c>
      <c r="C9909" s="61" t="s">
        <v>859</v>
      </c>
      <c r="D9909" s="208">
        <f>VLOOKUP(Pag_Inicio_Corr_mas_casos[[#This Row],[Corregimiento]],Hoja3!$A$2:$D$676,4,0)</f>
        <v>81009</v>
      </c>
      <c r="E9909" s="61">
        <v>21</v>
      </c>
    </row>
    <row r="9910" spans="1:5" x14ac:dyDescent="0.2">
      <c r="A9910" s="164">
        <v>44367</v>
      </c>
      <c r="B9910" s="207">
        <v>44367</v>
      </c>
      <c r="C9910" s="61" t="s">
        <v>931</v>
      </c>
      <c r="D9910" s="208">
        <f>VLOOKUP(Pag_Inicio_Corr_mas_casos[[#This Row],[Corregimiento]],Hoja3!$A$2:$D$676,4,0)</f>
        <v>80809</v>
      </c>
      <c r="E9910" s="61">
        <v>21</v>
      </c>
    </row>
    <row r="9911" spans="1:5" x14ac:dyDescent="0.2">
      <c r="A9911" s="164">
        <v>44367</v>
      </c>
      <c r="B9911" s="207">
        <v>44367</v>
      </c>
      <c r="C9911" s="61" t="s">
        <v>860</v>
      </c>
      <c r="D9911" s="208">
        <f>VLOOKUP(Pag_Inicio_Corr_mas_casos[[#This Row],[Corregimiento]],Hoja3!$A$2:$D$676,4,0)</f>
        <v>80806</v>
      </c>
      <c r="E9911" s="61">
        <v>17</v>
      </c>
    </row>
    <row r="9912" spans="1:5" x14ac:dyDescent="0.2">
      <c r="A9912" s="164">
        <v>44367</v>
      </c>
      <c r="B9912" s="207">
        <v>44367</v>
      </c>
      <c r="C9912" s="61" t="s">
        <v>966</v>
      </c>
      <c r="D9912" s="208">
        <f>VLOOKUP(Pag_Inicio_Corr_mas_casos[[#This Row],[Corregimiento]],Hoja3!$A$2:$D$676,4,0)</f>
        <v>80812</v>
      </c>
      <c r="E9912" s="61">
        <v>15</v>
      </c>
    </row>
    <row r="9913" spans="1:5" x14ac:dyDescent="0.2">
      <c r="A9913" s="164">
        <v>44367</v>
      </c>
      <c r="B9913" s="207">
        <v>44367</v>
      </c>
      <c r="C9913" s="61" t="s">
        <v>1125</v>
      </c>
      <c r="D9913" s="208">
        <f>VLOOKUP(Pag_Inicio_Corr_mas_casos[[#This Row],[Corregimiento]],Hoja3!$A$2:$D$676,4,0)</f>
        <v>10207</v>
      </c>
      <c r="E9913" s="61">
        <v>13</v>
      </c>
    </row>
    <row r="9914" spans="1:5" x14ac:dyDescent="0.2">
      <c r="A9914" s="164">
        <v>44367</v>
      </c>
      <c r="B9914" s="207">
        <v>44367</v>
      </c>
      <c r="C9914" s="61" t="s">
        <v>935</v>
      </c>
      <c r="D9914" s="208">
        <f>VLOOKUP(Pag_Inicio_Corr_mas_casos[[#This Row],[Corregimiento]],Hoja3!$A$2:$D$676,4,0)</f>
        <v>130702</v>
      </c>
      <c r="E9914" s="61">
        <v>13</v>
      </c>
    </row>
    <row r="9915" spans="1:5" x14ac:dyDescent="0.2">
      <c r="A9915" s="164">
        <v>44367</v>
      </c>
      <c r="B9915" s="207">
        <v>44367</v>
      </c>
      <c r="C9915" s="61" t="s">
        <v>911</v>
      </c>
      <c r="D9915" s="208">
        <f>VLOOKUP(Pag_Inicio_Corr_mas_casos[[#This Row],[Corregimiento]],Hoja3!$A$2:$D$676,4,0)</f>
        <v>130706</v>
      </c>
      <c r="E9915" s="61">
        <v>13</v>
      </c>
    </row>
    <row r="9916" spans="1:5" x14ac:dyDescent="0.2">
      <c r="A9916" s="164">
        <v>44367</v>
      </c>
      <c r="B9916" s="207">
        <v>44367</v>
      </c>
      <c r="C9916" s="61" t="s">
        <v>692</v>
      </c>
      <c r="D9916" s="208">
        <f>VLOOKUP(Pag_Inicio_Corr_mas_casos[[#This Row],[Corregimiento]],Hoja3!$A$2:$D$676,4,0)</f>
        <v>80821</v>
      </c>
      <c r="E9916" s="61">
        <v>13</v>
      </c>
    </row>
    <row r="9917" spans="1:5" x14ac:dyDescent="0.2">
      <c r="A9917" s="164">
        <v>44367</v>
      </c>
      <c r="B9917" s="207">
        <v>44367</v>
      </c>
      <c r="C9917" s="61" t="s">
        <v>867</v>
      </c>
      <c r="D9917" s="208">
        <f>VLOOKUP(Pag_Inicio_Corr_mas_casos[[#This Row],[Corregimiento]],Hoja3!$A$2:$D$676,4,0)</f>
        <v>80826</v>
      </c>
      <c r="E9917" s="61">
        <v>12</v>
      </c>
    </row>
    <row r="9918" spans="1:5" x14ac:dyDescent="0.2">
      <c r="A9918" s="164">
        <v>44367</v>
      </c>
      <c r="B9918" s="207">
        <v>44367</v>
      </c>
      <c r="C9918" s="61" t="s">
        <v>861</v>
      </c>
      <c r="D9918" s="208">
        <f>VLOOKUP(Pag_Inicio_Corr_mas_casos[[#This Row],[Corregimiento]],Hoja3!$A$2:$D$676,4,0)</f>
        <v>80823</v>
      </c>
      <c r="E9918" s="61">
        <v>11</v>
      </c>
    </row>
    <row r="9919" spans="1:5" x14ac:dyDescent="0.2">
      <c r="A9919" s="164">
        <v>44367</v>
      </c>
      <c r="B9919" s="207">
        <v>44367</v>
      </c>
      <c r="C9919" s="61" t="s">
        <v>866</v>
      </c>
      <c r="D9919" s="208">
        <f>VLOOKUP(Pag_Inicio_Corr_mas_casos[[#This Row],[Corregimiento]],Hoja3!$A$2:$D$676,4,0)</f>
        <v>80814</v>
      </c>
      <c r="E9919" s="61">
        <v>11</v>
      </c>
    </row>
    <row r="9920" spans="1:5" x14ac:dyDescent="0.2">
      <c r="A9920" s="164">
        <v>44367</v>
      </c>
      <c r="B9920" s="207">
        <v>44367</v>
      </c>
      <c r="C9920" s="61" t="s">
        <v>932</v>
      </c>
      <c r="D9920" s="208">
        <f>VLOOKUP(Pag_Inicio_Corr_mas_casos[[#This Row],[Corregimiento]],Hoja3!$A$2:$D$676,4,0)</f>
        <v>80819</v>
      </c>
      <c r="E9920" s="61">
        <v>11</v>
      </c>
    </row>
    <row r="9921" spans="1:5" x14ac:dyDescent="0.2">
      <c r="A9921" s="164">
        <v>44367</v>
      </c>
      <c r="B9921" s="207">
        <v>44367</v>
      </c>
      <c r="C9921" s="61" t="s">
        <v>942</v>
      </c>
      <c r="D9921" s="208">
        <f>VLOOKUP(Pag_Inicio_Corr_mas_casos[[#This Row],[Corregimiento]],Hoja3!$A$2:$D$676,4,0)</f>
        <v>91001</v>
      </c>
      <c r="E9921" s="61">
        <v>10</v>
      </c>
    </row>
    <row r="9922" spans="1:5" x14ac:dyDescent="0.2">
      <c r="A9922" s="164">
        <v>44367</v>
      </c>
      <c r="B9922" s="207">
        <v>44367</v>
      </c>
      <c r="C9922" s="61" t="s">
        <v>858</v>
      </c>
      <c r="D9922" s="208">
        <f>VLOOKUP(Pag_Inicio_Corr_mas_casos[[#This Row],[Corregimiento]],Hoja3!$A$2:$D$676,4,0)</f>
        <v>130717</v>
      </c>
      <c r="E9922" s="61">
        <v>8</v>
      </c>
    </row>
    <row r="9923" spans="1:5" x14ac:dyDescent="0.2">
      <c r="A9923" s="164">
        <v>44367</v>
      </c>
      <c r="B9923" s="207">
        <v>44367</v>
      </c>
      <c r="C9923" s="61" t="s">
        <v>919</v>
      </c>
      <c r="D9923" s="208">
        <f>VLOOKUP(Pag_Inicio_Corr_mas_casos[[#This Row],[Corregimiento]],Hoja3!$A$2:$D$676,4,0)</f>
        <v>60104</v>
      </c>
      <c r="E9923" s="61">
        <v>8</v>
      </c>
    </row>
    <row r="9924" spans="1:5" x14ac:dyDescent="0.2">
      <c r="A9924" s="164">
        <v>44367</v>
      </c>
      <c r="B9924" s="207">
        <v>44367</v>
      </c>
      <c r="C9924" s="61" t="s">
        <v>980</v>
      </c>
      <c r="D9924" s="208">
        <f>VLOOKUP(Pag_Inicio_Corr_mas_casos[[#This Row],[Corregimiento]],Hoja3!$A$2:$D$676,4,0)</f>
        <v>40601</v>
      </c>
      <c r="E9924" s="61">
        <v>8</v>
      </c>
    </row>
    <row r="9925" spans="1:5" x14ac:dyDescent="0.2">
      <c r="A9925" s="164">
        <v>44367</v>
      </c>
      <c r="B9925" s="207">
        <v>44367</v>
      </c>
      <c r="C9925" s="61" t="s">
        <v>974</v>
      </c>
      <c r="D9925" s="208">
        <f>VLOOKUP(Pag_Inicio_Corr_mas_casos[[#This Row],[Corregimiento]],Hoja3!$A$2:$D$676,4,0)</f>
        <v>130102</v>
      </c>
      <c r="E9925" s="61">
        <v>8</v>
      </c>
    </row>
    <row r="9926" spans="1:5" x14ac:dyDescent="0.2">
      <c r="A9926" s="164">
        <v>44367</v>
      </c>
      <c r="B9926" s="207">
        <v>44367</v>
      </c>
      <c r="C9926" s="61" t="s">
        <v>925</v>
      </c>
      <c r="D9926" s="208">
        <f>VLOOKUP(Pag_Inicio_Corr_mas_casos[[#This Row],[Corregimiento]],Hoja3!$A$2:$D$676,4,0)</f>
        <v>60103</v>
      </c>
      <c r="E9926" s="61">
        <v>7</v>
      </c>
    </row>
    <row r="9927" spans="1:5" x14ac:dyDescent="0.2">
      <c r="A9927" s="164">
        <v>44367</v>
      </c>
      <c r="B9927" s="207">
        <v>44367</v>
      </c>
      <c r="C9927" s="61" t="s">
        <v>887</v>
      </c>
      <c r="D9927" s="208">
        <f>VLOOKUP(Pag_Inicio_Corr_mas_casos[[#This Row],[Corregimiento]],Hoja3!$A$2:$D$676,4,0)</f>
        <v>30107</v>
      </c>
      <c r="E9927" s="61">
        <v>7</v>
      </c>
    </row>
    <row r="9928" spans="1:5" x14ac:dyDescent="0.2">
      <c r="A9928" s="209">
        <v>44368</v>
      </c>
      <c r="B9928" s="210">
        <v>44368</v>
      </c>
      <c r="C9928" s="79" t="s">
        <v>932</v>
      </c>
      <c r="D9928" s="211">
        <f>VLOOKUP(Pag_Inicio_Corr_mas_casos[[#This Row],[Corregimiento]],Hoja3!$A$2:$D$676,4,0)</f>
        <v>80819</v>
      </c>
      <c r="E9928" s="79">
        <v>26</v>
      </c>
    </row>
    <row r="9929" spans="1:5" x14ac:dyDescent="0.2">
      <c r="A9929" s="209">
        <v>44368</v>
      </c>
      <c r="B9929" s="212">
        <v>44368</v>
      </c>
      <c r="C9929" s="79" t="s">
        <v>859</v>
      </c>
      <c r="D9929" s="211">
        <f>VLOOKUP(Pag_Inicio_Corr_mas_casos[[#This Row],[Corregimiento]],Hoja3!$A$2:$D$676,4,0)</f>
        <v>81009</v>
      </c>
      <c r="E9929" s="79">
        <v>20</v>
      </c>
    </row>
    <row r="9930" spans="1:5" x14ac:dyDescent="0.2">
      <c r="A9930" s="209">
        <v>44368</v>
      </c>
      <c r="B9930" s="212">
        <v>44368</v>
      </c>
      <c r="C9930" s="79" t="s">
        <v>1125</v>
      </c>
      <c r="D9930" s="211">
        <f>VLOOKUP(Pag_Inicio_Corr_mas_casos[[#This Row],[Corregimiento]],Hoja3!$A$2:$D$676,4,0)</f>
        <v>10207</v>
      </c>
      <c r="E9930" s="79">
        <v>19</v>
      </c>
    </row>
    <row r="9931" spans="1:5" x14ac:dyDescent="0.2">
      <c r="A9931" s="209">
        <v>44368</v>
      </c>
      <c r="B9931" s="212">
        <v>44368</v>
      </c>
      <c r="C9931" s="79" t="s">
        <v>931</v>
      </c>
      <c r="D9931" s="211">
        <f>VLOOKUP(Pag_Inicio_Corr_mas_casos[[#This Row],[Corregimiento]],Hoja3!$A$2:$D$676,4,0)</f>
        <v>80809</v>
      </c>
      <c r="E9931" s="79">
        <v>12</v>
      </c>
    </row>
    <row r="9932" spans="1:5" x14ac:dyDescent="0.2">
      <c r="A9932" s="209">
        <v>44368</v>
      </c>
      <c r="B9932" s="212">
        <v>44368</v>
      </c>
      <c r="C9932" s="79" t="s">
        <v>871</v>
      </c>
      <c r="D9932" s="211">
        <f>VLOOKUP(Pag_Inicio_Corr_mas_casos[[#This Row],[Corregimiento]],Hoja3!$A$2:$D$676,4,0)</f>
        <v>80813</v>
      </c>
      <c r="E9932" s="79">
        <v>11</v>
      </c>
    </row>
    <row r="9933" spans="1:5" x14ac:dyDescent="0.2">
      <c r="A9933" s="209">
        <v>44368</v>
      </c>
      <c r="B9933" s="212">
        <v>44368</v>
      </c>
      <c r="C9933" s="79" t="s">
        <v>966</v>
      </c>
      <c r="D9933" s="211">
        <f>VLOOKUP(Pag_Inicio_Corr_mas_casos[[#This Row],[Corregimiento]],Hoja3!$A$2:$D$676,4,0)</f>
        <v>80812</v>
      </c>
      <c r="E9933" s="79">
        <v>11</v>
      </c>
    </row>
    <row r="9934" spans="1:5" x14ac:dyDescent="0.2">
      <c r="A9934" s="209">
        <v>44368</v>
      </c>
      <c r="B9934" s="212">
        <v>44368</v>
      </c>
      <c r="C9934" s="79" t="s">
        <v>873</v>
      </c>
      <c r="D9934" s="211">
        <f>VLOOKUP(Pag_Inicio_Corr_mas_casos[[#This Row],[Corregimiento]],Hoja3!$A$2:$D$676,4,0)</f>
        <v>80817</v>
      </c>
      <c r="E9934" s="79">
        <v>10</v>
      </c>
    </row>
    <row r="9935" spans="1:5" x14ac:dyDescent="0.2">
      <c r="A9935" s="209">
        <v>44368</v>
      </c>
      <c r="B9935" s="212">
        <v>44368</v>
      </c>
      <c r="C9935" s="79" t="s">
        <v>974</v>
      </c>
      <c r="D9935" s="211">
        <f>VLOOKUP(Pag_Inicio_Corr_mas_casos[[#This Row],[Corregimiento]],Hoja3!$A$2:$D$676,4,0)</f>
        <v>130102</v>
      </c>
      <c r="E9935" s="79">
        <v>10</v>
      </c>
    </row>
    <row r="9936" spans="1:5" x14ac:dyDescent="0.2">
      <c r="A9936" s="209">
        <v>44368</v>
      </c>
      <c r="B9936" s="212">
        <v>44368</v>
      </c>
      <c r="C9936" s="79" t="s">
        <v>860</v>
      </c>
      <c r="D9936" s="211">
        <f>VLOOKUP(Pag_Inicio_Corr_mas_casos[[#This Row],[Corregimiento]],Hoja3!$A$2:$D$676,4,0)</f>
        <v>80806</v>
      </c>
      <c r="E9936" s="79">
        <v>10</v>
      </c>
    </row>
    <row r="9937" spans="1:5" x14ac:dyDescent="0.2">
      <c r="A9937" s="209">
        <v>44368</v>
      </c>
      <c r="B9937" s="212">
        <v>44368</v>
      </c>
      <c r="C9937" s="79" t="s">
        <v>887</v>
      </c>
      <c r="D9937" s="211">
        <f>VLOOKUP(Pag_Inicio_Corr_mas_casos[[#This Row],[Corregimiento]],Hoja3!$A$2:$D$676,4,0)</f>
        <v>30107</v>
      </c>
      <c r="E9937" s="79">
        <v>10</v>
      </c>
    </row>
    <row r="9938" spans="1:5" x14ac:dyDescent="0.2">
      <c r="A9938" s="209">
        <v>44368</v>
      </c>
      <c r="B9938" s="212">
        <v>44368</v>
      </c>
      <c r="C9938" s="79" t="s">
        <v>938</v>
      </c>
      <c r="D9938" s="211">
        <f>VLOOKUP(Pag_Inicio_Corr_mas_casos[[#This Row],[Corregimiento]],Hoja3!$A$2:$D$676,4,0)</f>
        <v>81008</v>
      </c>
      <c r="E9938" s="79">
        <v>10</v>
      </c>
    </row>
    <row r="9939" spans="1:5" x14ac:dyDescent="0.2">
      <c r="A9939" s="209">
        <v>44368</v>
      </c>
      <c r="B9939" s="212">
        <v>44368</v>
      </c>
      <c r="C9939" s="79" t="s">
        <v>994</v>
      </c>
      <c r="D9939" s="211">
        <f>VLOOKUP(Pag_Inicio_Corr_mas_casos[[#This Row],[Corregimiento]],Hoja3!$A$2:$D$676,4,0)</f>
        <v>90101</v>
      </c>
      <c r="E9939" s="79">
        <v>9</v>
      </c>
    </row>
    <row r="9940" spans="1:5" x14ac:dyDescent="0.2">
      <c r="A9940" s="209">
        <v>44368</v>
      </c>
      <c r="B9940" s="212">
        <v>44368</v>
      </c>
      <c r="C9940" s="79" t="s">
        <v>988</v>
      </c>
      <c r="D9940" s="211">
        <f>VLOOKUP(Pag_Inicio_Corr_mas_casos[[#This Row],[Corregimiento]],Hoja3!$A$2:$D$676,4,0)</f>
        <v>130101</v>
      </c>
      <c r="E9940" s="79">
        <v>9</v>
      </c>
    </row>
    <row r="9941" spans="1:5" x14ac:dyDescent="0.2">
      <c r="A9941" s="209">
        <v>44368</v>
      </c>
      <c r="B9941" s="212">
        <v>44368</v>
      </c>
      <c r="C9941" s="79" t="s">
        <v>870</v>
      </c>
      <c r="D9941" s="211">
        <f>VLOOKUP(Pag_Inicio_Corr_mas_casos[[#This Row],[Corregimiento]],Hoja3!$A$2:$D$676,4,0)</f>
        <v>130107</v>
      </c>
      <c r="E9941" s="79">
        <v>9</v>
      </c>
    </row>
    <row r="9942" spans="1:5" x14ac:dyDescent="0.2">
      <c r="A9942" s="209">
        <v>44368</v>
      </c>
      <c r="B9942" s="212">
        <v>44368</v>
      </c>
      <c r="C9942" s="79" t="s">
        <v>956</v>
      </c>
      <c r="D9942" s="211">
        <f>VLOOKUP(Pag_Inicio_Corr_mas_casos[[#This Row],[Corregimiento]],Hoja3!$A$2:$D$676,4,0)</f>
        <v>130106</v>
      </c>
      <c r="E9942" s="79">
        <v>9</v>
      </c>
    </row>
    <row r="9943" spans="1:5" x14ac:dyDescent="0.2">
      <c r="A9943" s="209">
        <v>44368</v>
      </c>
      <c r="B9943" s="212">
        <v>44368</v>
      </c>
      <c r="C9943" s="79" t="s">
        <v>857</v>
      </c>
      <c r="D9943" s="211">
        <f>VLOOKUP(Pag_Inicio_Corr_mas_casos[[#This Row],[Corregimiento]],Hoja3!$A$2:$D$676,4,0)</f>
        <v>80810</v>
      </c>
      <c r="E9943" s="79">
        <v>9</v>
      </c>
    </row>
    <row r="9944" spans="1:5" x14ac:dyDescent="0.2">
      <c r="A9944" s="209">
        <v>44368</v>
      </c>
      <c r="B9944" s="212">
        <v>44368</v>
      </c>
      <c r="C9944" s="79" t="s">
        <v>866</v>
      </c>
      <c r="D9944" s="211">
        <f>VLOOKUP(Pag_Inicio_Corr_mas_casos[[#This Row],[Corregimiento]],Hoja3!$A$2:$D$676,4,0)</f>
        <v>80814</v>
      </c>
      <c r="E9944" s="79">
        <v>8</v>
      </c>
    </row>
    <row r="9945" spans="1:5" x14ac:dyDescent="0.2">
      <c r="A9945" s="209">
        <v>44368</v>
      </c>
      <c r="B9945" s="212">
        <v>44368</v>
      </c>
      <c r="C9945" s="79" t="s">
        <v>942</v>
      </c>
      <c r="D9945" s="211">
        <f>VLOOKUP(Pag_Inicio_Corr_mas_casos[[#This Row],[Corregimiento]],Hoja3!$A$2:$D$676,4,0)</f>
        <v>91001</v>
      </c>
      <c r="E9945" s="79">
        <v>8</v>
      </c>
    </row>
    <row r="9946" spans="1:5" x14ac:dyDescent="0.2">
      <c r="A9946" s="209">
        <v>44368</v>
      </c>
      <c r="B9946" s="212">
        <v>44368</v>
      </c>
      <c r="C9946" s="79" t="s">
        <v>958</v>
      </c>
      <c r="D9946" s="211">
        <f>VLOOKUP(Pag_Inicio_Corr_mas_casos[[#This Row],[Corregimiento]],Hoja3!$A$2:$D$676,4,0)</f>
        <v>130108</v>
      </c>
      <c r="E9946" s="79">
        <v>8</v>
      </c>
    </row>
    <row r="9947" spans="1:5" x14ac:dyDescent="0.2">
      <c r="A9947" s="209">
        <v>44368</v>
      </c>
      <c r="B9947" s="212">
        <v>44368</v>
      </c>
      <c r="C9947" s="79" t="s">
        <v>867</v>
      </c>
      <c r="D9947" s="211">
        <f>VLOOKUP(Pag_Inicio_Corr_mas_casos[[#This Row],[Corregimiento]],Hoja3!$A$2:$D$676,4,0)</f>
        <v>80826</v>
      </c>
      <c r="E9947" s="79">
        <v>7</v>
      </c>
    </row>
    <row r="9948" spans="1:5" x14ac:dyDescent="0.2">
      <c r="A9948" s="158">
        <v>44369</v>
      </c>
      <c r="B9948" s="168">
        <v>44369</v>
      </c>
      <c r="C9948" s="82" t="s">
        <v>931</v>
      </c>
      <c r="D9948" s="170">
        <f>VLOOKUP(Pag_Inicio_Corr_mas_casos[[#This Row],[Corregimiento]],Hoja3!$A$2:$D$676,4,0)</f>
        <v>80809</v>
      </c>
      <c r="E9948" s="82">
        <v>43</v>
      </c>
    </row>
    <row r="9949" spans="1:5" x14ac:dyDescent="0.2">
      <c r="A9949" s="158">
        <v>44369</v>
      </c>
      <c r="B9949" s="168">
        <v>44369</v>
      </c>
      <c r="C9949" s="82" t="s">
        <v>966</v>
      </c>
      <c r="D9949" s="170">
        <f>VLOOKUP(Pag_Inicio_Corr_mas_casos[[#This Row],[Corregimiento]],Hoja3!$A$2:$D$676,4,0)</f>
        <v>80812</v>
      </c>
      <c r="E9949" s="82">
        <v>37</v>
      </c>
    </row>
    <row r="9950" spans="1:5" x14ac:dyDescent="0.2">
      <c r="A9950" s="158">
        <v>44369</v>
      </c>
      <c r="B9950" s="168">
        <v>44369</v>
      </c>
      <c r="C9950" s="82" t="s">
        <v>859</v>
      </c>
      <c r="D9950" s="170">
        <f>VLOOKUP(Pag_Inicio_Corr_mas_casos[[#This Row],[Corregimiento]],Hoja3!$A$2:$D$676,4,0)</f>
        <v>81009</v>
      </c>
      <c r="E9950" s="82">
        <v>36</v>
      </c>
    </row>
    <row r="9951" spans="1:5" x14ac:dyDescent="0.2">
      <c r="A9951" s="158">
        <v>44369</v>
      </c>
      <c r="B9951" s="168">
        <v>44369</v>
      </c>
      <c r="C9951" s="82" t="s">
        <v>867</v>
      </c>
      <c r="D9951" s="170">
        <f>VLOOKUP(Pag_Inicio_Corr_mas_casos[[#This Row],[Corregimiento]],Hoja3!$A$2:$D$676,4,0)</f>
        <v>80826</v>
      </c>
      <c r="E9951" s="82">
        <v>30</v>
      </c>
    </row>
    <row r="9952" spans="1:5" x14ac:dyDescent="0.2">
      <c r="A9952" s="158">
        <v>44369</v>
      </c>
      <c r="B9952" s="168">
        <v>44369</v>
      </c>
      <c r="C9952" s="82" t="s">
        <v>932</v>
      </c>
      <c r="D9952" s="170">
        <f>VLOOKUP(Pag_Inicio_Corr_mas_casos[[#This Row],[Corregimiento]],Hoja3!$A$2:$D$676,4,0)</f>
        <v>80819</v>
      </c>
      <c r="E9952" s="82">
        <v>28</v>
      </c>
    </row>
    <row r="9953" spans="1:5" x14ac:dyDescent="0.2">
      <c r="A9953" s="158">
        <v>44369</v>
      </c>
      <c r="B9953" s="168">
        <v>44369</v>
      </c>
      <c r="C9953" s="82" t="s">
        <v>925</v>
      </c>
      <c r="D9953" s="170">
        <f>VLOOKUP(Pag_Inicio_Corr_mas_casos[[#This Row],[Corregimiento]],Hoja3!$A$2:$D$676,4,0)</f>
        <v>60103</v>
      </c>
      <c r="E9953" s="82">
        <v>28</v>
      </c>
    </row>
    <row r="9954" spans="1:5" x14ac:dyDescent="0.2">
      <c r="A9954" s="158">
        <v>44369</v>
      </c>
      <c r="B9954" s="168">
        <v>44369</v>
      </c>
      <c r="C9954" s="82" t="s">
        <v>1242</v>
      </c>
      <c r="D9954" s="170">
        <f>VLOOKUP(Pag_Inicio_Corr_mas_casos[[#This Row],[Corregimiento]],Hoja3!$A$2:$D$676,4,0)</f>
        <v>130102</v>
      </c>
      <c r="E9954" s="82">
        <v>27</v>
      </c>
    </row>
    <row r="9955" spans="1:5" x14ac:dyDescent="0.2">
      <c r="A9955" s="158">
        <v>44369</v>
      </c>
      <c r="B9955" s="168">
        <v>44369</v>
      </c>
      <c r="C9955" s="82" t="s">
        <v>1243</v>
      </c>
      <c r="D9955" s="170">
        <f>VLOOKUP(Pag_Inicio_Corr_mas_casos[[#This Row],[Corregimiento]],Hoja3!$A$2:$D$676,4,0)</f>
        <v>81003</v>
      </c>
      <c r="E9955" s="82">
        <v>26</v>
      </c>
    </row>
    <row r="9956" spans="1:5" x14ac:dyDescent="0.2">
      <c r="A9956" s="158">
        <v>44369</v>
      </c>
      <c r="B9956" s="168">
        <v>44369</v>
      </c>
      <c r="C9956" s="82" t="s">
        <v>887</v>
      </c>
      <c r="D9956" s="170">
        <f>VLOOKUP(Pag_Inicio_Corr_mas_casos[[#This Row],[Corregimiento]],Hoja3!$A$2:$D$676,4,0)</f>
        <v>30107</v>
      </c>
      <c r="E9956" s="82">
        <v>25</v>
      </c>
    </row>
    <row r="9957" spans="1:5" x14ac:dyDescent="0.2">
      <c r="A9957" s="158">
        <v>44369</v>
      </c>
      <c r="B9957" s="168">
        <v>44369</v>
      </c>
      <c r="C9957" s="82" t="s">
        <v>692</v>
      </c>
      <c r="D9957" s="170">
        <f>VLOOKUP(Pag_Inicio_Corr_mas_casos[[#This Row],[Corregimiento]],Hoja3!$A$2:$D$676,4,0)</f>
        <v>80821</v>
      </c>
      <c r="E9957" s="82">
        <v>24</v>
      </c>
    </row>
    <row r="9958" spans="1:5" x14ac:dyDescent="0.2">
      <c r="A9958" s="158">
        <v>44369</v>
      </c>
      <c r="B9958" s="168">
        <v>44369</v>
      </c>
      <c r="C9958" s="82" t="s">
        <v>860</v>
      </c>
      <c r="D9958" s="170">
        <f>VLOOKUP(Pag_Inicio_Corr_mas_casos[[#This Row],[Corregimiento]],Hoja3!$A$2:$D$676,4,0)</f>
        <v>80806</v>
      </c>
      <c r="E9958" s="82">
        <v>22</v>
      </c>
    </row>
    <row r="9959" spans="1:5" x14ac:dyDescent="0.2">
      <c r="A9959" s="158">
        <v>44369</v>
      </c>
      <c r="B9959" s="168">
        <v>44369</v>
      </c>
      <c r="C9959" s="82" t="s">
        <v>868</v>
      </c>
      <c r="D9959" s="170">
        <f>VLOOKUP(Pag_Inicio_Corr_mas_casos[[#This Row],[Corregimiento]],Hoja3!$A$2:$D$676,4,0)</f>
        <v>80811</v>
      </c>
      <c r="E9959" s="82">
        <v>18</v>
      </c>
    </row>
    <row r="9960" spans="1:5" x14ac:dyDescent="0.2">
      <c r="A9960" s="158">
        <v>44369</v>
      </c>
      <c r="B9960" s="168">
        <v>44369</v>
      </c>
      <c r="C9960" s="82" t="s">
        <v>939</v>
      </c>
      <c r="D9960" s="170">
        <f>VLOOKUP(Pag_Inicio_Corr_mas_casos[[#This Row],[Corregimiento]],Hoja3!$A$2:$D$676,4,0)</f>
        <v>81001</v>
      </c>
      <c r="E9960" s="82">
        <v>18</v>
      </c>
    </row>
    <row r="9961" spans="1:5" x14ac:dyDescent="0.2">
      <c r="A9961" s="158">
        <v>44369</v>
      </c>
      <c r="B9961" s="168">
        <v>44369</v>
      </c>
      <c r="C9961" s="82" t="s">
        <v>858</v>
      </c>
      <c r="D9961" s="170">
        <f>VLOOKUP(Pag_Inicio_Corr_mas_casos[[#This Row],[Corregimiento]],Hoja3!$A$2:$D$676,4,0)</f>
        <v>130717</v>
      </c>
      <c r="E9961" s="82">
        <v>17</v>
      </c>
    </row>
    <row r="9962" spans="1:5" x14ac:dyDescent="0.2">
      <c r="A9962" s="158">
        <v>44369</v>
      </c>
      <c r="B9962" s="168">
        <v>44369</v>
      </c>
      <c r="C9962" s="82" t="s">
        <v>857</v>
      </c>
      <c r="D9962" s="170">
        <f>VLOOKUP(Pag_Inicio_Corr_mas_casos[[#This Row],[Corregimiento]],Hoja3!$A$2:$D$676,4,0)</f>
        <v>80810</v>
      </c>
      <c r="E9962" s="82">
        <v>17</v>
      </c>
    </row>
    <row r="9963" spans="1:5" x14ac:dyDescent="0.2">
      <c r="A9963" s="158">
        <v>44369</v>
      </c>
      <c r="B9963" s="168">
        <v>44369</v>
      </c>
      <c r="C9963" s="82" t="s">
        <v>942</v>
      </c>
      <c r="D9963" s="170">
        <f>VLOOKUP(Pag_Inicio_Corr_mas_casos[[#This Row],[Corregimiento]],Hoja3!$A$2:$D$676,4,0)</f>
        <v>91001</v>
      </c>
      <c r="E9963" s="82">
        <v>17</v>
      </c>
    </row>
    <row r="9964" spans="1:5" x14ac:dyDescent="0.2">
      <c r="A9964" s="158">
        <v>44369</v>
      </c>
      <c r="B9964" s="168">
        <v>44369</v>
      </c>
      <c r="C9964" s="82" t="s">
        <v>866</v>
      </c>
      <c r="D9964" s="170">
        <f>VLOOKUP(Pag_Inicio_Corr_mas_casos[[#This Row],[Corregimiento]],Hoja3!$A$2:$D$676,4,0)</f>
        <v>80814</v>
      </c>
      <c r="E9964" s="82">
        <v>17</v>
      </c>
    </row>
    <row r="9965" spans="1:5" x14ac:dyDescent="0.2">
      <c r="A9965" s="158">
        <v>44369</v>
      </c>
      <c r="B9965" s="168">
        <v>44369</v>
      </c>
      <c r="C9965" s="82" t="s">
        <v>862</v>
      </c>
      <c r="D9965" s="170">
        <f>VLOOKUP(Pag_Inicio_Corr_mas_casos[[#This Row],[Corregimiento]],Hoja3!$A$2:$D$676,4,0)</f>
        <v>80807</v>
      </c>
      <c r="E9965" s="82">
        <v>16</v>
      </c>
    </row>
    <row r="9966" spans="1:5" x14ac:dyDescent="0.2">
      <c r="A9966" s="158">
        <v>44369</v>
      </c>
      <c r="B9966" s="168">
        <v>44369</v>
      </c>
      <c r="C9966" s="82" t="s">
        <v>877</v>
      </c>
      <c r="D9966" s="170">
        <f>VLOOKUP(Pag_Inicio_Corr_mas_casos[[#This Row],[Corregimiento]],Hoja3!$A$2:$D$676,4,0)</f>
        <v>130716</v>
      </c>
      <c r="E9966" s="82">
        <v>15</v>
      </c>
    </row>
    <row r="9967" spans="1:5" x14ac:dyDescent="0.2">
      <c r="A9967" s="158">
        <v>44369</v>
      </c>
      <c r="B9967" s="168">
        <v>44369</v>
      </c>
      <c r="C9967" s="82" t="s">
        <v>988</v>
      </c>
      <c r="D9967" s="170">
        <f>VLOOKUP(Pag_Inicio_Corr_mas_casos[[#This Row],[Corregimiento]],Hoja3!$A$2:$D$676,4,0)</f>
        <v>130101</v>
      </c>
      <c r="E9967" s="82">
        <v>15</v>
      </c>
    </row>
    <row r="9968" spans="1:5" x14ac:dyDescent="0.2">
      <c r="A9968" s="160">
        <v>44370</v>
      </c>
      <c r="B9968" s="178">
        <v>44370</v>
      </c>
      <c r="C9968" s="34" t="s">
        <v>859</v>
      </c>
      <c r="D9968" s="179">
        <f>VLOOKUP(Pag_Inicio_Corr_mas_casos[[#This Row],[Corregimiento]],Hoja3!$A$2:$D$676,4,0)</f>
        <v>81009</v>
      </c>
      <c r="E9968" s="34">
        <v>48</v>
      </c>
    </row>
    <row r="9969" spans="1:5" x14ac:dyDescent="0.2">
      <c r="A9969" s="160">
        <v>44370</v>
      </c>
      <c r="B9969" s="178">
        <v>44370</v>
      </c>
      <c r="C9969" s="34" t="s">
        <v>966</v>
      </c>
      <c r="D9969" s="179">
        <f>VLOOKUP(Pag_Inicio_Corr_mas_casos[[#This Row],[Corregimiento]],Hoja3!$A$2:$D$676,4,0)</f>
        <v>80812</v>
      </c>
      <c r="E9969" s="34">
        <v>35</v>
      </c>
    </row>
    <row r="9970" spans="1:5" x14ac:dyDescent="0.2">
      <c r="A9970" s="160">
        <v>44370</v>
      </c>
      <c r="B9970" s="178">
        <v>44370</v>
      </c>
      <c r="C9970" s="34" t="s">
        <v>935</v>
      </c>
      <c r="D9970" s="179">
        <f>VLOOKUP(Pag_Inicio_Corr_mas_casos[[#This Row],[Corregimiento]],Hoja3!$A$2:$D$676,4,0)</f>
        <v>130702</v>
      </c>
      <c r="E9970" s="34">
        <v>30</v>
      </c>
    </row>
    <row r="9971" spans="1:5" x14ac:dyDescent="0.2">
      <c r="A9971" s="160">
        <v>44370</v>
      </c>
      <c r="B9971" s="178">
        <v>44370</v>
      </c>
      <c r="C9971" s="34" t="s">
        <v>860</v>
      </c>
      <c r="D9971" s="179">
        <f>VLOOKUP(Pag_Inicio_Corr_mas_casos[[#This Row],[Corregimiento]],Hoja3!$A$2:$D$676,4,0)</f>
        <v>80806</v>
      </c>
      <c r="E9971" s="34">
        <v>29</v>
      </c>
    </row>
    <row r="9972" spans="1:5" x14ac:dyDescent="0.2">
      <c r="A9972" s="160">
        <v>44370</v>
      </c>
      <c r="B9972" s="178">
        <v>44370</v>
      </c>
      <c r="C9972" s="34" t="s">
        <v>862</v>
      </c>
      <c r="D9972" s="179">
        <f>VLOOKUP(Pag_Inicio_Corr_mas_casos[[#This Row],[Corregimiento]],Hoja3!$A$2:$D$676,4,0)</f>
        <v>80807</v>
      </c>
      <c r="E9972" s="34">
        <v>27</v>
      </c>
    </row>
    <row r="9973" spans="1:5" x14ac:dyDescent="0.2">
      <c r="A9973" s="160">
        <v>44370</v>
      </c>
      <c r="B9973" s="178">
        <v>44370</v>
      </c>
      <c r="C9973" s="34" t="s">
        <v>931</v>
      </c>
      <c r="D9973" s="179">
        <f>VLOOKUP(Pag_Inicio_Corr_mas_casos[[#This Row],[Corregimiento]],Hoja3!$A$2:$D$676,4,0)</f>
        <v>80809</v>
      </c>
      <c r="E9973" s="34">
        <v>26</v>
      </c>
    </row>
    <row r="9974" spans="1:5" x14ac:dyDescent="0.2">
      <c r="A9974" s="160">
        <v>44370</v>
      </c>
      <c r="B9974" s="178">
        <v>44370</v>
      </c>
      <c r="C9974" s="34" t="s">
        <v>942</v>
      </c>
      <c r="D9974" s="179">
        <f>VLOOKUP(Pag_Inicio_Corr_mas_casos[[#This Row],[Corregimiento]],Hoja3!$A$2:$D$676,4,0)</f>
        <v>91001</v>
      </c>
      <c r="E9974" s="34">
        <v>25</v>
      </c>
    </row>
    <row r="9975" spans="1:5" x14ac:dyDescent="0.2">
      <c r="A9975" s="160">
        <v>44370</v>
      </c>
      <c r="B9975" s="178">
        <v>44370</v>
      </c>
      <c r="C9975" s="34" t="s">
        <v>858</v>
      </c>
      <c r="D9975" s="179">
        <f>VLOOKUP(Pag_Inicio_Corr_mas_casos[[#This Row],[Corregimiento]],Hoja3!$A$2:$D$676,4,0)</f>
        <v>130717</v>
      </c>
      <c r="E9975" s="34">
        <v>23</v>
      </c>
    </row>
    <row r="9976" spans="1:5" x14ac:dyDescent="0.2">
      <c r="A9976" s="160">
        <v>44370</v>
      </c>
      <c r="B9976" s="178">
        <v>44370</v>
      </c>
      <c r="C9976" s="34" t="s">
        <v>956</v>
      </c>
      <c r="D9976" s="179">
        <f>VLOOKUP(Pag_Inicio_Corr_mas_casos[[#This Row],[Corregimiento]],Hoja3!$A$2:$D$676,4,0)</f>
        <v>130106</v>
      </c>
      <c r="E9976" s="34">
        <v>22</v>
      </c>
    </row>
    <row r="9977" spans="1:5" x14ac:dyDescent="0.2">
      <c r="A9977" s="160">
        <v>44370</v>
      </c>
      <c r="B9977" s="178">
        <v>44370</v>
      </c>
      <c r="C9977" s="34" t="s">
        <v>1125</v>
      </c>
      <c r="D9977" s="179">
        <f>VLOOKUP(Pag_Inicio_Corr_mas_casos[[#This Row],[Corregimiento]],Hoja3!$A$2:$D$676,4,0)</f>
        <v>10207</v>
      </c>
      <c r="E9977" s="34">
        <v>22</v>
      </c>
    </row>
    <row r="9978" spans="1:5" x14ac:dyDescent="0.2">
      <c r="A9978" s="160">
        <v>44370</v>
      </c>
      <c r="B9978" s="178">
        <v>44370</v>
      </c>
      <c r="C9978" s="34" t="s">
        <v>867</v>
      </c>
      <c r="D9978" s="179">
        <f>VLOOKUP(Pag_Inicio_Corr_mas_casos[[#This Row],[Corregimiento]],Hoja3!$A$2:$D$676,4,0)</f>
        <v>80826</v>
      </c>
      <c r="E9978" s="34">
        <v>22</v>
      </c>
    </row>
    <row r="9979" spans="1:5" x14ac:dyDescent="0.2">
      <c r="A9979" s="160">
        <v>44370</v>
      </c>
      <c r="B9979" s="178">
        <v>44370</v>
      </c>
      <c r="C9979" s="34" t="s">
        <v>980</v>
      </c>
      <c r="D9979" s="179">
        <f>VLOOKUP(Pag_Inicio_Corr_mas_casos[[#This Row],[Corregimiento]],Hoja3!$A$2:$D$676,4,0)</f>
        <v>40601</v>
      </c>
      <c r="E9979" s="34">
        <v>20</v>
      </c>
    </row>
    <row r="9980" spans="1:5" x14ac:dyDescent="0.2">
      <c r="A9980" s="160">
        <v>44370</v>
      </c>
      <c r="B9980" s="178">
        <v>44370</v>
      </c>
      <c r="C9980" s="34" t="s">
        <v>861</v>
      </c>
      <c r="D9980" s="179">
        <f>VLOOKUP(Pag_Inicio_Corr_mas_casos[[#This Row],[Corregimiento]],Hoja3!$A$2:$D$676,4,0)</f>
        <v>80823</v>
      </c>
      <c r="E9980" s="34">
        <v>20</v>
      </c>
    </row>
    <row r="9981" spans="1:5" x14ac:dyDescent="0.2">
      <c r="A9981" s="160">
        <v>44370</v>
      </c>
      <c r="B9981" s="178">
        <v>44370</v>
      </c>
      <c r="C9981" s="34" t="s">
        <v>868</v>
      </c>
      <c r="D9981" s="179">
        <f>VLOOKUP(Pag_Inicio_Corr_mas_casos[[#This Row],[Corregimiento]],Hoja3!$A$2:$D$676,4,0)</f>
        <v>80811</v>
      </c>
      <c r="E9981" s="34">
        <v>18</v>
      </c>
    </row>
    <row r="9982" spans="1:5" x14ac:dyDescent="0.2">
      <c r="A9982" s="160">
        <v>44370</v>
      </c>
      <c r="B9982" s="178">
        <v>44370</v>
      </c>
      <c r="C9982" s="34" t="s">
        <v>866</v>
      </c>
      <c r="D9982" s="179">
        <f>VLOOKUP(Pag_Inicio_Corr_mas_casos[[#This Row],[Corregimiento]],Hoja3!$A$2:$D$676,4,0)</f>
        <v>80814</v>
      </c>
      <c r="E9982" s="34">
        <v>16</v>
      </c>
    </row>
    <row r="9983" spans="1:5" x14ac:dyDescent="0.2">
      <c r="A9983" s="160">
        <v>44370</v>
      </c>
      <c r="B9983" s="178">
        <v>44370</v>
      </c>
      <c r="C9983" s="34" t="s">
        <v>692</v>
      </c>
      <c r="D9983" s="179">
        <f>VLOOKUP(Pag_Inicio_Corr_mas_casos[[#This Row],[Corregimiento]],Hoja3!$A$2:$D$676,4,0)</f>
        <v>80821</v>
      </c>
      <c r="E9983" s="34">
        <v>16</v>
      </c>
    </row>
    <row r="9984" spans="1:5" x14ac:dyDescent="0.2">
      <c r="A9984" s="160">
        <v>44370</v>
      </c>
      <c r="B9984" s="178">
        <v>44370</v>
      </c>
      <c r="C9984" s="34" t="s">
        <v>873</v>
      </c>
      <c r="D9984" s="179">
        <f>VLOOKUP(Pag_Inicio_Corr_mas_casos[[#This Row],[Corregimiento]],Hoja3!$A$2:$D$676,4,0)</f>
        <v>80817</v>
      </c>
      <c r="E9984" s="34">
        <v>15</v>
      </c>
    </row>
    <row r="9985" spans="1:5" x14ac:dyDescent="0.2">
      <c r="A9985" s="160">
        <v>44370</v>
      </c>
      <c r="B9985" s="178">
        <v>44370</v>
      </c>
      <c r="C9985" s="34" t="s">
        <v>879</v>
      </c>
      <c r="D9985" s="179">
        <f>VLOOKUP(Pag_Inicio_Corr_mas_casos[[#This Row],[Corregimiento]],Hoja3!$A$2:$D$676,4,0)</f>
        <v>130701</v>
      </c>
      <c r="E9985" s="34">
        <v>15</v>
      </c>
    </row>
    <row r="9986" spans="1:5" x14ac:dyDescent="0.2">
      <c r="A9986" s="160">
        <v>44370</v>
      </c>
      <c r="B9986" s="178">
        <v>44370</v>
      </c>
      <c r="C9986" s="34" t="s">
        <v>974</v>
      </c>
      <c r="D9986" s="179">
        <f>VLOOKUP(Pag_Inicio_Corr_mas_casos[[#This Row],[Corregimiento]],Hoja3!$A$2:$D$676,4,0)</f>
        <v>130102</v>
      </c>
      <c r="E9986" s="34">
        <v>15</v>
      </c>
    </row>
    <row r="9987" spans="1:5" x14ac:dyDescent="0.2">
      <c r="A9987" s="160">
        <v>44370</v>
      </c>
      <c r="B9987" s="178">
        <v>44370</v>
      </c>
      <c r="C9987" s="34" t="s">
        <v>932</v>
      </c>
      <c r="D9987" s="179">
        <f>VLOOKUP(Pag_Inicio_Corr_mas_casos[[#This Row],[Corregimiento]],Hoja3!$A$2:$D$676,4,0)</f>
        <v>80819</v>
      </c>
      <c r="E9987" s="34">
        <v>15</v>
      </c>
    </row>
    <row r="9988" spans="1:5" x14ac:dyDescent="0.2">
      <c r="A9988" s="162">
        <v>44371</v>
      </c>
      <c r="B9988" s="180">
        <v>44371</v>
      </c>
      <c r="C9988" s="37" t="s">
        <v>932</v>
      </c>
      <c r="D9988" s="181">
        <f>VLOOKUP(Pag_Inicio_Corr_mas_casos[[#This Row],[Corregimiento]],Hoja3!$A$2:$D$676,4,0)</f>
        <v>80819</v>
      </c>
      <c r="E9988" s="37">
        <v>43</v>
      </c>
    </row>
    <row r="9989" spans="1:5" x14ac:dyDescent="0.2">
      <c r="A9989" s="162">
        <v>44371</v>
      </c>
      <c r="B9989" s="180">
        <v>44371</v>
      </c>
      <c r="C9989" s="37" t="s">
        <v>931</v>
      </c>
      <c r="D9989" s="181">
        <f>VLOOKUP(Pag_Inicio_Corr_mas_casos[[#This Row],[Corregimiento]],Hoja3!$A$2:$D$676,4,0)</f>
        <v>80809</v>
      </c>
      <c r="E9989" s="37">
        <v>37</v>
      </c>
    </row>
    <row r="9990" spans="1:5" x14ac:dyDescent="0.2">
      <c r="A9990" s="162">
        <v>44371</v>
      </c>
      <c r="B9990" s="180">
        <v>44371</v>
      </c>
      <c r="C9990" s="37" t="s">
        <v>974</v>
      </c>
      <c r="D9990" s="181">
        <f>VLOOKUP(Pag_Inicio_Corr_mas_casos[[#This Row],[Corregimiento]],Hoja3!$A$2:$D$676,4,0)</f>
        <v>130102</v>
      </c>
      <c r="E9990" s="37">
        <v>34</v>
      </c>
    </row>
    <row r="9991" spans="1:5" x14ac:dyDescent="0.2">
      <c r="A9991" s="162">
        <v>44371</v>
      </c>
      <c r="B9991" s="180">
        <v>44371</v>
      </c>
      <c r="C9991" s="37" t="s">
        <v>860</v>
      </c>
      <c r="D9991" s="181">
        <f>VLOOKUP(Pag_Inicio_Corr_mas_casos[[#This Row],[Corregimiento]],Hoja3!$A$2:$D$676,4,0)</f>
        <v>80806</v>
      </c>
      <c r="E9991" s="37">
        <v>34</v>
      </c>
    </row>
    <row r="9992" spans="1:5" x14ac:dyDescent="0.2">
      <c r="A9992" s="162">
        <v>44371</v>
      </c>
      <c r="B9992" s="180">
        <v>44371</v>
      </c>
      <c r="C9992" s="37" t="s">
        <v>859</v>
      </c>
      <c r="D9992" s="181">
        <f>VLOOKUP(Pag_Inicio_Corr_mas_casos[[#This Row],[Corregimiento]],Hoja3!$A$2:$D$676,4,0)</f>
        <v>81009</v>
      </c>
      <c r="E9992" s="37">
        <v>26</v>
      </c>
    </row>
    <row r="9993" spans="1:5" x14ac:dyDescent="0.2">
      <c r="A9993" s="162">
        <v>44371</v>
      </c>
      <c r="B9993" s="180">
        <v>44371</v>
      </c>
      <c r="C9993" s="37" t="s">
        <v>862</v>
      </c>
      <c r="D9993" s="181">
        <f>VLOOKUP(Pag_Inicio_Corr_mas_casos[[#This Row],[Corregimiento]],Hoja3!$A$2:$D$676,4,0)</f>
        <v>80807</v>
      </c>
      <c r="E9993" s="37">
        <v>26</v>
      </c>
    </row>
    <row r="9994" spans="1:5" x14ac:dyDescent="0.2">
      <c r="A9994" s="162">
        <v>44371</v>
      </c>
      <c r="B9994" s="180">
        <v>44371</v>
      </c>
      <c r="C9994" s="37" t="s">
        <v>966</v>
      </c>
      <c r="D9994" s="181">
        <f>VLOOKUP(Pag_Inicio_Corr_mas_casos[[#This Row],[Corregimiento]],Hoja3!$A$2:$D$676,4,0)</f>
        <v>80812</v>
      </c>
      <c r="E9994" s="37">
        <v>22</v>
      </c>
    </row>
    <row r="9995" spans="1:5" x14ac:dyDescent="0.2">
      <c r="A9995" s="162">
        <v>44371</v>
      </c>
      <c r="B9995" s="180">
        <v>44371</v>
      </c>
      <c r="C9995" s="37" t="s">
        <v>988</v>
      </c>
      <c r="D9995" s="181">
        <f>VLOOKUP(Pag_Inicio_Corr_mas_casos[[#This Row],[Corregimiento]],Hoja3!$A$2:$D$676,4,0)</f>
        <v>130101</v>
      </c>
      <c r="E9995" s="37">
        <v>22</v>
      </c>
    </row>
    <row r="9996" spans="1:5" x14ac:dyDescent="0.2">
      <c r="A9996" s="162">
        <v>44371</v>
      </c>
      <c r="B9996" s="180">
        <v>44371</v>
      </c>
      <c r="C9996" s="37" t="s">
        <v>956</v>
      </c>
      <c r="D9996" s="181">
        <f>VLOOKUP(Pag_Inicio_Corr_mas_casos[[#This Row],[Corregimiento]],Hoja3!$A$2:$D$676,4,0)</f>
        <v>130106</v>
      </c>
      <c r="E9996" s="37">
        <v>21</v>
      </c>
    </row>
    <row r="9997" spans="1:5" x14ac:dyDescent="0.2">
      <c r="A9997" s="162">
        <v>44371</v>
      </c>
      <c r="B9997" s="180">
        <v>44371</v>
      </c>
      <c r="C9997" s="37" t="s">
        <v>912</v>
      </c>
      <c r="D9997" s="181">
        <f>VLOOKUP(Pag_Inicio_Corr_mas_casos[[#This Row],[Corregimiento]],Hoja3!$A$2:$D$676,4,0)</f>
        <v>80808</v>
      </c>
      <c r="E9997" s="37">
        <v>20</v>
      </c>
    </row>
    <row r="9998" spans="1:5" x14ac:dyDescent="0.2">
      <c r="A9998" s="162">
        <v>44371</v>
      </c>
      <c r="B9998" s="180">
        <v>44371</v>
      </c>
      <c r="C9998" s="37" t="s">
        <v>1243</v>
      </c>
      <c r="D9998" s="181">
        <f>VLOOKUP(Pag_Inicio_Corr_mas_casos[[#This Row],[Corregimiento]],Hoja3!$A$2:$D$676,4,0)</f>
        <v>81003</v>
      </c>
      <c r="E9998" s="37">
        <v>20</v>
      </c>
    </row>
    <row r="9999" spans="1:5" x14ac:dyDescent="0.2">
      <c r="A9999" s="162">
        <v>44371</v>
      </c>
      <c r="B9999" s="180">
        <v>44371</v>
      </c>
      <c r="C9999" s="37" t="s">
        <v>867</v>
      </c>
      <c r="D9999" s="181">
        <f>VLOOKUP(Pag_Inicio_Corr_mas_casos[[#This Row],[Corregimiento]],Hoja3!$A$2:$D$676,4,0)</f>
        <v>80826</v>
      </c>
      <c r="E9999" s="37">
        <v>19</v>
      </c>
    </row>
    <row r="10000" spans="1:5" x14ac:dyDescent="0.2">
      <c r="A10000" s="162">
        <v>44371</v>
      </c>
      <c r="B10000" s="180">
        <v>44371</v>
      </c>
      <c r="C10000" s="37" t="s">
        <v>939</v>
      </c>
      <c r="D10000" s="181">
        <f>VLOOKUP(Pag_Inicio_Corr_mas_casos[[#This Row],[Corregimiento]],Hoja3!$A$2:$D$676,4,0)</f>
        <v>81001</v>
      </c>
      <c r="E10000" s="37">
        <v>18</v>
      </c>
    </row>
    <row r="10001" spans="1:5" x14ac:dyDescent="0.2">
      <c r="A10001" s="162">
        <v>44371</v>
      </c>
      <c r="B10001" s="180">
        <v>44371</v>
      </c>
      <c r="C10001" s="37" t="s">
        <v>887</v>
      </c>
      <c r="D10001" s="181">
        <f>VLOOKUP(Pag_Inicio_Corr_mas_casos[[#This Row],[Corregimiento]],Hoja3!$A$2:$D$676,4,0)</f>
        <v>30107</v>
      </c>
      <c r="E10001" s="37">
        <v>18</v>
      </c>
    </row>
    <row r="10002" spans="1:5" x14ac:dyDescent="0.2">
      <c r="A10002" s="162">
        <v>44371</v>
      </c>
      <c r="B10002" s="180">
        <v>44371</v>
      </c>
      <c r="C10002" s="37" t="s">
        <v>881</v>
      </c>
      <c r="D10002" s="181">
        <f>VLOOKUP(Pag_Inicio_Corr_mas_casos[[#This Row],[Corregimiento]],Hoja3!$A$2:$D$676,4,0)</f>
        <v>20601</v>
      </c>
      <c r="E10002" s="37">
        <v>18</v>
      </c>
    </row>
    <row r="10003" spans="1:5" x14ac:dyDescent="0.2">
      <c r="A10003" s="162">
        <v>44371</v>
      </c>
      <c r="B10003" s="180">
        <v>44371</v>
      </c>
      <c r="C10003" s="37" t="s">
        <v>925</v>
      </c>
      <c r="D10003" s="181">
        <f>VLOOKUP(Pag_Inicio_Corr_mas_casos[[#This Row],[Corregimiento]],Hoja3!$A$2:$D$676,4,0)</f>
        <v>60103</v>
      </c>
      <c r="E10003" s="37">
        <v>18</v>
      </c>
    </row>
    <row r="10004" spans="1:5" x14ac:dyDescent="0.2">
      <c r="A10004" s="162">
        <v>44371</v>
      </c>
      <c r="B10004" s="180">
        <v>44371</v>
      </c>
      <c r="C10004" s="37" t="s">
        <v>861</v>
      </c>
      <c r="D10004" s="181">
        <f>VLOOKUP(Pag_Inicio_Corr_mas_casos[[#This Row],[Corregimiento]],Hoja3!$A$2:$D$676,4,0)</f>
        <v>80823</v>
      </c>
      <c r="E10004" s="37">
        <v>18</v>
      </c>
    </row>
    <row r="10005" spans="1:5" x14ac:dyDescent="0.2">
      <c r="A10005" s="162">
        <v>44371</v>
      </c>
      <c r="B10005" s="180">
        <v>44371</v>
      </c>
      <c r="C10005" s="37" t="s">
        <v>692</v>
      </c>
      <c r="D10005" s="181">
        <f>VLOOKUP(Pag_Inicio_Corr_mas_casos[[#This Row],[Corregimiento]],Hoja3!$A$2:$D$676,4,0)</f>
        <v>80821</v>
      </c>
      <c r="E10005" s="37">
        <v>16</v>
      </c>
    </row>
    <row r="10006" spans="1:5" x14ac:dyDescent="0.2">
      <c r="A10006" s="162">
        <v>44371</v>
      </c>
      <c r="B10006" s="180">
        <v>44371</v>
      </c>
      <c r="C10006" s="37" t="s">
        <v>938</v>
      </c>
      <c r="D10006" s="181">
        <f>VLOOKUP(Pag_Inicio_Corr_mas_casos[[#This Row],[Corregimiento]],Hoja3!$A$2:$D$676,4,0)</f>
        <v>81008</v>
      </c>
      <c r="E10006" s="37">
        <v>15</v>
      </c>
    </row>
    <row r="10007" spans="1:5" x14ac:dyDescent="0.2">
      <c r="A10007" s="162">
        <v>44371</v>
      </c>
      <c r="B10007" s="180">
        <v>44371</v>
      </c>
      <c r="C10007" s="37" t="s">
        <v>871</v>
      </c>
      <c r="D10007" s="181">
        <f>VLOOKUP(Pag_Inicio_Corr_mas_casos[[#This Row],[Corregimiento]],Hoja3!$A$2:$D$676,4,0)</f>
        <v>80813</v>
      </c>
      <c r="E10007" s="37">
        <v>14</v>
      </c>
    </row>
    <row r="10008" spans="1:5" x14ac:dyDescent="0.2">
      <c r="A10008" s="44">
        <v>44372</v>
      </c>
      <c r="B10008" s="216">
        <v>44372</v>
      </c>
      <c r="C10008" s="42" t="s">
        <v>611</v>
      </c>
      <c r="D10008" s="184">
        <f>VLOOKUP(Pag_Inicio_Corr_mas_casos[[#This Row],[Corregimiento]],Hoja3!$A$2:$D$676,4,0)</f>
        <v>80819</v>
      </c>
      <c r="E10008" s="42">
        <v>32</v>
      </c>
    </row>
    <row r="10009" spans="1:5" x14ac:dyDescent="0.2">
      <c r="A10009" s="44">
        <v>44372</v>
      </c>
      <c r="B10009" s="216">
        <v>44372</v>
      </c>
      <c r="C10009" s="42" t="s">
        <v>931</v>
      </c>
      <c r="D10009" s="184">
        <f>VLOOKUP(Pag_Inicio_Corr_mas_casos[[#This Row],[Corregimiento]],Hoja3!$A$2:$D$676,4,0)</f>
        <v>80809</v>
      </c>
      <c r="E10009" s="42">
        <v>32</v>
      </c>
    </row>
    <row r="10010" spans="1:5" x14ac:dyDescent="0.2">
      <c r="A10010" s="44">
        <v>44372</v>
      </c>
      <c r="B10010" s="216">
        <v>44372</v>
      </c>
      <c r="C10010" s="42" t="s">
        <v>942</v>
      </c>
      <c r="D10010" s="184">
        <f>VLOOKUP(Pag_Inicio_Corr_mas_casos[[#This Row],[Corregimiento]],Hoja3!$A$2:$D$676,4,0)</f>
        <v>91001</v>
      </c>
      <c r="E10010" s="42">
        <v>27</v>
      </c>
    </row>
    <row r="10011" spans="1:5" x14ac:dyDescent="0.2">
      <c r="A10011" s="44">
        <v>44372</v>
      </c>
      <c r="B10011" s="216">
        <v>44372</v>
      </c>
      <c r="C10011" s="42" t="s">
        <v>956</v>
      </c>
      <c r="D10011" s="184">
        <f>VLOOKUP(Pag_Inicio_Corr_mas_casos[[#This Row],[Corregimiento]],Hoja3!$A$2:$D$676,4,0)</f>
        <v>130106</v>
      </c>
      <c r="E10011" s="42">
        <v>26</v>
      </c>
    </row>
    <row r="10012" spans="1:5" x14ac:dyDescent="0.2">
      <c r="A10012" s="44">
        <v>44372</v>
      </c>
      <c r="B10012" s="216">
        <v>44372</v>
      </c>
      <c r="C10012" s="42" t="s">
        <v>958</v>
      </c>
      <c r="D10012" s="184">
        <f>VLOOKUP(Pag_Inicio_Corr_mas_casos[[#This Row],[Corregimiento]],Hoja3!$A$2:$D$676,4,0)</f>
        <v>130108</v>
      </c>
      <c r="E10012" s="42">
        <v>26</v>
      </c>
    </row>
    <row r="10013" spans="1:5" x14ac:dyDescent="0.2">
      <c r="A10013" s="44">
        <v>44372</v>
      </c>
      <c r="B10013" s="216">
        <v>44372</v>
      </c>
      <c r="C10013" s="42" t="s">
        <v>866</v>
      </c>
      <c r="D10013" s="184">
        <f>VLOOKUP(Pag_Inicio_Corr_mas_casos[[#This Row],[Corregimiento]],Hoja3!$A$2:$D$676,4,0)</f>
        <v>80814</v>
      </c>
      <c r="E10013" s="42">
        <v>23</v>
      </c>
    </row>
    <row r="10014" spans="1:5" x14ac:dyDescent="0.2">
      <c r="A10014" s="44">
        <v>44372</v>
      </c>
      <c r="B10014" s="216">
        <v>44372</v>
      </c>
      <c r="C10014" s="42" t="s">
        <v>974</v>
      </c>
      <c r="D10014" s="184">
        <f>VLOOKUP(Pag_Inicio_Corr_mas_casos[[#This Row],[Corregimiento]],Hoja3!$A$2:$D$676,4,0)</f>
        <v>130102</v>
      </c>
      <c r="E10014" s="42">
        <v>23</v>
      </c>
    </row>
    <row r="10015" spans="1:5" x14ac:dyDescent="0.2">
      <c r="A10015" s="44">
        <v>44372</v>
      </c>
      <c r="B10015" s="216">
        <v>44372</v>
      </c>
      <c r="C10015" s="42" t="s">
        <v>873</v>
      </c>
      <c r="D10015" s="184">
        <f>VLOOKUP(Pag_Inicio_Corr_mas_casos[[#This Row],[Corregimiento]],Hoja3!$A$2:$D$676,4,0)</f>
        <v>80817</v>
      </c>
      <c r="E10015" s="42">
        <v>22</v>
      </c>
    </row>
    <row r="10016" spans="1:5" x14ac:dyDescent="0.2">
      <c r="A10016" s="44">
        <v>44372</v>
      </c>
      <c r="B10016" s="216">
        <v>44372</v>
      </c>
      <c r="C10016" s="42" t="s">
        <v>919</v>
      </c>
      <c r="D10016" s="184">
        <f>VLOOKUP(Pag_Inicio_Corr_mas_casos[[#This Row],[Corregimiento]],Hoja3!$A$2:$D$676,4,0)</f>
        <v>60104</v>
      </c>
      <c r="E10016" s="42">
        <v>22</v>
      </c>
    </row>
    <row r="10017" spans="1:5" x14ac:dyDescent="0.2">
      <c r="A10017" s="44">
        <v>44372</v>
      </c>
      <c r="B10017" s="216">
        <v>44372</v>
      </c>
      <c r="C10017" s="42" t="s">
        <v>859</v>
      </c>
      <c r="D10017" s="184">
        <f>VLOOKUP(Pag_Inicio_Corr_mas_casos[[#This Row],[Corregimiento]],Hoja3!$A$2:$D$676,4,0)</f>
        <v>81009</v>
      </c>
      <c r="E10017" s="42">
        <v>20</v>
      </c>
    </row>
    <row r="10018" spans="1:5" x14ac:dyDescent="0.2">
      <c r="A10018" s="44">
        <v>44372</v>
      </c>
      <c r="B10018" s="216">
        <v>44372</v>
      </c>
      <c r="C10018" s="42" t="s">
        <v>988</v>
      </c>
      <c r="D10018" s="184">
        <f>VLOOKUP(Pag_Inicio_Corr_mas_casos[[#This Row],[Corregimiento]],Hoja3!$A$2:$D$676,4,0)</f>
        <v>130101</v>
      </c>
      <c r="E10018" s="42">
        <v>19</v>
      </c>
    </row>
    <row r="10019" spans="1:5" x14ac:dyDescent="0.2">
      <c r="A10019" s="44">
        <v>44372</v>
      </c>
      <c r="B10019" s="216">
        <v>44372</v>
      </c>
      <c r="C10019" s="42" t="s">
        <v>935</v>
      </c>
      <c r="D10019" s="184">
        <f>VLOOKUP(Pag_Inicio_Corr_mas_casos[[#This Row],[Corregimiento]],Hoja3!$A$2:$D$676,4,0)</f>
        <v>130702</v>
      </c>
      <c r="E10019" s="42">
        <v>19</v>
      </c>
    </row>
    <row r="10020" spans="1:5" x14ac:dyDescent="0.2">
      <c r="A10020" s="44">
        <v>44372</v>
      </c>
      <c r="B10020" s="216">
        <v>44372</v>
      </c>
      <c r="C10020" s="42" t="s">
        <v>692</v>
      </c>
      <c r="D10020" s="184">
        <f>VLOOKUP(Pag_Inicio_Corr_mas_casos[[#This Row],[Corregimiento]],Hoja3!$A$2:$D$676,4,0)</f>
        <v>80821</v>
      </c>
      <c r="E10020" s="42">
        <v>17</v>
      </c>
    </row>
    <row r="10021" spans="1:5" x14ac:dyDescent="0.2">
      <c r="A10021" s="44">
        <v>44372</v>
      </c>
      <c r="B10021" s="216">
        <v>44372</v>
      </c>
      <c r="C10021" s="42" t="s">
        <v>857</v>
      </c>
      <c r="D10021" s="184">
        <f>VLOOKUP(Pag_Inicio_Corr_mas_casos[[#This Row],[Corregimiento]],Hoja3!$A$2:$D$676,4,0)</f>
        <v>80810</v>
      </c>
      <c r="E10021" s="42">
        <v>17</v>
      </c>
    </row>
    <row r="10022" spans="1:5" x14ac:dyDescent="0.2">
      <c r="A10022" s="44">
        <v>44372</v>
      </c>
      <c r="B10022" s="216">
        <v>44372</v>
      </c>
      <c r="C10022" s="42" t="s">
        <v>645</v>
      </c>
      <c r="D10022" s="184">
        <f>VLOOKUP(Pag_Inicio_Corr_mas_casos[[#This Row],[Corregimiento]],Hoja3!$A$2:$D$676,4,0)</f>
        <v>30104</v>
      </c>
      <c r="E10022" s="42">
        <v>17</v>
      </c>
    </row>
    <row r="10023" spans="1:5" x14ac:dyDescent="0.2">
      <c r="A10023" s="44">
        <v>44372</v>
      </c>
      <c r="B10023" s="216">
        <v>44372</v>
      </c>
      <c r="C10023" s="42" t="s">
        <v>860</v>
      </c>
      <c r="D10023" s="184">
        <f>VLOOKUP(Pag_Inicio_Corr_mas_casos[[#This Row],[Corregimiento]],Hoja3!$A$2:$D$676,4,0)</f>
        <v>80806</v>
      </c>
      <c r="E10023" s="42">
        <v>17</v>
      </c>
    </row>
    <row r="10024" spans="1:5" x14ac:dyDescent="0.2">
      <c r="A10024" s="44">
        <v>44372</v>
      </c>
      <c r="B10024" s="216">
        <v>44372</v>
      </c>
      <c r="C10024" s="42" t="s">
        <v>925</v>
      </c>
      <c r="D10024" s="184">
        <f>VLOOKUP(Pag_Inicio_Corr_mas_casos[[#This Row],[Corregimiento]],Hoja3!$A$2:$D$676,4,0)</f>
        <v>60103</v>
      </c>
      <c r="E10024" s="42">
        <v>17</v>
      </c>
    </row>
    <row r="10025" spans="1:5" x14ac:dyDescent="0.2">
      <c r="A10025" s="44">
        <v>44372</v>
      </c>
      <c r="B10025" s="216">
        <v>44372</v>
      </c>
      <c r="C10025" s="42" t="s">
        <v>877</v>
      </c>
      <c r="D10025" s="184">
        <f>VLOOKUP(Pag_Inicio_Corr_mas_casos[[#This Row],[Corregimiento]],Hoja3!$A$2:$D$676,4,0)</f>
        <v>130716</v>
      </c>
      <c r="E10025" s="42">
        <v>16</v>
      </c>
    </row>
    <row r="10026" spans="1:5" x14ac:dyDescent="0.2">
      <c r="A10026" s="44">
        <v>44372</v>
      </c>
      <c r="B10026" s="216">
        <v>44372</v>
      </c>
      <c r="C10026" s="42" t="s">
        <v>633</v>
      </c>
      <c r="D10026" s="184">
        <f>VLOOKUP(Pag_Inicio_Corr_mas_casos[[#This Row],[Corregimiento]],Hoja3!$A$2:$D$676,4,0)</f>
        <v>130708</v>
      </c>
      <c r="E10026" s="42">
        <v>16</v>
      </c>
    </row>
    <row r="10027" spans="1:5" x14ac:dyDescent="0.2">
      <c r="A10027" s="44">
        <v>44372</v>
      </c>
      <c r="B10027" s="216">
        <v>44372</v>
      </c>
      <c r="C10027" s="42" t="s">
        <v>858</v>
      </c>
      <c r="D10027" s="184">
        <f>VLOOKUP(Pag_Inicio_Corr_mas_casos[[#This Row],[Corregimiento]],Hoja3!$A$2:$D$676,4,0)</f>
        <v>130717</v>
      </c>
      <c r="E10027" s="42">
        <v>15</v>
      </c>
    </row>
    <row r="10028" spans="1:5" x14ac:dyDescent="0.2">
      <c r="A10028" s="48">
        <v>44373</v>
      </c>
      <c r="B10028" s="217">
        <v>44373</v>
      </c>
      <c r="C10028" s="49" t="s">
        <v>931</v>
      </c>
      <c r="D10028" s="190">
        <f>VLOOKUP(Pag_Inicio_Corr_mas_casos[[#This Row],[Corregimiento]],Hoja3!$A$2:$D$676,4,0)</f>
        <v>80809</v>
      </c>
      <c r="E10028" s="49">
        <v>32</v>
      </c>
    </row>
    <row r="10029" spans="1:5" x14ac:dyDescent="0.2">
      <c r="A10029" s="48">
        <v>44373</v>
      </c>
      <c r="B10029" s="217">
        <v>44373</v>
      </c>
      <c r="C10029" s="49" t="s">
        <v>860</v>
      </c>
      <c r="D10029" s="190">
        <f>VLOOKUP(Pag_Inicio_Corr_mas_casos[[#This Row],[Corregimiento]],Hoja3!$A$2:$D$676,4,0)</f>
        <v>80806</v>
      </c>
      <c r="E10029" s="49">
        <v>27</v>
      </c>
    </row>
    <row r="10030" spans="1:5" x14ac:dyDescent="0.2">
      <c r="A10030" s="48">
        <v>44373</v>
      </c>
      <c r="B10030" s="217">
        <v>44373</v>
      </c>
      <c r="C10030" s="49" t="s">
        <v>942</v>
      </c>
      <c r="D10030" s="190">
        <f>VLOOKUP(Pag_Inicio_Corr_mas_casos[[#This Row],[Corregimiento]],Hoja3!$A$2:$D$676,4,0)</f>
        <v>91001</v>
      </c>
      <c r="E10030" s="49">
        <v>26</v>
      </c>
    </row>
    <row r="10031" spans="1:5" x14ac:dyDescent="0.2">
      <c r="A10031" s="48">
        <v>44373</v>
      </c>
      <c r="B10031" s="217">
        <v>44373</v>
      </c>
      <c r="C10031" s="49" t="s">
        <v>864</v>
      </c>
      <c r="D10031" s="190">
        <f>VLOOKUP(Pag_Inicio_Corr_mas_casos[[#This Row],[Corregimiento]],Hoja3!$A$2:$D$676,4,0)</f>
        <v>130708</v>
      </c>
      <c r="E10031" s="49">
        <v>24</v>
      </c>
    </row>
    <row r="10032" spans="1:5" x14ac:dyDescent="0.2">
      <c r="A10032" s="48">
        <v>44373</v>
      </c>
      <c r="B10032" s="217">
        <v>44373</v>
      </c>
      <c r="C10032" s="49" t="s">
        <v>988</v>
      </c>
      <c r="D10032" s="190">
        <f>VLOOKUP(Pag_Inicio_Corr_mas_casos[[#This Row],[Corregimiento]],Hoja3!$A$2:$D$676,4,0)</f>
        <v>130101</v>
      </c>
      <c r="E10032" s="49">
        <v>21</v>
      </c>
    </row>
    <row r="10033" spans="1:5" x14ac:dyDescent="0.2">
      <c r="A10033" s="48">
        <v>44373</v>
      </c>
      <c r="B10033" s="217">
        <v>44373</v>
      </c>
      <c r="C10033" s="49" t="s">
        <v>925</v>
      </c>
      <c r="D10033" s="190">
        <f>VLOOKUP(Pag_Inicio_Corr_mas_casos[[#This Row],[Corregimiento]],Hoja3!$A$2:$D$676,4,0)</f>
        <v>60103</v>
      </c>
      <c r="E10033" s="49">
        <v>20</v>
      </c>
    </row>
    <row r="10034" spans="1:5" x14ac:dyDescent="0.2">
      <c r="A10034" s="48">
        <v>44373</v>
      </c>
      <c r="B10034" s="217">
        <v>44373</v>
      </c>
      <c r="C10034" s="49" t="s">
        <v>911</v>
      </c>
      <c r="D10034" s="190">
        <f>VLOOKUP(Pag_Inicio_Corr_mas_casos[[#This Row],[Corregimiento]],Hoja3!$A$2:$D$676,4,0)</f>
        <v>130706</v>
      </c>
      <c r="E10034" s="49">
        <v>18</v>
      </c>
    </row>
    <row r="10035" spans="1:5" x14ac:dyDescent="0.2">
      <c r="A10035" s="48">
        <v>44373</v>
      </c>
      <c r="B10035" s="217">
        <v>44373</v>
      </c>
      <c r="C10035" s="49" t="s">
        <v>879</v>
      </c>
      <c r="D10035" s="190">
        <f>VLOOKUP(Pag_Inicio_Corr_mas_casos[[#This Row],[Corregimiento]],Hoja3!$A$2:$D$676,4,0)</f>
        <v>130701</v>
      </c>
      <c r="E10035" s="49">
        <v>17</v>
      </c>
    </row>
    <row r="10036" spans="1:5" x14ac:dyDescent="0.2">
      <c r="A10036" s="48">
        <v>44373</v>
      </c>
      <c r="B10036" s="217">
        <v>44373</v>
      </c>
      <c r="C10036" s="49" t="s">
        <v>966</v>
      </c>
      <c r="D10036" s="190">
        <f>VLOOKUP(Pag_Inicio_Corr_mas_casos[[#This Row],[Corregimiento]],Hoja3!$A$2:$D$676,4,0)</f>
        <v>80812</v>
      </c>
      <c r="E10036" s="49">
        <v>17</v>
      </c>
    </row>
    <row r="10037" spans="1:5" x14ac:dyDescent="0.2">
      <c r="A10037" s="48">
        <v>44373</v>
      </c>
      <c r="B10037" s="217">
        <v>44373</v>
      </c>
      <c r="C10037" s="49" t="s">
        <v>692</v>
      </c>
      <c r="D10037" s="190">
        <f>VLOOKUP(Pag_Inicio_Corr_mas_casos[[#This Row],[Corregimiento]],Hoja3!$A$2:$D$676,4,0)</f>
        <v>80821</v>
      </c>
      <c r="E10037" s="49">
        <v>16</v>
      </c>
    </row>
    <row r="10038" spans="1:5" x14ac:dyDescent="0.2">
      <c r="A10038" s="48">
        <v>44373</v>
      </c>
      <c r="B10038" s="217">
        <v>44373</v>
      </c>
      <c r="C10038" s="49" t="s">
        <v>867</v>
      </c>
      <c r="D10038" s="190">
        <f>VLOOKUP(Pag_Inicio_Corr_mas_casos[[#This Row],[Corregimiento]],Hoja3!$A$2:$D$676,4,0)</f>
        <v>80826</v>
      </c>
      <c r="E10038" s="49">
        <v>16</v>
      </c>
    </row>
    <row r="10039" spans="1:5" x14ac:dyDescent="0.2">
      <c r="A10039" s="48">
        <v>44373</v>
      </c>
      <c r="B10039" s="217">
        <v>44373</v>
      </c>
      <c r="C10039" s="49" t="s">
        <v>980</v>
      </c>
      <c r="D10039" s="190">
        <f>VLOOKUP(Pag_Inicio_Corr_mas_casos[[#This Row],[Corregimiento]],Hoja3!$A$2:$D$676,4,0)</f>
        <v>40601</v>
      </c>
      <c r="E10039" s="49">
        <v>16</v>
      </c>
    </row>
    <row r="10040" spans="1:5" x14ac:dyDescent="0.2">
      <c r="A10040" s="48">
        <v>44373</v>
      </c>
      <c r="B10040" s="217">
        <v>44373</v>
      </c>
      <c r="C10040" s="49" t="s">
        <v>861</v>
      </c>
      <c r="D10040" s="190">
        <f>VLOOKUP(Pag_Inicio_Corr_mas_casos[[#This Row],[Corregimiento]],Hoja3!$A$2:$D$676,4,0)</f>
        <v>80823</v>
      </c>
      <c r="E10040" s="49">
        <v>16</v>
      </c>
    </row>
    <row r="10041" spans="1:5" x14ac:dyDescent="0.2">
      <c r="A10041" s="48">
        <v>44373</v>
      </c>
      <c r="B10041" s="217">
        <v>44373</v>
      </c>
      <c r="C10041" s="49" t="s">
        <v>881</v>
      </c>
      <c r="D10041" s="190">
        <f>VLOOKUP(Pag_Inicio_Corr_mas_casos[[#This Row],[Corregimiento]],Hoja3!$A$2:$D$676,4,0)</f>
        <v>20601</v>
      </c>
      <c r="E10041" s="49">
        <v>14</v>
      </c>
    </row>
    <row r="10042" spans="1:5" x14ac:dyDescent="0.2">
      <c r="A10042" s="48">
        <v>44373</v>
      </c>
      <c r="B10042" s="217">
        <v>44373</v>
      </c>
      <c r="C10042" s="49" t="s">
        <v>919</v>
      </c>
      <c r="D10042" s="190">
        <f>VLOOKUP(Pag_Inicio_Corr_mas_casos[[#This Row],[Corregimiento]],Hoja3!$A$2:$D$676,4,0)</f>
        <v>60104</v>
      </c>
      <c r="E10042" s="49">
        <v>14</v>
      </c>
    </row>
    <row r="10043" spans="1:5" x14ac:dyDescent="0.2">
      <c r="A10043" s="48">
        <v>44373</v>
      </c>
      <c r="B10043" s="217">
        <v>44373</v>
      </c>
      <c r="C10043" s="49" t="s">
        <v>859</v>
      </c>
      <c r="D10043" s="190">
        <f>VLOOKUP(Pag_Inicio_Corr_mas_casos[[#This Row],[Corregimiento]],Hoja3!$A$2:$D$676,4,0)</f>
        <v>81009</v>
      </c>
      <c r="E10043" s="49">
        <v>14</v>
      </c>
    </row>
    <row r="10044" spans="1:5" x14ac:dyDescent="0.2">
      <c r="A10044" s="48">
        <v>44373</v>
      </c>
      <c r="B10044" s="217">
        <v>44373</v>
      </c>
      <c r="C10044" s="49" t="s">
        <v>1022</v>
      </c>
      <c r="D10044" s="190">
        <f>VLOOKUP(Pag_Inicio_Corr_mas_casos[[#This Row],[Corregimiento]],Hoja3!$A$2:$D$676,4,0)</f>
        <v>60601</v>
      </c>
      <c r="E10044" s="49">
        <v>14</v>
      </c>
    </row>
    <row r="10045" spans="1:5" x14ac:dyDescent="0.2">
      <c r="A10045" s="48">
        <v>44373</v>
      </c>
      <c r="B10045" s="217">
        <v>44373</v>
      </c>
      <c r="C10045" s="49" t="s">
        <v>862</v>
      </c>
      <c r="D10045" s="190">
        <f>VLOOKUP(Pag_Inicio_Corr_mas_casos[[#This Row],[Corregimiento]],Hoja3!$A$2:$D$676,4,0)</f>
        <v>80807</v>
      </c>
      <c r="E10045" s="49">
        <v>14</v>
      </c>
    </row>
    <row r="10046" spans="1:5" x14ac:dyDescent="0.2">
      <c r="A10046" s="48">
        <v>44373</v>
      </c>
      <c r="B10046" s="217">
        <v>44373</v>
      </c>
      <c r="C10046" s="49" t="s">
        <v>872</v>
      </c>
      <c r="D10046" s="190">
        <f>VLOOKUP(Pag_Inicio_Corr_mas_casos[[#This Row],[Corregimiento]],Hoja3!$A$2:$D$676,4,0)</f>
        <v>80820</v>
      </c>
      <c r="E10046" s="49">
        <v>14</v>
      </c>
    </row>
    <row r="10047" spans="1:5" x14ac:dyDescent="0.2">
      <c r="A10047" s="48">
        <v>44373</v>
      </c>
      <c r="B10047" s="217">
        <v>44373</v>
      </c>
      <c r="C10047" s="49" t="s">
        <v>877</v>
      </c>
      <c r="D10047" s="190">
        <f>VLOOKUP(Pag_Inicio_Corr_mas_casos[[#This Row],[Corregimiento]],Hoja3!$A$2:$D$676,4,0)</f>
        <v>130716</v>
      </c>
      <c r="E10047" s="49">
        <v>13</v>
      </c>
    </row>
    <row r="10048" spans="1:5" x14ac:dyDescent="0.2">
      <c r="A10048" s="51">
        <v>44374</v>
      </c>
      <c r="B10048" s="218">
        <v>44374</v>
      </c>
      <c r="C10048" s="52" t="s">
        <v>859</v>
      </c>
      <c r="D10048" s="219">
        <f>VLOOKUP(Pag_Inicio_Corr_mas_casos[[#This Row],[Corregimiento]],Hoja3!$A$2:$D$676,4,0)</f>
        <v>81009</v>
      </c>
      <c r="E10048" s="52">
        <v>25</v>
      </c>
    </row>
    <row r="10049" spans="1:5" x14ac:dyDescent="0.2">
      <c r="A10049" s="51">
        <v>44374</v>
      </c>
      <c r="B10049" s="218">
        <v>44374</v>
      </c>
      <c r="C10049" s="52" t="s">
        <v>865</v>
      </c>
      <c r="D10049" s="219">
        <f>VLOOKUP(Pag_Inicio_Corr_mas_casos[[#This Row],[Corregimiento]],Hoja3!$A$2:$D$676,4,0)</f>
        <v>81007</v>
      </c>
      <c r="E10049" s="52">
        <v>23</v>
      </c>
    </row>
    <row r="10050" spans="1:5" x14ac:dyDescent="0.2">
      <c r="A10050" s="51">
        <v>44374</v>
      </c>
      <c r="B10050" s="218">
        <v>44374</v>
      </c>
      <c r="C10050" s="52" t="s">
        <v>974</v>
      </c>
      <c r="D10050" s="219">
        <f>VLOOKUP(Pag_Inicio_Corr_mas_casos[[#This Row],[Corregimiento]],Hoja3!$A$2:$D$676,4,0)</f>
        <v>130102</v>
      </c>
      <c r="E10050" s="52">
        <v>20</v>
      </c>
    </row>
    <row r="10051" spans="1:5" x14ac:dyDescent="0.2">
      <c r="A10051" s="51">
        <v>44374</v>
      </c>
      <c r="B10051" s="218">
        <v>44374</v>
      </c>
      <c r="C10051" s="52" t="s">
        <v>857</v>
      </c>
      <c r="D10051" s="219">
        <f>VLOOKUP(Pag_Inicio_Corr_mas_casos[[#This Row],[Corregimiento]],Hoja3!$A$2:$D$676,4,0)</f>
        <v>80810</v>
      </c>
      <c r="E10051" s="52">
        <v>19</v>
      </c>
    </row>
    <row r="10052" spans="1:5" x14ac:dyDescent="0.2">
      <c r="A10052" s="51">
        <v>44374</v>
      </c>
      <c r="B10052" s="218">
        <v>44374</v>
      </c>
      <c r="C10052" s="52" t="s">
        <v>931</v>
      </c>
      <c r="D10052" s="219">
        <f>VLOOKUP(Pag_Inicio_Corr_mas_casos[[#This Row],[Corregimiento]],Hoja3!$A$2:$D$676,4,0)</f>
        <v>80809</v>
      </c>
      <c r="E10052" s="52">
        <v>19</v>
      </c>
    </row>
    <row r="10053" spans="1:5" x14ac:dyDescent="0.2">
      <c r="A10053" s="51">
        <v>44374</v>
      </c>
      <c r="B10053" s="218">
        <v>44374</v>
      </c>
      <c r="C10053" s="52" t="s">
        <v>980</v>
      </c>
      <c r="D10053" s="219">
        <f>VLOOKUP(Pag_Inicio_Corr_mas_casos[[#This Row],[Corregimiento]],Hoja3!$A$2:$D$676,4,0)</f>
        <v>40601</v>
      </c>
      <c r="E10053" s="52">
        <v>18</v>
      </c>
    </row>
    <row r="10054" spans="1:5" x14ac:dyDescent="0.2">
      <c r="A10054" s="51">
        <v>44374</v>
      </c>
      <c r="B10054" s="218">
        <v>44374</v>
      </c>
      <c r="C10054" s="52" t="s">
        <v>860</v>
      </c>
      <c r="D10054" s="219">
        <f>VLOOKUP(Pag_Inicio_Corr_mas_casos[[#This Row],[Corregimiento]],Hoja3!$A$2:$D$676,4,0)</f>
        <v>80806</v>
      </c>
      <c r="E10054" s="52">
        <v>16</v>
      </c>
    </row>
    <row r="10055" spans="1:5" x14ac:dyDescent="0.2">
      <c r="A10055" s="51">
        <v>44374</v>
      </c>
      <c r="B10055" s="218">
        <v>44374</v>
      </c>
      <c r="C10055" s="52" t="s">
        <v>925</v>
      </c>
      <c r="D10055" s="219">
        <f>VLOOKUP(Pag_Inicio_Corr_mas_casos[[#This Row],[Corregimiento]],Hoja3!$A$2:$D$676,4,0)</f>
        <v>60103</v>
      </c>
      <c r="E10055" s="52">
        <v>14</v>
      </c>
    </row>
    <row r="10056" spans="1:5" x14ac:dyDescent="0.2">
      <c r="A10056" s="51">
        <v>44374</v>
      </c>
      <c r="B10056" s="218">
        <v>44374</v>
      </c>
      <c r="C10056" s="52" t="s">
        <v>870</v>
      </c>
      <c r="D10056" s="219">
        <f>VLOOKUP(Pag_Inicio_Corr_mas_casos[[#This Row],[Corregimiento]],Hoja3!$A$2:$D$676,4,0)</f>
        <v>130107</v>
      </c>
      <c r="E10056" s="52">
        <v>13</v>
      </c>
    </row>
    <row r="10057" spans="1:5" x14ac:dyDescent="0.2">
      <c r="A10057" s="51">
        <v>44374</v>
      </c>
      <c r="B10057" s="218">
        <v>44374</v>
      </c>
      <c r="C10057" s="52" t="s">
        <v>947</v>
      </c>
      <c r="D10057" s="219">
        <f>VLOOKUP(Pag_Inicio_Corr_mas_casos[[#This Row],[Corregimiento]],Hoja3!$A$2:$D$676,4,0)</f>
        <v>30103</v>
      </c>
      <c r="E10057" s="52">
        <v>13</v>
      </c>
    </row>
    <row r="10058" spans="1:5" x14ac:dyDescent="0.2">
      <c r="A10058" s="51">
        <v>44374</v>
      </c>
      <c r="B10058" s="218">
        <v>44374</v>
      </c>
      <c r="C10058" s="52" t="s">
        <v>1243</v>
      </c>
      <c r="D10058" s="219">
        <f>VLOOKUP(Pag_Inicio_Corr_mas_casos[[#This Row],[Corregimiento]],Hoja3!$A$2:$D$676,4,0)</f>
        <v>81003</v>
      </c>
      <c r="E10058" s="52">
        <v>13</v>
      </c>
    </row>
    <row r="10059" spans="1:5" x14ac:dyDescent="0.2">
      <c r="A10059" s="51">
        <v>44374</v>
      </c>
      <c r="B10059" s="218">
        <v>44374</v>
      </c>
      <c r="C10059" s="52" t="s">
        <v>932</v>
      </c>
      <c r="D10059" s="219">
        <f>VLOOKUP(Pag_Inicio_Corr_mas_casos[[#This Row],[Corregimiento]],Hoja3!$A$2:$D$676,4,0)</f>
        <v>80819</v>
      </c>
      <c r="E10059" s="52">
        <v>12</v>
      </c>
    </row>
    <row r="10060" spans="1:5" x14ac:dyDescent="0.2">
      <c r="A10060" s="51">
        <v>44374</v>
      </c>
      <c r="B10060" s="218">
        <v>44374</v>
      </c>
      <c r="C10060" s="52" t="s">
        <v>939</v>
      </c>
      <c r="D10060" s="219">
        <f>VLOOKUP(Pag_Inicio_Corr_mas_casos[[#This Row],[Corregimiento]],Hoja3!$A$2:$D$676,4,0)</f>
        <v>81001</v>
      </c>
      <c r="E10060" s="52">
        <v>12</v>
      </c>
    </row>
    <row r="10061" spans="1:5" x14ac:dyDescent="0.2">
      <c r="A10061" s="51">
        <v>44374</v>
      </c>
      <c r="B10061" s="218">
        <v>44374</v>
      </c>
      <c r="C10061" s="52" t="s">
        <v>988</v>
      </c>
      <c r="D10061" s="219">
        <f>VLOOKUP(Pag_Inicio_Corr_mas_casos[[#This Row],[Corregimiento]],Hoja3!$A$2:$D$676,4,0)</f>
        <v>130101</v>
      </c>
      <c r="E10061" s="52">
        <v>11</v>
      </c>
    </row>
    <row r="10062" spans="1:5" x14ac:dyDescent="0.2">
      <c r="A10062" s="51">
        <v>44374</v>
      </c>
      <c r="B10062" s="218">
        <v>44374</v>
      </c>
      <c r="C10062" s="52" t="s">
        <v>953</v>
      </c>
      <c r="D10062" s="219">
        <f>VLOOKUP(Pag_Inicio_Corr_mas_casos[[#This Row],[Corregimiento]],Hoja3!$A$2:$D$676,4,0)</f>
        <v>91008</v>
      </c>
      <c r="E10062" s="52">
        <v>11</v>
      </c>
    </row>
    <row r="10063" spans="1:5" x14ac:dyDescent="0.2">
      <c r="A10063" s="51">
        <v>44374</v>
      </c>
      <c r="B10063" s="218">
        <v>44374</v>
      </c>
      <c r="C10063" s="52" t="s">
        <v>949</v>
      </c>
      <c r="D10063" s="219">
        <f>VLOOKUP(Pag_Inicio_Corr_mas_casos[[#This Row],[Corregimiento]],Hoja3!$A$2:$D$676,4,0)</f>
        <v>20609</v>
      </c>
      <c r="E10063" s="52">
        <v>11</v>
      </c>
    </row>
    <row r="10064" spans="1:5" x14ac:dyDescent="0.2">
      <c r="A10064" s="51">
        <v>44374</v>
      </c>
      <c r="B10064" s="218">
        <v>44374</v>
      </c>
      <c r="C10064" s="52" t="s">
        <v>952</v>
      </c>
      <c r="D10064" s="219">
        <f>VLOOKUP(Pag_Inicio_Corr_mas_casos[[#This Row],[Corregimiento]],Hoja3!$A$2:$D$676,4,0)</f>
        <v>30104</v>
      </c>
      <c r="E10064" s="52">
        <v>10</v>
      </c>
    </row>
    <row r="10065" spans="1:5" x14ac:dyDescent="0.2">
      <c r="A10065" s="51">
        <v>44374</v>
      </c>
      <c r="B10065" s="218">
        <v>44374</v>
      </c>
      <c r="C10065" s="52" t="s">
        <v>877</v>
      </c>
      <c r="D10065" s="219">
        <f>VLOOKUP(Pag_Inicio_Corr_mas_casos[[#This Row],[Corregimiento]],Hoja3!$A$2:$D$676,4,0)</f>
        <v>130716</v>
      </c>
      <c r="E10065" s="52">
        <v>10</v>
      </c>
    </row>
    <row r="10066" spans="1:5" x14ac:dyDescent="0.2">
      <c r="A10066" s="51">
        <v>44374</v>
      </c>
      <c r="B10066" s="218">
        <v>44374</v>
      </c>
      <c r="C10066" s="52" t="s">
        <v>919</v>
      </c>
      <c r="D10066" s="219">
        <f>VLOOKUP(Pag_Inicio_Corr_mas_casos[[#This Row],[Corregimiento]],Hoja3!$A$2:$D$676,4,0)</f>
        <v>60104</v>
      </c>
      <c r="E10066" s="52">
        <v>10</v>
      </c>
    </row>
    <row r="10067" spans="1:5" x14ac:dyDescent="0.2">
      <c r="A10067" s="51">
        <v>44374</v>
      </c>
      <c r="B10067" s="218">
        <v>44374</v>
      </c>
      <c r="C10067" s="52" t="s">
        <v>862</v>
      </c>
      <c r="D10067" s="219">
        <f>VLOOKUP(Pag_Inicio_Corr_mas_casos[[#This Row],[Corregimiento]],Hoja3!$A$2:$D$676,4,0)</f>
        <v>80807</v>
      </c>
      <c r="E10067" s="52">
        <v>10</v>
      </c>
    </row>
    <row r="10068" spans="1:5" x14ac:dyDescent="0.2">
      <c r="A10068" s="33">
        <v>44375</v>
      </c>
      <c r="B10068" s="220">
        <v>44375</v>
      </c>
      <c r="C10068" s="34" t="s">
        <v>974</v>
      </c>
      <c r="D10068" s="179">
        <f>VLOOKUP(Pag_Inicio_Corr_mas_casos[[#This Row],[Corregimiento]],Hoja3!$A$2:$D$676,4,0)</f>
        <v>130102</v>
      </c>
      <c r="E10068" s="34">
        <v>23</v>
      </c>
    </row>
    <row r="10069" spans="1:5" x14ac:dyDescent="0.2">
      <c r="A10069" s="33">
        <v>44375</v>
      </c>
      <c r="B10069" s="220">
        <v>44375</v>
      </c>
      <c r="C10069" s="34" t="s">
        <v>692</v>
      </c>
      <c r="D10069" s="179">
        <f>VLOOKUP(Pag_Inicio_Corr_mas_casos[[#This Row],[Corregimiento]],Hoja3!$A$2:$D$676,4,0)</f>
        <v>80821</v>
      </c>
      <c r="E10069" s="34">
        <v>19</v>
      </c>
    </row>
    <row r="10070" spans="1:5" x14ac:dyDescent="0.2">
      <c r="A10070" s="33">
        <v>44375</v>
      </c>
      <c r="B10070" s="220">
        <v>44375</v>
      </c>
      <c r="C10070" s="34" t="s">
        <v>1030</v>
      </c>
      <c r="D10070" s="179">
        <f>VLOOKUP(Pag_Inicio_Corr_mas_casos[[#This Row],[Corregimiento]],Hoja3!$A$2:$D$676,4,0)</f>
        <v>91009</v>
      </c>
      <c r="E10070" s="34">
        <v>18</v>
      </c>
    </row>
    <row r="10071" spans="1:5" x14ac:dyDescent="0.2">
      <c r="A10071" s="33">
        <v>44375</v>
      </c>
      <c r="B10071" s="220">
        <v>44375</v>
      </c>
      <c r="C10071" s="34" t="s">
        <v>942</v>
      </c>
      <c r="D10071" s="179">
        <f>VLOOKUP(Pag_Inicio_Corr_mas_casos[[#This Row],[Corregimiento]],Hoja3!$A$2:$D$676,4,0)</f>
        <v>91001</v>
      </c>
      <c r="E10071" s="34">
        <v>13</v>
      </c>
    </row>
    <row r="10072" spans="1:5" x14ac:dyDescent="0.2">
      <c r="A10072" s="33">
        <v>44375</v>
      </c>
      <c r="B10072" s="220">
        <v>44375</v>
      </c>
      <c r="C10072" s="34" t="s">
        <v>873</v>
      </c>
      <c r="D10072" s="179">
        <f>VLOOKUP(Pag_Inicio_Corr_mas_casos[[#This Row],[Corregimiento]],Hoja3!$A$2:$D$676,4,0)</f>
        <v>80817</v>
      </c>
      <c r="E10072" s="34">
        <v>12</v>
      </c>
    </row>
    <row r="10073" spans="1:5" x14ac:dyDescent="0.2">
      <c r="A10073" s="33">
        <v>44375</v>
      </c>
      <c r="B10073" s="220">
        <v>44375</v>
      </c>
      <c r="C10073" s="34" t="s">
        <v>1125</v>
      </c>
      <c r="D10073" s="179">
        <f>VLOOKUP(Pag_Inicio_Corr_mas_casos[[#This Row],[Corregimiento]],Hoja3!$A$2:$D$676,4,0)</f>
        <v>10207</v>
      </c>
      <c r="E10073" s="34">
        <v>12</v>
      </c>
    </row>
    <row r="10074" spans="1:5" x14ac:dyDescent="0.2">
      <c r="A10074" s="33">
        <v>44375</v>
      </c>
      <c r="B10074" s="220">
        <v>44375</v>
      </c>
      <c r="C10074" s="34" t="s">
        <v>966</v>
      </c>
      <c r="D10074" s="179">
        <f>VLOOKUP(Pag_Inicio_Corr_mas_casos[[#This Row],[Corregimiento]],Hoja3!$A$2:$D$676,4,0)</f>
        <v>80812</v>
      </c>
      <c r="E10074" s="34">
        <v>12</v>
      </c>
    </row>
    <row r="10075" spans="1:5" x14ac:dyDescent="0.2">
      <c r="A10075" s="33">
        <v>44375</v>
      </c>
      <c r="B10075" s="220">
        <v>44375</v>
      </c>
      <c r="C10075" s="34" t="s">
        <v>861</v>
      </c>
      <c r="D10075" s="179">
        <f>VLOOKUP(Pag_Inicio_Corr_mas_casos[[#This Row],[Corregimiento]],Hoja3!$A$2:$D$676,4,0)</f>
        <v>80823</v>
      </c>
      <c r="E10075" s="34">
        <v>12</v>
      </c>
    </row>
    <row r="10076" spans="1:5" x14ac:dyDescent="0.2">
      <c r="A10076" s="33">
        <v>44375</v>
      </c>
      <c r="B10076" s="220">
        <v>44375</v>
      </c>
      <c r="C10076" s="34" t="s">
        <v>935</v>
      </c>
      <c r="D10076" s="179">
        <f>VLOOKUP(Pag_Inicio_Corr_mas_casos[[#This Row],[Corregimiento]],Hoja3!$A$2:$D$676,4,0)</f>
        <v>130702</v>
      </c>
      <c r="E10076" s="34">
        <v>11</v>
      </c>
    </row>
    <row r="10077" spans="1:5" x14ac:dyDescent="0.2">
      <c r="A10077" s="33">
        <v>44375</v>
      </c>
      <c r="B10077" s="220">
        <v>44375</v>
      </c>
      <c r="C10077" s="34" t="s">
        <v>881</v>
      </c>
      <c r="D10077" s="179">
        <f>VLOOKUP(Pag_Inicio_Corr_mas_casos[[#This Row],[Corregimiento]],Hoja3!$A$2:$D$676,4,0)</f>
        <v>20601</v>
      </c>
      <c r="E10077" s="34">
        <v>11</v>
      </c>
    </row>
    <row r="10078" spans="1:5" x14ac:dyDescent="0.2">
      <c r="A10078" s="33">
        <v>44375</v>
      </c>
      <c r="B10078" s="220">
        <v>44375</v>
      </c>
      <c r="C10078" s="34" t="s">
        <v>874</v>
      </c>
      <c r="D10078" s="179">
        <f>VLOOKUP(Pag_Inicio_Corr_mas_casos[[#This Row],[Corregimiento]],Hoja3!$A$2:$D$676,4,0)</f>
        <v>80822</v>
      </c>
      <c r="E10078" s="34">
        <v>10</v>
      </c>
    </row>
    <row r="10079" spans="1:5" x14ac:dyDescent="0.2">
      <c r="A10079" s="33">
        <v>44375</v>
      </c>
      <c r="B10079" s="220">
        <v>44375</v>
      </c>
      <c r="C10079" s="34" t="s">
        <v>931</v>
      </c>
      <c r="D10079" s="179">
        <f>VLOOKUP(Pag_Inicio_Corr_mas_casos[[#This Row],[Corregimiento]],Hoja3!$A$2:$D$676,4,0)</f>
        <v>80809</v>
      </c>
      <c r="E10079" s="34">
        <v>10</v>
      </c>
    </row>
    <row r="10080" spans="1:5" x14ac:dyDescent="0.2">
      <c r="A10080" s="33">
        <v>44375</v>
      </c>
      <c r="B10080" s="220">
        <v>44375</v>
      </c>
      <c r="C10080" s="34" t="s">
        <v>860</v>
      </c>
      <c r="D10080" s="179">
        <f>VLOOKUP(Pag_Inicio_Corr_mas_casos[[#This Row],[Corregimiento]],Hoja3!$A$2:$D$676,4,0)</f>
        <v>80806</v>
      </c>
      <c r="E10080" s="34">
        <v>9</v>
      </c>
    </row>
    <row r="10081" spans="1:5" x14ac:dyDescent="0.2">
      <c r="A10081" s="33">
        <v>44375</v>
      </c>
      <c r="B10081" s="220">
        <v>44375</v>
      </c>
      <c r="C10081" s="34" t="s">
        <v>1243</v>
      </c>
      <c r="D10081" s="179">
        <f>VLOOKUP(Pag_Inicio_Corr_mas_casos[[#This Row],[Corregimiento]],Hoja3!$A$2:$D$676,4,0)</f>
        <v>81003</v>
      </c>
      <c r="E10081" s="34">
        <v>9</v>
      </c>
    </row>
    <row r="10082" spans="1:5" x14ac:dyDescent="0.2">
      <c r="A10082" s="33">
        <v>44375</v>
      </c>
      <c r="B10082" s="220">
        <v>44375</v>
      </c>
      <c r="C10082" s="34" t="s">
        <v>963</v>
      </c>
      <c r="D10082" s="179">
        <f>VLOOKUP(Pag_Inicio_Corr_mas_casos[[#This Row],[Corregimiento]],Hoja3!$A$2:$D$676,4,0)</f>
        <v>20602</v>
      </c>
      <c r="E10082" s="34">
        <v>9</v>
      </c>
    </row>
    <row r="10083" spans="1:5" x14ac:dyDescent="0.2">
      <c r="A10083" s="33">
        <v>44375</v>
      </c>
      <c r="B10083" s="220">
        <v>44375</v>
      </c>
      <c r="C10083" s="34" t="s">
        <v>866</v>
      </c>
      <c r="D10083" s="179">
        <f>VLOOKUP(Pag_Inicio_Corr_mas_casos[[#This Row],[Corregimiento]],Hoja3!$A$2:$D$676,4,0)</f>
        <v>80814</v>
      </c>
      <c r="E10083" s="34">
        <v>9</v>
      </c>
    </row>
    <row r="10084" spans="1:5" x14ac:dyDescent="0.2">
      <c r="A10084" s="33">
        <v>44375</v>
      </c>
      <c r="B10084" s="220">
        <v>44375</v>
      </c>
      <c r="C10084" s="34" t="s">
        <v>1039</v>
      </c>
      <c r="D10084" s="179">
        <f>VLOOKUP(Pag_Inicio_Corr_mas_casos[[#This Row],[Corregimiento]],Hoja3!$A$2:$D$676,4,0)</f>
        <v>90105</v>
      </c>
      <c r="E10084" s="34">
        <v>9</v>
      </c>
    </row>
    <row r="10085" spans="1:5" x14ac:dyDescent="0.2">
      <c r="A10085" s="33">
        <v>44375</v>
      </c>
      <c r="B10085" s="220">
        <v>44375</v>
      </c>
      <c r="C10085" s="34" t="s">
        <v>927</v>
      </c>
      <c r="D10085" s="179">
        <f>VLOOKUP(Pag_Inicio_Corr_mas_casos[[#This Row],[Corregimiento]],Hoja3!$A$2:$D$676,4,0)</f>
        <v>40612</v>
      </c>
      <c r="E10085" s="34">
        <v>9</v>
      </c>
    </row>
    <row r="10086" spans="1:5" x14ac:dyDescent="0.2">
      <c r="A10086" s="33">
        <v>44375</v>
      </c>
      <c r="B10086" s="220">
        <v>44375</v>
      </c>
      <c r="C10086" s="34" t="s">
        <v>867</v>
      </c>
      <c r="D10086" s="179">
        <f>VLOOKUP(Pag_Inicio_Corr_mas_casos[[#This Row],[Corregimiento]],Hoja3!$A$2:$D$676,4,0)</f>
        <v>80826</v>
      </c>
      <c r="E10086" s="34">
        <v>9</v>
      </c>
    </row>
    <row r="10087" spans="1:5" x14ac:dyDescent="0.2">
      <c r="A10087" s="33">
        <v>44375</v>
      </c>
      <c r="B10087" s="220">
        <v>44375</v>
      </c>
      <c r="C10087" s="34" t="s">
        <v>956</v>
      </c>
      <c r="D10087" s="179">
        <f>VLOOKUP(Pag_Inicio_Corr_mas_casos[[#This Row],[Corregimiento]],Hoja3!$A$2:$D$676,4,0)</f>
        <v>130106</v>
      </c>
      <c r="E10087" s="34">
        <v>9</v>
      </c>
    </row>
    <row r="10088" spans="1:5" x14ac:dyDescent="0.2">
      <c r="A10088" s="36">
        <v>44376</v>
      </c>
      <c r="B10088" s="221">
        <v>44376</v>
      </c>
      <c r="C10088" s="37" t="s">
        <v>935</v>
      </c>
      <c r="D10088" s="181">
        <f>VLOOKUP(Pag_Inicio_Corr_mas_casos[[#This Row],[Corregimiento]],Hoja3!$A$2:$D$676,4,0)</f>
        <v>130702</v>
      </c>
      <c r="E10088" s="37">
        <v>39</v>
      </c>
    </row>
    <row r="10089" spans="1:5" x14ac:dyDescent="0.2">
      <c r="A10089" s="36">
        <v>44376</v>
      </c>
      <c r="B10089" s="221">
        <v>44376</v>
      </c>
      <c r="C10089" s="37" t="s">
        <v>931</v>
      </c>
      <c r="D10089" s="181">
        <f>VLOOKUP(Pag_Inicio_Corr_mas_casos[[#This Row],[Corregimiento]],Hoja3!$A$2:$D$676,4,0)</f>
        <v>80809</v>
      </c>
      <c r="E10089" s="37">
        <v>34</v>
      </c>
    </row>
    <row r="10090" spans="1:5" x14ac:dyDescent="0.2">
      <c r="A10090" s="36">
        <v>44376</v>
      </c>
      <c r="B10090" s="221">
        <v>44376</v>
      </c>
      <c r="C10090" s="37" t="s">
        <v>862</v>
      </c>
      <c r="D10090" s="181">
        <f>VLOOKUP(Pag_Inicio_Corr_mas_casos[[#This Row],[Corregimiento]],Hoja3!$A$2:$D$676,4,0)</f>
        <v>80807</v>
      </c>
      <c r="E10090" s="37">
        <v>29</v>
      </c>
    </row>
    <row r="10091" spans="1:5" x14ac:dyDescent="0.2">
      <c r="A10091" s="36">
        <v>44376</v>
      </c>
      <c r="B10091" s="221">
        <v>44376</v>
      </c>
      <c r="C10091" s="37" t="s">
        <v>925</v>
      </c>
      <c r="D10091" s="181">
        <f>VLOOKUP(Pag_Inicio_Corr_mas_casos[[#This Row],[Corregimiento]],Hoja3!$A$2:$D$676,4,0)</f>
        <v>60103</v>
      </c>
      <c r="E10091" s="37">
        <v>27</v>
      </c>
    </row>
    <row r="10092" spans="1:5" x14ac:dyDescent="0.2">
      <c r="A10092" s="36">
        <v>44376</v>
      </c>
      <c r="B10092" s="221">
        <v>44376</v>
      </c>
      <c r="C10092" s="37" t="s">
        <v>966</v>
      </c>
      <c r="D10092" s="181">
        <f>VLOOKUP(Pag_Inicio_Corr_mas_casos[[#This Row],[Corregimiento]],Hoja3!$A$2:$D$676,4,0)</f>
        <v>80812</v>
      </c>
      <c r="E10092" s="37">
        <v>27</v>
      </c>
    </row>
    <row r="10093" spans="1:5" x14ac:dyDescent="0.2">
      <c r="A10093" s="36">
        <v>44376</v>
      </c>
      <c r="B10093" s="221">
        <v>44376</v>
      </c>
      <c r="C10093" s="37" t="s">
        <v>879</v>
      </c>
      <c r="D10093" s="181">
        <f>VLOOKUP(Pag_Inicio_Corr_mas_casos[[#This Row],[Corregimiento]],Hoja3!$A$2:$D$676,4,0)</f>
        <v>130701</v>
      </c>
      <c r="E10093" s="37">
        <v>26</v>
      </c>
    </row>
    <row r="10094" spans="1:5" x14ac:dyDescent="0.2">
      <c r="A10094" s="36">
        <v>44376</v>
      </c>
      <c r="B10094" s="221">
        <v>44376</v>
      </c>
      <c r="C10094" s="37" t="s">
        <v>932</v>
      </c>
      <c r="D10094" s="181">
        <f>VLOOKUP(Pag_Inicio_Corr_mas_casos[[#This Row],[Corregimiento]],Hoja3!$A$2:$D$676,4,0)</f>
        <v>80819</v>
      </c>
      <c r="E10094" s="37">
        <v>25</v>
      </c>
    </row>
    <row r="10095" spans="1:5" x14ac:dyDescent="0.2">
      <c r="A10095" s="36">
        <v>44376</v>
      </c>
      <c r="B10095" s="221">
        <v>44376</v>
      </c>
      <c r="C10095" s="37" t="s">
        <v>861</v>
      </c>
      <c r="D10095" s="181">
        <f>VLOOKUP(Pag_Inicio_Corr_mas_casos[[#This Row],[Corregimiento]],Hoja3!$A$2:$D$676,4,0)</f>
        <v>80823</v>
      </c>
      <c r="E10095" s="37">
        <v>23</v>
      </c>
    </row>
    <row r="10096" spans="1:5" x14ac:dyDescent="0.2">
      <c r="A10096" s="36">
        <v>44376</v>
      </c>
      <c r="B10096" s="221">
        <v>44376</v>
      </c>
      <c r="C10096" s="37" t="s">
        <v>877</v>
      </c>
      <c r="D10096" s="181">
        <f>VLOOKUP(Pag_Inicio_Corr_mas_casos[[#This Row],[Corregimiento]],Hoja3!$A$2:$D$676,4,0)</f>
        <v>130716</v>
      </c>
      <c r="E10096" s="37">
        <v>21</v>
      </c>
    </row>
    <row r="10097" spans="1:5" x14ac:dyDescent="0.2">
      <c r="A10097" s="36">
        <v>44376</v>
      </c>
      <c r="B10097" s="221">
        <v>44376</v>
      </c>
      <c r="C10097" s="37" t="s">
        <v>980</v>
      </c>
      <c r="D10097" s="181">
        <f>VLOOKUP(Pag_Inicio_Corr_mas_casos[[#This Row],[Corregimiento]],Hoja3!$A$2:$D$676,4,0)</f>
        <v>40601</v>
      </c>
      <c r="E10097" s="37">
        <v>21</v>
      </c>
    </row>
    <row r="10098" spans="1:5" x14ac:dyDescent="0.2">
      <c r="A10098" s="36">
        <v>44376</v>
      </c>
      <c r="B10098" s="221">
        <v>44376</v>
      </c>
      <c r="C10098" s="37" t="s">
        <v>858</v>
      </c>
      <c r="D10098" s="181">
        <f>VLOOKUP(Pag_Inicio_Corr_mas_casos[[#This Row],[Corregimiento]],Hoja3!$A$2:$D$676,4,0)</f>
        <v>130717</v>
      </c>
      <c r="E10098" s="37">
        <v>20</v>
      </c>
    </row>
    <row r="10099" spans="1:5" x14ac:dyDescent="0.2">
      <c r="A10099" s="36">
        <v>44376</v>
      </c>
      <c r="B10099" s="221">
        <v>44376</v>
      </c>
      <c r="C10099" s="37" t="s">
        <v>873</v>
      </c>
      <c r="D10099" s="181">
        <f>VLOOKUP(Pag_Inicio_Corr_mas_casos[[#This Row],[Corregimiento]],Hoja3!$A$2:$D$676,4,0)</f>
        <v>80817</v>
      </c>
      <c r="E10099" s="37">
        <v>20</v>
      </c>
    </row>
    <row r="10100" spans="1:5" x14ac:dyDescent="0.2">
      <c r="A10100" s="36">
        <v>44376</v>
      </c>
      <c r="B10100" s="221">
        <v>44376</v>
      </c>
      <c r="C10100" s="37" t="s">
        <v>926</v>
      </c>
      <c r="D10100" s="181">
        <f>VLOOKUP(Pag_Inicio_Corr_mas_casos[[#This Row],[Corregimiento]],Hoja3!$A$2:$D$676,4,0)</f>
        <v>60101</v>
      </c>
      <c r="E10100" s="37">
        <v>18</v>
      </c>
    </row>
    <row r="10101" spans="1:5" x14ac:dyDescent="0.2">
      <c r="A10101" s="36">
        <v>44376</v>
      </c>
      <c r="B10101" s="221">
        <v>44376</v>
      </c>
      <c r="C10101" s="37" t="s">
        <v>1244</v>
      </c>
      <c r="D10101" s="181">
        <f>VLOOKUP(Pag_Inicio_Corr_mas_casos[[#This Row],[Corregimiento]],Hoja3!$A$2:$D$676,4,0)</f>
        <v>20208</v>
      </c>
      <c r="E10101" s="37">
        <v>18</v>
      </c>
    </row>
    <row r="10102" spans="1:5" x14ac:dyDescent="0.2">
      <c r="A10102" s="36">
        <v>44376</v>
      </c>
      <c r="B10102" s="221">
        <v>44376</v>
      </c>
      <c r="C10102" s="37" t="s">
        <v>919</v>
      </c>
      <c r="D10102" s="181">
        <f>VLOOKUP(Pag_Inicio_Corr_mas_casos[[#This Row],[Corregimiento]],Hoja3!$A$2:$D$676,4,0)</f>
        <v>60104</v>
      </c>
      <c r="E10102" s="37">
        <v>18</v>
      </c>
    </row>
    <row r="10103" spans="1:5" x14ac:dyDescent="0.2">
      <c r="A10103" s="36">
        <v>44376</v>
      </c>
      <c r="B10103" s="221">
        <v>44376</v>
      </c>
      <c r="C10103" s="37" t="s">
        <v>974</v>
      </c>
      <c r="D10103" s="181">
        <f>VLOOKUP(Pag_Inicio_Corr_mas_casos[[#This Row],[Corregimiento]],Hoja3!$A$2:$D$676,4,0)</f>
        <v>130102</v>
      </c>
      <c r="E10103" s="37">
        <v>17</v>
      </c>
    </row>
    <row r="10104" spans="1:5" x14ac:dyDescent="0.2">
      <c r="A10104" s="36">
        <v>44376</v>
      </c>
      <c r="B10104" s="221">
        <v>44376</v>
      </c>
      <c r="C10104" s="37" t="s">
        <v>860</v>
      </c>
      <c r="D10104" s="181">
        <f>VLOOKUP(Pag_Inicio_Corr_mas_casos[[#This Row],[Corregimiento]],Hoja3!$A$2:$D$676,4,0)</f>
        <v>80806</v>
      </c>
      <c r="E10104" s="37">
        <v>17</v>
      </c>
    </row>
    <row r="10105" spans="1:5" x14ac:dyDescent="0.2">
      <c r="A10105" s="36">
        <v>44376</v>
      </c>
      <c r="B10105" s="221">
        <v>44376</v>
      </c>
      <c r="C10105" s="37" t="s">
        <v>988</v>
      </c>
      <c r="D10105" s="181">
        <f>VLOOKUP(Pag_Inicio_Corr_mas_casos[[#This Row],[Corregimiento]],Hoja3!$A$2:$D$676,4,0)</f>
        <v>130101</v>
      </c>
      <c r="E10105" s="37">
        <v>17</v>
      </c>
    </row>
    <row r="10106" spans="1:5" x14ac:dyDescent="0.2">
      <c r="A10106" s="36">
        <v>44376</v>
      </c>
      <c r="B10106" s="221">
        <v>44376</v>
      </c>
      <c r="C10106" s="37" t="s">
        <v>942</v>
      </c>
      <c r="D10106" s="181">
        <f>VLOOKUP(Pag_Inicio_Corr_mas_casos[[#This Row],[Corregimiento]],Hoja3!$A$2:$D$676,4,0)</f>
        <v>91001</v>
      </c>
      <c r="E10106" s="37">
        <v>17</v>
      </c>
    </row>
    <row r="10107" spans="1:5" x14ac:dyDescent="0.2">
      <c r="A10107" s="36">
        <v>44376</v>
      </c>
      <c r="B10107" s="221">
        <v>44376</v>
      </c>
      <c r="C10107" s="37" t="s">
        <v>864</v>
      </c>
      <c r="D10107" s="181">
        <f>VLOOKUP(Pag_Inicio_Corr_mas_casos[[#This Row],[Corregimiento]],Hoja3!$A$2:$D$676,4,0)</f>
        <v>130708</v>
      </c>
      <c r="E10107" s="37">
        <v>17</v>
      </c>
    </row>
    <row r="10108" spans="1:5" x14ac:dyDescent="0.2">
      <c r="A10108" s="44">
        <v>44377</v>
      </c>
      <c r="B10108" s="216">
        <v>44377</v>
      </c>
      <c r="C10108" s="42" t="s">
        <v>873</v>
      </c>
      <c r="D10108" s="184">
        <f>VLOOKUP(Pag_Inicio_Corr_mas_casos[[#This Row],[Corregimiento]],Hoja3!$A$2:$D$676,4,0)</f>
        <v>80817</v>
      </c>
      <c r="E10108" s="42">
        <v>48</v>
      </c>
    </row>
    <row r="10109" spans="1:5" x14ac:dyDescent="0.2">
      <c r="A10109" s="44">
        <v>44377</v>
      </c>
      <c r="B10109" s="216">
        <v>44377</v>
      </c>
      <c r="C10109" s="42" t="s">
        <v>935</v>
      </c>
      <c r="D10109" s="184">
        <f>VLOOKUP(Pag_Inicio_Corr_mas_casos[[#This Row],[Corregimiento]],Hoja3!$A$2:$D$676,4,0)</f>
        <v>130702</v>
      </c>
      <c r="E10109" s="42">
        <v>33</v>
      </c>
    </row>
    <row r="10110" spans="1:5" x14ac:dyDescent="0.2">
      <c r="A10110" s="44">
        <v>44377</v>
      </c>
      <c r="B10110" s="216">
        <v>44377</v>
      </c>
      <c r="C10110" s="42" t="s">
        <v>932</v>
      </c>
      <c r="D10110" s="184">
        <f>VLOOKUP(Pag_Inicio_Corr_mas_casos[[#This Row],[Corregimiento]],Hoja3!$A$2:$D$676,4,0)</f>
        <v>80819</v>
      </c>
      <c r="E10110" s="42">
        <v>29</v>
      </c>
    </row>
    <row r="10111" spans="1:5" x14ac:dyDescent="0.2">
      <c r="A10111" s="44">
        <v>44377</v>
      </c>
      <c r="B10111" s="216">
        <v>44377</v>
      </c>
      <c r="C10111" s="42" t="s">
        <v>925</v>
      </c>
      <c r="D10111" s="184">
        <f>VLOOKUP(Pag_Inicio_Corr_mas_casos[[#This Row],[Corregimiento]],Hoja3!$A$2:$D$676,4,0)</f>
        <v>60103</v>
      </c>
      <c r="E10111" s="42">
        <v>28</v>
      </c>
    </row>
    <row r="10112" spans="1:5" x14ac:dyDescent="0.2">
      <c r="A10112" s="44">
        <v>44377</v>
      </c>
      <c r="B10112" s="216">
        <v>44377</v>
      </c>
      <c r="C10112" s="42" t="s">
        <v>966</v>
      </c>
      <c r="D10112" s="184">
        <f>VLOOKUP(Pag_Inicio_Corr_mas_casos[[#This Row],[Corregimiento]],Hoja3!$A$2:$D$676,4,0)</f>
        <v>80812</v>
      </c>
      <c r="E10112" s="42">
        <v>28</v>
      </c>
    </row>
    <row r="10113" spans="1:5" x14ac:dyDescent="0.2">
      <c r="A10113" s="44">
        <v>44377</v>
      </c>
      <c r="B10113" s="216">
        <v>44377</v>
      </c>
      <c r="C10113" s="42" t="s">
        <v>857</v>
      </c>
      <c r="D10113" s="184">
        <f>VLOOKUP(Pag_Inicio_Corr_mas_casos[[#This Row],[Corregimiento]],Hoja3!$A$2:$D$676,4,0)</f>
        <v>80810</v>
      </c>
      <c r="E10113" s="42">
        <v>27</v>
      </c>
    </row>
    <row r="10114" spans="1:5" x14ac:dyDescent="0.2">
      <c r="A10114" s="44">
        <v>44377</v>
      </c>
      <c r="B10114" s="216">
        <v>44377</v>
      </c>
      <c r="C10114" s="42" t="s">
        <v>860</v>
      </c>
      <c r="D10114" s="184">
        <f>VLOOKUP(Pag_Inicio_Corr_mas_casos[[#This Row],[Corregimiento]],Hoja3!$A$2:$D$676,4,0)</f>
        <v>80806</v>
      </c>
      <c r="E10114" s="42">
        <v>24</v>
      </c>
    </row>
    <row r="10115" spans="1:5" x14ac:dyDescent="0.2">
      <c r="A10115" s="44">
        <v>44377</v>
      </c>
      <c r="B10115" s="216">
        <v>44377</v>
      </c>
      <c r="C10115" s="42" t="s">
        <v>692</v>
      </c>
      <c r="D10115" s="184">
        <f>VLOOKUP(Pag_Inicio_Corr_mas_casos[[#This Row],[Corregimiento]],Hoja3!$A$2:$D$676,4,0)</f>
        <v>80821</v>
      </c>
      <c r="E10115" s="42">
        <v>24</v>
      </c>
    </row>
    <row r="10116" spans="1:5" x14ac:dyDescent="0.2">
      <c r="A10116" s="44">
        <v>44377</v>
      </c>
      <c r="B10116" s="216">
        <v>44377</v>
      </c>
      <c r="C10116" s="42" t="s">
        <v>956</v>
      </c>
      <c r="D10116" s="184">
        <f>VLOOKUP(Pag_Inicio_Corr_mas_casos[[#This Row],[Corregimiento]],Hoja3!$A$2:$D$676,4,0)</f>
        <v>130106</v>
      </c>
      <c r="E10116" s="42">
        <v>23</v>
      </c>
    </row>
    <row r="10117" spans="1:5" x14ac:dyDescent="0.2">
      <c r="A10117" s="44">
        <v>44377</v>
      </c>
      <c r="B10117" s="216">
        <v>44377</v>
      </c>
      <c r="C10117" s="42" t="s">
        <v>980</v>
      </c>
      <c r="D10117" s="184">
        <f>VLOOKUP(Pag_Inicio_Corr_mas_casos[[#This Row],[Corregimiento]],Hoja3!$A$2:$D$676,4,0)</f>
        <v>40601</v>
      </c>
      <c r="E10117" s="42">
        <v>22</v>
      </c>
    </row>
    <row r="10118" spans="1:5" x14ac:dyDescent="0.2">
      <c r="A10118" s="44">
        <v>44377</v>
      </c>
      <c r="B10118" s="216">
        <v>44377</v>
      </c>
      <c r="C10118" s="42" t="s">
        <v>864</v>
      </c>
      <c r="D10118" s="184">
        <f>VLOOKUP(Pag_Inicio_Corr_mas_casos[[#This Row],[Corregimiento]],Hoja3!$A$2:$D$676,4,0)</f>
        <v>130708</v>
      </c>
      <c r="E10118" s="42">
        <v>20</v>
      </c>
    </row>
    <row r="10119" spans="1:5" x14ac:dyDescent="0.2">
      <c r="A10119" s="44">
        <v>44377</v>
      </c>
      <c r="B10119" s="216">
        <v>44377</v>
      </c>
      <c r="C10119" s="42" t="s">
        <v>879</v>
      </c>
      <c r="D10119" s="184">
        <f>VLOOKUP(Pag_Inicio_Corr_mas_casos[[#This Row],[Corregimiento]],Hoja3!$A$2:$D$676,4,0)</f>
        <v>130701</v>
      </c>
      <c r="E10119" s="42">
        <v>19</v>
      </c>
    </row>
    <row r="10120" spans="1:5" x14ac:dyDescent="0.2">
      <c r="A10120" s="44">
        <v>44377</v>
      </c>
      <c r="B10120" s="216">
        <v>44377</v>
      </c>
      <c r="C10120" s="42" t="s">
        <v>988</v>
      </c>
      <c r="D10120" s="184">
        <f>VLOOKUP(Pag_Inicio_Corr_mas_casos[[#This Row],[Corregimiento]],Hoja3!$A$2:$D$676,4,0)</f>
        <v>130101</v>
      </c>
      <c r="E10120" s="42">
        <v>19</v>
      </c>
    </row>
    <row r="10121" spans="1:5" x14ac:dyDescent="0.2">
      <c r="A10121" s="44">
        <v>44377</v>
      </c>
      <c r="B10121" s="216">
        <v>44377</v>
      </c>
      <c r="C10121" s="42" t="s">
        <v>1125</v>
      </c>
      <c r="D10121" s="184">
        <f>VLOOKUP(Pag_Inicio_Corr_mas_casos[[#This Row],[Corregimiento]],Hoja3!$A$2:$D$676,4,0)</f>
        <v>10207</v>
      </c>
      <c r="E10121" s="42">
        <v>19</v>
      </c>
    </row>
    <row r="10122" spans="1:5" x14ac:dyDescent="0.2">
      <c r="A10122" s="44">
        <v>44377</v>
      </c>
      <c r="B10122" s="216">
        <v>44377</v>
      </c>
      <c r="C10122" s="42" t="s">
        <v>931</v>
      </c>
      <c r="D10122" s="184">
        <f>VLOOKUP(Pag_Inicio_Corr_mas_casos[[#This Row],[Corregimiento]],Hoja3!$A$2:$D$676,4,0)</f>
        <v>80809</v>
      </c>
      <c r="E10122" s="42">
        <v>18</v>
      </c>
    </row>
    <row r="10123" spans="1:5" x14ac:dyDescent="0.2">
      <c r="A10123" s="44">
        <v>44377</v>
      </c>
      <c r="B10123" s="216">
        <v>44377</v>
      </c>
      <c r="C10123" s="42" t="s">
        <v>887</v>
      </c>
      <c r="D10123" s="184">
        <f>VLOOKUP(Pag_Inicio_Corr_mas_casos[[#This Row],[Corregimiento]],Hoja3!$A$2:$D$676,4,0)</f>
        <v>30107</v>
      </c>
      <c r="E10123" s="42">
        <v>17</v>
      </c>
    </row>
    <row r="10124" spans="1:5" x14ac:dyDescent="0.2">
      <c r="A10124" s="44">
        <v>44377</v>
      </c>
      <c r="B10124" s="216">
        <v>44377</v>
      </c>
      <c r="C10124" s="42" t="s">
        <v>859</v>
      </c>
      <c r="D10124" s="184">
        <f>VLOOKUP(Pag_Inicio_Corr_mas_casos[[#This Row],[Corregimiento]],Hoja3!$A$2:$D$676,4,0)</f>
        <v>81009</v>
      </c>
      <c r="E10124" s="42">
        <v>17</v>
      </c>
    </row>
    <row r="10125" spans="1:5" x14ac:dyDescent="0.2">
      <c r="A10125" s="44">
        <v>44377</v>
      </c>
      <c r="B10125" s="216">
        <v>44377</v>
      </c>
      <c r="C10125" s="42" t="s">
        <v>866</v>
      </c>
      <c r="D10125" s="184">
        <f>VLOOKUP(Pag_Inicio_Corr_mas_casos[[#This Row],[Corregimiento]],Hoja3!$A$2:$D$676,4,0)</f>
        <v>80814</v>
      </c>
      <c r="E10125" s="42">
        <v>17</v>
      </c>
    </row>
    <row r="10126" spans="1:5" x14ac:dyDescent="0.2">
      <c r="A10126" s="44">
        <v>44377</v>
      </c>
      <c r="B10126" s="216">
        <v>44377</v>
      </c>
      <c r="C10126" s="42" t="s">
        <v>867</v>
      </c>
      <c r="D10126" s="184">
        <f>VLOOKUP(Pag_Inicio_Corr_mas_casos[[#This Row],[Corregimiento]],Hoja3!$A$2:$D$676,4,0)</f>
        <v>80826</v>
      </c>
      <c r="E10126" s="42">
        <v>17</v>
      </c>
    </row>
    <row r="10127" spans="1:5" x14ac:dyDescent="0.2">
      <c r="A10127" s="44">
        <v>44377</v>
      </c>
      <c r="B10127" s="216">
        <v>44377</v>
      </c>
      <c r="C10127" s="42" t="s">
        <v>952</v>
      </c>
      <c r="D10127" s="184">
        <f>VLOOKUP(Pag_Inicio_Corr_mas_casos[[#This Row],[Corregimiento]],Hoja3!$A$2:$D$676,4,0)</f>
        <v>30104</v>
      </c>
      <c r="E10127" s="42">
        <v>17</v>
      </c>
    </row>
    <row r="10128" spans="1:5" x14ac:dyDescent="0.2">
      <c r="A10128" s="106">
        <v>44378</v>
      </c>
      <c r="B10128" s="223">
        <v>44378</v>
      </c>
      <c r="C10128" s="107" t="s">
        <v>974</v>
      </c>
      <c r="D10128" s="206">
        <f>VLOOKUP(Pag_Inicio_Corr_mas_casos[[#This Row],[Corregimiento]],Hoja3!$A$2:$D$676,4,0)</f>
        <v>130102</v>
      </c>
      <c r="E10128" s="107">
        <v>39</v>
      </c>
    </row>
    <row r="10129" spans="1:5" x14ac:dyDescent="0.2">
      <c r="A10129" s="106">
        <v>44378</v>
      </c>
      <c r="B10129" s="223">
        <v>44378</v>
      </c>
      <c r="C10129" s="107" t="s">
        <v>857</v>
      </c>
      <c r="D10129" s="206">
        <f>VLOOKUP(Pag_Inicio_Corr_mas_casos[[#This Row],[Corregimiento]],Hoja3!$A$2:$D$676,4,0)</f>
        <v>80810</v>
      </c>
      <c r="E10129" s="107">
        <v>27</v>
      </c>
    </row>
    <row r="10130" spans="1:5" x14ac:dyDescent="0.2">
      <c r="A10130" s="106">
        <v>44378</v>
      </c>
      <c r="B10130" s="223">
        <v>44378</v>
      </c>
      <c r="C10130" s="107" t="s">
        <v>911</v>
      </c>
      <c r="D10130" s="206">
        <f>VLOOKUP(Pag_Inicio_Corr_mas_casos[[#This Row],[Corregimiento]],Hoja3!$A$2:$D$676,4,0)</f>
        <v>130706</v>
      </c>
      <c r="E10130" s="107">
        <v>25</v>
      </c>
    </row>
    <row r="10131" spans="1:5" x14ac:dyDescent="0.2">
      <c r="A10131" s="106">
        <v>44378</v>
      </c>
      <c r="B10131" s="223">
        <v>44378</v>
      </c>
      <c r="C10131" s="107" t="s">
        <v>864</v>
      </c>
      <c r="D10131" s="206">
        <f>VLOOKUP(Pag_Inicio_Corr_mas_casos[[#This Row],[Corregimiento]],Hoja3!$A$2:$D$676,4,0)</f>
        <v>130708</v>
      </c>
      <c r="E10131" s="107">
        <v>24</v>
      </c>
    </row>
    <row r="10132" spans="1:5" x14ac:dyDescent="0.2">
      <c r="A10132" s="106">
        <v>44378</v>
      </c>
      <c r="B10132" s="223">
        <v>44378</v>
      </c>
      <c r="C10132" s="107" t="s">
        <v>859</v>
      </c>
      <c r="D10132" s="206">
        <f>VLOOKUP(Pag_Inicio_Corr_mas_casos[[#This Row],[Corregimiento]],Hoja3!$A$2:$D$676,4,0)</f>
        <v>81009</v>
      </c>
      <c r="E10132" s="107">
        <v>23</v>
      </c>
    </row>
    <row r="10133" spans="1:5" x14ac:dyDescent="0.2">
      <c r="A10133" s="106">
        <v>44378</v>
      </c>
      <c r="B10133" s="223">
        <v>44378</v>
      </c>
      <c r="C10133" s="107" t="s">
        <v>932</v>
      </c>
      <c r="D10133" s="206">
        <f>VLOOKUP(Pag_Inicio_Corr_mas_casos[[#This Row],[Corregimiento]],Hoja3!$A$2:$D$676,4,0)</f>
        <v>80819</v>
      </c>
      <c r="E10133" s="107">
        <v>23</v>
      </c>
    </row>
    <row r="10134" spans="1:5" x14ac:dyDescent="0.2">
      <c r="A10134" s="106">
        <v>44378</v>
      </c>
      <c r="B10134" s="223">
        <v>44378</v>
      </c>
      <c r="C10134" s="107" t="s">
        <v>939</v>
      </c>
      <c r="D10134" s="206">
        <f>VLOOKUP(Pag_Inicio_Corr_mas_casos[[#This Row],[Corregimiento]],Hoja3!$A$2:$D$676,4,0)</f>
        <v>81001</v>
      </c>
      <c r="E10134" s="107">
        <v>22</v>
      </c>
    </row>
    <row r="10135" spans="1:5" x14ac:dyDescent="0.2">
      <c r="A10135" s="106">
        <v>44378</v>
      </c>
      <c r="B10135" s="223">
        <v>44378</v>
      </c>
      <c r="C10135" s="107" t="s">
        <v>870</v>
      </c>
      <c r="D10135" s="206">
        <f>VLOOKUP(Pag_Inicio_Corr_mas_casos[[#This Row],[Corregimiento]],Hoja3!$A$2:$D$676,4,0)</f>
        <v>130107</v>
      </c>
      <c r="E10135" s="107">
        <v>22</v>
      </c>
    </row>
    <row r="10136" spans="1:5" x14ac:dyDescent="0.2">
      <c r="A10136" s="106">
        <v>44378</v>
      </c>
      <c r="B10136" s="223">
        <v>44378</v>
      </c>
      <c r="C10136" s="107" t="s">
        <v>879</v>
      </c>
      <c r="D10136" s="206">
        <f>VLOOKUP(Pag_Inicio_Corr_mas_casos[[#This Row],[Corregimiento]],Hoja3!$A$2:$D$676,4,0)</f>
        <v>130701</v>
      </c>
      <c r="E10136" s="107">
        <v>22</v>
      </c>
    </row>
    <row r="10137" spans="1:5" x14ac:dyDescent="0.2">
      <c r="A10137" s="106">
        <v>44378</v>
      </c>
      <c r="B10137" s="223">
        <v>44378</v>
      </c>
      <c r="C10137" s="107" t="s">
        <v>947</v>
      </c>
      <c r="D10137" s="206">
        <f>VLOOKUP(Pag_Inicio_Corr_mas_casos[[#This Row],[Corregimiento]],Hoja3!$A$2:$D$676,4,0)</f>
        <v>30103</v>
      </c>
      <c r="E10137" s="107">
        <v>22</v>
      </c>
    </row>
    <row r="10138" spans="1:5" x14ac:dyDescent="0.2">
      <c r="A10138" s="106">
        <v>44378</v>
      </c>
      <c r="B10138" s="223">
        <v>44378</v>
      </c>
      <c r="C10138" s="107" t="s">
        <v>692</v>
      </c>
      <c r="D10138" s="206">
        <f>VLOOKUP(Pag_Inicio_Corr_mas_casos[[#This Row],[Corregimiento]],Hoja3!$A$2:$D$676,4,0)</f>
        <v>80821</v>
      </c>
      <c r="E10138" s="107">
        <v>22</v>
      </c>
    </row>
    <row r="10139" spans="1:5" x14ac:dyDescent="0.2">
      <c r="A10139" s="106">
        <v>44378</v>
      </c>
      <c r="B10139" s="223">
        <v>44378</v>
      </c>
      <c r="C10139" s="107" t="s">
        <v>935</v>
      </c>
      <c r="D10139" s="206">
        <f>VLOOKUP(Pag_Inicio_Corr_mas_casos[[#This Row],[Corregimiento]],Hoja3!$A$2:$D$676,4,0)</f>
        <v>130702</v>
      </c>
      <c r="E10139" s="107">
        <v>20</v>
      </c>
    </row>
    <row r="10140" spans="1:5" x14ac:dyDescent="0.2">
      <c r="A10140" s="106">
        <v>44378</v>
      </c>
      <c r="B10140" s="223">
        <v>44378</v>
      </c>
      <c r="C10140" s="107" t="s">
        <v>874</v>
      </c>
      <c r="D10140" s="206">
        <f>VLOOKUP(Pag_Inicio_Corr_mas_casos[[#This Row],[Corregimiento]],Hoja3!$A$2:$D$676,4,0)</f>
        <v>80822</v>
      </c>
      <c r="E10140" s="107">
        <v>20</v>
      </c>
    </row>
    <row r="10141" spans="1:5" x14ac:dyDescent="0.2">
      <c r="A10141" s="106">
        <v>44378</v>
      </c>
      <c r="B10141" s="223">
        <v>44378</v>
      </c>
      <c r="C10141" s="107" t="s">
        <v>931</v>
      </c>
      <c r="D10141" s="206">
        <f>VLOOKUP(Pag_Inicio_Corr_mas_casos[[#This Row],[Corregimiento]],Hoja3!$A$2:$D$676,4,0)</f>
        <v>80809</v>
      </c>
      <c r="E10141" s="107">
        <v>19</v>
      </c>
    </row>
    <row r="10142" spans="1:5" x14ac:dyDescent="0.2">
      <c r="A10142" s="106">
        <v>44378</v>
      </c>
      <c r="B10142" s="223">
        <v>44378</v>
      </c>
      <c r="C10142" s="107" t="s">
        <v>1154</v>
      </c>
      <c r="D10142" s="206">
        <f>VLOOKUP(Pag_Inicio_Corr_mas_casos[[#This Row],[Corregimiento]],Hoja3!$A$2:$D$676,4,0)</f>
        <v>60202</v>
      </c>
      <c r="E10142" s="107">
        <v>18</v>
      </c>
    </row>
    <row r="10143" spans="1:5" x14ac:dyDescent="0.2">
      <c r="A10143" s="106">
        <v>44378</v>
      </c>
      <c r="B10143" s="223">
        <v>44378</v>
      </c>
      <c r="C10143" s="107" t="s">
        <v>876</v>
      </c>
      <c r="D10143" s="206">
        <f>VLOOKUP(Pag_Inicio_Corr_mas_casos[[#This Row],[Corregimiento]],Hoja3!$A$2:$D$676,4,0)</f>
        <v>80815</v>
      </c>
      <c r="E10143" s="107">
        <v>18</v>
      </c>
    </row>
    <row r="10144" spans="1:5" x14ac:dyDescent="0.2">
      <c r="A10144" s="106">
        <v>44378</v>
      </c>
      <c r="B10144" s="223">
        <v>44378</v>
      </c>
      <c r="C10144" s="107" t="s">
        <v>860</v>
      </c>
      <c r="D10144" s="206">
        <f>VLOOKUP(Pag_Inicio_Corr_mas_casos[[#This Row],[Corregimiento]],Hoja3!$A$2:$D$676,4,0)</f>
        <v>80806</v>
      </c>
      <c r="E10144" s="107">
        <v>18</v>
      </c>
    </row>
    <row r="10145" spans="1:5" x14ac:dyDescent="0.2">
      <c r="A10145" s="106">
        <v>44378</v>
      </c>
      <c r="B10145" s="223">
        <v>44378</v>
      </c>
      <c r="C10145" s="107" t="s">
        <v>1125</v>
      </c>
      <c r="D10145" s="206">
        <f>VLOOKUP(Pag_Inicio_Corr_mas_casos[[#This Row],[Corregimiento]],Hoja3!$A$2:$D$676,4,0)</f>
        <v>10207</v>
      </c>
      <c r="E10145" s="107">
        <v>17</v>
      </c>
    </row>
    <row r="10146" spans="1:5" x14ac:dyDescent="0.2">
      <c r="A10146" s="106">
        <v>44378</v>
      </c>
      <c r="B10146" s="223">
        <v>44378</v>
      </c>
      <c r="C10146" s="107" t="s">
        <v>877</v>
      </c>
      <c r="D10146" s="206">
        <f>VLOOKUP(Pag_Inicio_Corr_mas_casos[[#This Row],[Corregimiento]],Hoja3!$A$2:$D$676,4,0)</f>
        <v>130716</v>
      </c>
      <c r="E10146" s="107">
        <v>16</v>
      </c>
    </row>
    <row r="10147" spans="1:5" x14ac:dyDescent="0.2">
      <c r="A10147" s="106">
        <v>44378</v>
      </c>
      <c r="B10147" s="223">
        <v>44378</v>
      </c>
      <c r="C10147" s="107" t="s">
        <v>866</v>
      </c>
      <c r="D10147" s="206">
        <f>VLOOKUP(Pag_Inicio_Corr_mas_casos[[#This Row],[Corregimiento]],Hoja3!$A$2:$D$676,4,0)</f>
        <v>80814</v>
      </c>
      <c r="E10147" s="107">
        <v>16</v>
      </c>
    </row>
    <row r="10148" spans="1:5" x14ac:dyDescent="0.2">
      <c r="A10148" s="81">
        <v>44379</v>
      </c>
      <c r="B10148" s="224">
        <v>44379</v>
      </c>
      <c r="C10148" s="82" t="s">
        <v>1073</v>
      </c>
      <c r="D10148" s="170">
        <f>VLOOKUP(Pag_Inicio_Corr_mas_casos[[#This Row],[Corregimiento]],Hoja3!$A$2:$D$676,4,0)</f>
        <v>20601</v>
      </c>
      <c r="E10148" s="82">
        <v>39</v>
      </c>
    </row>
    <row r="10149" spans="1:5" x14ac:dyDescent="0.2">
      <c r="A10149" s="81">
        <v>44379</v>
      </c>
      <c r="B10149" s="224">
        <v>44379</v>
      </c>
      <c r="C10149" s="82" t="s">
        <v>633</v>
      </c>
      <c r="D10149" s="170">
        <f>VLOOKUP(Pag_Inicio_Corr_mas_casos[[#This Row],[Corregimiento]],Hoja3!$A$2:$D$676,4,0)</f>
        <v>130708</v>
      </c>
      <c r="E10149" s="82">
        <v>22</v>
      </c>
    </row>
    <row r="10150" spans="1:5" x14ac:dyDescent="0.2">
      <c r="A10150" s="81">
        <v>44379</v>
      </c>
      <c r="B10150" s="224">
        <v>44379</v>
      </c>
      <c r="C10150" s="82" t="s">
        <v>932</v>
      </c>
      <c r="D10150" s="170">
        <f>VLOOKUP(Pag_Inicio_Corr_mas_casos[[#This Row],[Corregimiento]],Hoja3!$A$2:$D$676,4,0)</f>
        <v>80819</v>
      </c>
      <c r="E10150" s="82">
        <v>21</v>
      </c>
    </row>
    <row r="10151" spans="1:5" x14ac:dyDescent="0.2">
      <c r="A10151" s="81">
        <v>44379</v>
      </c>
      <c r="B10151" s="224">
        <v>44379</v>
      </c>
      <c r="C10151" s="82" t="s">
        <v>935</v>
      </c>
      <c r="D10151" s="170">
        <f>VLOOKUP(Pag_Inicio_Corr_mas_casos[[#This Row],[Corregimiento]],Hoja3!$A$2:$D$676,4,0)</f>
        <v>130702</v>
      </c>
      <c r="E10151" s="82">
        <v>21</v>
      </c>
    </row>
    <row r="10152" spans="1:5" x14ac:dyDescent="0.2">
      <c r="A10152" s="81">
        <v>44379</v>
      </c>
      <c r="B10152" s="224">
        <v>44379</v>
      </c>
      <c r="C10152" s="82" t="s">
        <v>874</v>
      </c>
      <c r="D10152" s="170">
        <f>VLOOKUP(Pag_Inicio_Corr_mas_casos[[#This Row],[Corregimiento]],Hoja3!$A$2:$D$676,4,0)</f>
        <v>80822</v>
      </c>
      <c r="E10152" s="82">
        <v>20</v>
      </c>
    </row>
    <row r="10153" spans="1:5" x14ac:dyDescent="0.2">
      <c r="A10153" s="81">
        <v>44379</v>
      </c>
      <c r="B10153" s="224">
        <v>44379</v>
      </c>
      <c r="C10153" s="82" t="s">
        <v>870</v>
      </c>
      <c r="D10153" s="170">
        <f>VLOOKUP(Pag_Inicio_Corr_mas_casos[[#This Row],[Corregimiento]],Hoja3!$A$2:$D$676,4,0)</f>
        <v>130107</v>
      </c>
      <c r="E10153" s="82">
        <v>19</v>
      </c>
    </row>
    <row r="10154" spans="1:5" x14ac:dyDescent="0.2">
      <c r="A10154" s="81">
        <v>44379</v>
      </c>
      <c r="B10154" s="224">
        <v>44379</v>
      </c>
      <c r="C10154" s="82" t="s">
        <v>931</v>
      </c>
      <c r="D10154" s="170">
        <f>VLOOKUP(Pag_Inicio_Corr_mas_casos[[#This Row],[Corregimiento]],Hoja3!$A$2:$D$676,4,0)</f>
        <v>80809</v>
      </c>
      <c r="E10154" s="82">
        <v>18</v>
      </c>
    </row>
    <row r="10155" spans="1:5" x14ac:dyDescent="0.2">
      <c r="A10155" s="81">
        <v>44379</v>
      </c>
      <c r="B10155" s="224">
        <v>44379</v>
      </c>
      <c r="C10155" s="82" t="s">
        <v>692</v>
      </c>
      <c r="D10155" s="170">
        <f>VLOOKUP(Pag_Inicio_Corr_mas_casos[[#This Row],[Corregimiento]],Hoja3!$A$2:$D$676,4,0)</f>
        <v>80821</v>
      </c>
      <c r="E10155" s="82">
        <v>18</v>
      </c>
    </row>
    <row r="10156" spans="1:5" x14ac:dyDescent="0.2">
      <c r="A10156" s="81">
        <v>44379</v>
      </c>
      <c r="B10156" s="224">
        <v>44379</v>
      </c>
      <c r="C10156" s="82" t="s">
        <v>879</v>
      </c>
      <c r="D10156" s="170">
        <f>VLOOKUP(Pag_Inicio_Corr_mas_casos[[#This Row],[Corregimiento]],Hoja3!$A$2:$D$676,4,0)</f>
        <v>130701</v>
      </c>
      <c r="E10156" s="82">
        <v>18</v>
      </c>
    </row>
    <row r="10157" spans="1:5" x14ac:dyDescent="0.2">
      <c r="A10157" s="81">
        <v>44379</v>
      </c>
      <c r="B10157" s="224">
        <v>44379</v>
      </c>
      <c r="C10157" s="82" t="s">
        <v>873</v>
      </c>
      <c r="D10157" s="170">
        <f>VLOOKUP(Pag_Inicio_Corr_mas_casos[[#This Row],[Corregimiento]],Hoja3!$A$2:$D$676,4,0)</f>
        <v>80817</v>
      </c>
      <c r="E10157" s="82">
        <v>17</v>
      </c>
    </row>
    <row r="10158" spans="1:5" x14ac:dyDescent="0.2">
      <c r="A10158" s="81">
        <v>44379</v>
      </c>
      <c r="B10158" s="224">
        <v>44379</v>
      </c>
      <c r="C10158" s="82" t="s">
        <v>860</v>
      </c>
      <c r="D10158" s="170">
        <f>VLOOKUP(Pag_Inicio_Corr_mas_casos[[#This Row],[Corregimiento]],Hoja3!$A$2:$D$676,4,0)</f>
        <v>80806</v>
      </c>
      <c r="E10158" s="82">
        <v>17</v>
      </c>
    </row>
    <row r="10159" spans="1:5" x14ac:dyDescent="0.2">
      <c r="A10159" s="81">
        <v>44379</v>
      </c>
      <c r="B10159" s="224">
        <v>44379</v>
      </c>
      <c r="C10159" s="82" t="s">
        <v>942</v>
      </c>
      <c r="D10159" s="170">
        <f>VLOOKUP(Pag_Inicio_Corr_mas_casos[[#This Row],[Corregimiento]],Hoja3!$A$2:$D$676,4,0)</f>
        <v>91001</v>
      </c>
      <c r="E10159" s="82">
        <v>17</v>
      </c>
    </row>
    <row r="10160" spans="1:5" x14ac:dyDescent="0.2">
      <c r="A10160" s="81">
        <v>44379</v>
      </c>
      <c r="B10160" s="224">
        <v>44379</v>
      </c>
      <c r="C10160" s="82" t="s">
        <v>859</v>
      </c>
      <c r="D10160" s="170">
        <f>VLOOKUP(Pag_Inicio_Corr_mas_casos[[#This Row],[Corregimiento]],Hoja3!$A$2:$D$676,4,0)</f>
        <v>81009</v>
      </c>
      <c r="E10160" s="82">
        <v>16</v>
      </c>
    </row>
    <row r="10161" spans="1:5" x14ac:dyDescent="0.2">
      <c r="A10161" s="81">
        <v>44379</v>
      </c>
      <c r="B10161" s="224">
        <v>44379</v>
      </c>
      <c r="C10161" s="82" t="s">
        <v>966</v>
      </c>
      <c r="D10161" s="170">
        <f>VLOOKUP(Pag_Inicio_Corr_mas_casos[[#This Row],[Corregimiento]],Hoja3!$A$2:$D$676,4,0)</f>
        <v>80812</v>
      </c>
      <c r="E10161" s="82">
        <v>15</v>
      </c>
    </row>
    <row r="10162" spans="1:5" x14ac:dyDescent="0.2">
      <c r="A10162" s="81">
        <v>44379</v>
      </c>
      <c r="B10162" s="224">
        <v>44379</v>
      </c>
      <c r="C10162" s="82" t="s">
        <v>877</v>
      </c>
      <c r="D10162" s="170">
        <f>VLOOKUP(Pag_Inicio_Corr_mas_casos[[#This Row],[Corregimiento]],Hoja3!$A$2:$D$676,4,0)</f>
        <v>130716</v>
      </c>
      <c r="E10162" s="82">
        <v>14</v>
      </c>
    </row>
    <row r="10163" spans="1:5" x14ac:dyDescent="0.2">
      <c r="A10163" s="81">
        <v>44379</v>
      </c>
      <c r="B10163" s="224">
        <v>44379</v>
      </c>
      <c r="C10163" s="82" t="s">
        <v>925</v>
      </c>
      <c r="D10163" s="170">
        <f>VLOOKUP(Pag_Inicio_Corr_mas_casos[[#This Row],[Corregimiento]],Hoja3!$A$2:$D$676,4,0)</f>
        <v>60103</v>
      </c>
      <c r="E10163" s="82">
        <v>14</v>
      </c>
    </row>
    <row r="10164" spans="1:5" x14ac:dyDescent="0.2">
      <c r="A10164" s="81">
        <v>44379</v>
      </c>
      <c r="B10164" s="224">
        <v>44379</v>
      </c>
      <c r="C10164" s="82" t="s">
        <v>1125</v>
      </c>
      <c r="D10164" s="170">
        <f>VLOOKUP(Pag_Inicio_Corr_mas_casos[[#This Row],[Corregimiento]],Hoja3!$A$2:$D$676,4,0)</f>
        <v>10207</v>
      </c>
      <c r="E10164" s="82">
        <v>14</v>
      </c>
    </row>
    <row r="10165" spans="1:5" x14ac:dyDescent="0.2">
      <c r="A10165" s="81">
        <v>44379</v>
      </c>
      <c r="B10165" s="224">
        <v>44379</v>
      </c>
      <c r="C10165" s="82" t="s">
        <v>862</v>
      </c>
      <c r="D10165" s="170">
        <f>VLOOKUP(Pag_Inicio_Corr_mas_casos[[#This Row],[Corregimiento]],Hoja3!$A$2:$D$676,4,0)</f>
        <v>80807</v>
      </c>
      <c r="E10165" s="82">
        <v>14</v>
      </c>
    </row>
    <row r="10166" spans="1:5" x14ac:dyDescent="0.2">
      <c r="A10166" s="81">
        <v>44379</v>
      </c>
      <c r="B10166" s="224">
        <v>44379</v>
      </c>
      <c r="C10166" s="82" t="s">
        <v>988</v>
      </c>
      <c r="D10166" s="170">
        <f>VLOOKUP(Pag_Inicio_Corr_mas_casos[[#This Row],[Corregimiento]],Hoja3!$A$2:$D$676,4,0)</f>
        <v>130101</v>
      </c>
      <c r="E10166" s="82">
        <v>14</v>
      </c>
    </row>
    <row r="10167" spans="1:5" x14ac:dyDescent="0.2">
      <c r="A10167" s="81">
        <v>44379</v>
      </c>
      <c r="B10167" s="224">
        <v>44379</v>
      </c>
      <c r="C10167" s="82" t="s">
        <v>974</v>
      </c>
      <c r="D10167" s="170">
        <f>VLOOKUP(Pag_Inicio_Corr_mas_casos[[#This Row],[Corregimiento]],Hoja3!$A$2:$D$676,4,0)</f>
        <v>130102</v>
      </c>
      <c r="E10167" s="82">
        <v>14</v>
      </c>
    </row>
    <row r="10168" spans="1:5" x14ac:dyDescent="0.2">
      <c r="A10168" s="33">
        <v>44380</v>
      </c>
      <c r="B10168" s="220">
        <v>44380</v>
      </c>
      <c r="C10168" s="34" t="s">
        <v>974</v>
      </c>
      <c r="D10168" s="179">
        <f>VLOOKUP(Pag_Inicio_Corr_mas_casos[[#This Row],[Corregimiento]],Hoja3!$A$2:$D$676,4,0)</f>
        <v>130102</v>
      </c>
      <c r="E10168" s="34">
        <v>41</v>
      </c>
    </row>
    <row r="10169" spans="1:5" x14ac:dyDescent="0.2">
      <c r="A10169" s="33">
        <v>44380</v>
      </c>
      <c r="B10169" s="220">
        <v>44380</v>
      </c>
      <c r="C10169" s="34" t="s">
        <v>956</v>
      </c>
      <c r="D10169" s="179">
        <f>VLOOKUP(Pag_Inicio_Corr_mas_casos[[#This Row],[Corregimiento]],Hoja3!$A$2:$D$676,4,0)</f>
        <v>130106</v>
      </c>
      <c r="E10169" s="34">
        <v>36</v>
      </c>
    </row>
    <row r="10170" spans="1:5" x14ac:dyDescent="0.2">
      <c r="A10170" s="33">
        <v>44380</v>
      </c>
      <c r="B10170" s="220">
        <v>44380</v>
      </c>
      <c r="C10170" s="34" t="s">
        <v>935</v>
      </c>
      <c r="D10170" s="179">
        <f>VLOOKUP(Pag_Inicio_Corr_mas_casos[[#This Row],[Corregimiento]],Hoja3!$A$2:$D$676,4,0)</f>
        <v>130702</v>
      </c>
      <c r="E10170" s="34">
        <v>33</v>
      </c>
    </row>
    <row r="10171" spans="1:5" x14ac:dyDescent="0.2">
      <c r="A10171" s="33">
        <v>44380</v>
      </c>
      <c r="B10171" s="220">
        <v>44380</v>
      </c>
      <c r="C10171" s="34" t="s">
        <v>893</v>
      </c>
      <c r="D10171" s="179">
        <f>VLOOKUP(Pag_Inicio_Corr_mas_casos[[#This Row],[Corregimiento]],Hoja3!$A$2:$D$676,4,0)</f>
        <v>20606</v>
      </c>
      <c r="E10171" s="34">
        <v>26</v>
      </c>
    </row>
    <row r="10172" spans="1:5" x14ac:dyDescent="0.2">
      <c r="A10172" s="33">
        <v>44380</v>
      </c>
      <c r="B10172" s="220">
        <v>44380</v>
      </c>
      <c r="C10172" s="34" t="s">
        <v>932</v>
      </c>
      <c r="D10172" s="179">
        <f>VLOOKUP(Pag_Inicio_Corr_mas_casos[[#This Row],[Corregimiento]],Hoja3!$A$2:$D$676,4,0)</f>
        <v>80819</v>
      </c>
      <c r="E10172" s="34">
        <v>26</v>
      </c>
    </row>
    <row r="10173" spans="1:5" x14ac:dyDescent="0.2">
      <c r="A10173" s="33">
        <v>44380</v>
      </c>
      <c r="B10173" s="220">
        <v>44380</v>
      </c>
      <c r="C10173" s="34" t="s">
        <v>858</v>
      </c>
      <c r="D10173" s="179">
        <f>VLOOKUP(Pag_Inicio_Corr_mas_casos[[#This Row],[Corregimiento]],Hoja3!$A$2:$D$676,4,0)</f>
        <v>130717</v>
      </c>
      <c r="E10173" s="34">
        <v>23</v>
      </c>
    </row>
    <row r="10174" spans="1:5" x14ac:dyDescent="0.2">
      <c r="A10174" s="33">
        <v>44380</v>
      </c>
      <c r="B10174" s="220">
        <v>44380</v>
      </c>
      <c r="C10174" s="34" t="s">
        <v>1154</v>
      </c>
      <c r="D10174" s="179">
        <f>VLOOKUP(Pag_Inicio_Corr_mas_casos[[#This Row],[Corregimiento]],Hoja3!$A$2:$D$676,4,0)</f>
        <v>60202</v>
      </c>
      <c r="E10174" s="34">
        <v>23</v>
      </c>
    </row>
    <row r="10175" spans="1:5" x14ac:dyDescent="0.2">
      <c r="A10175" s="33">
        <v>44380</v>
      </c>
      <c r="B10175" s="220">
        <v>44380</v>
      </c>
      <c r="C10175" s="34" t="s">
        <v>925</v>
      </c>
      <c r="D10175" s="179">
        <f>VLOOKUP(Pag_Inicio_Corr_mas_casos[[#This Row],[Corregimiento]],Hoja3!$A$2:$D$676,4,0)</f>
        <v>60103</v>
      </c>
      <c r="E10175" s="34">
        <v>22</v>
      </c>
    </row>
    <row r="10176" spans="1:5" x14ac:dyDescent="0.2">
      <c r="A10176" s="33">
        <v>44380</v>
      </c>
      <c r="B10176" s="220">
        <v>44380</v>
      </c>
      <c r="C10176" s="34" t="s">
        <v>988</v>
      </c>
      <c r="D10176" s="179">
        <f>VLOOKUP(Pag_Inicio_Corr_mas_casos[[#This Row],[Corregimiento]],Hoja3!$A$2:$D$676,4,0)</f>
        <v>130101</v>
      </c>
      <c r="E10176" s="34">
        <v>22</v>
      </c>
    </row>
    <row r="10177" spans="1:5" x14ac:dyDescent="0.2">
      <c r="A10177" s="33">
        <v>44380</v>
      </c>
      <c r="B10177" s="220">
        <v>44380</v>
      </c>
      <c r="C10177" s="34" t="s">
        <v>860</v>
      </c>
      <c r="D10177" s="179">
        <f>VLOOKUP(Pag_Inicio_Corr_mas_casos[[#This Row],[Corregimiento]],Hoja3!$A$2:$D$676,4,0)</f>
        <v>80806</v>
      </c>
      <c r="E10177" s="34">
        <v>21</v>
      </c>
    </row>
    <row r="10178" spans="1:5" x14ac:dyDescent="0.2">
      <c r="A10178" s="33">
        <v>44380</v>
      </c>
      <c r="B10178" s="220">
        <v>44380</v>
      </c>
      <c r="C10178" s="34" t="s">
        <v>966</v>
      </c>
      <c r="D10178" s="179">
        <f>VLOOKUP(Pag_Inicio_Corr_mas_casos[[#This Row],[Corregimiento]],Hoja3!$A$2:$D$676,4,0)</f>
        <v>80812</v>
      </c>
      <c r="E10178" s="34">
        <v>21</v>
      </c>
    </row>
    <row r="10179" spans="1:5" x14ac:dyDescent="0.2">
      <c r="A10179" s="33">
        <v>44380</v>
      </c>
      <c r="B10179" s="220">
        <v>44380</v>
      </c>
      <c r="C10179" s="34" t="s">
        <v>864</v>
      </c>
      <c r="D10179" s="179">
        <f>VLOOKUP(Pag_Inicio_Corr_mas_casos[[#This Row],[Corregimiento]],Hoja3!$A$2:$D$676,4,0)</f>
        <v>130708</v>
      </c>
      <c r="E10179" s="34">
        <v>20</v>
      </c>
    </row>
    <row r="10180" spans="1:5" x14ac:dyDescent="0.2">
      <c r="A10180" s="33">
        <v>44380</v>
      </c>
      <c r="B10180" s="220">
        <v>44380</v>
      </c>
      <c r="C10180" s="34" t="s">
        <v>991</v>
      </c>
      <c r="D10180" s="179">
        <f>VLOOKUP(Pag_Inicio_Corr_mas_casos[[#This Row],[Corregimiento]],Hoja3!$A$2:$D$676,4,0)</f>
        <v>130718</v>
      </c>
      <c r="E10180" s="34">
        <v>20</v>
      </c>
    </row>
    <row r="10181" spans="1:5" x14ac:dyDescent="0.2">
      <c r="A10181" s="33">
        <v>44380</v>
      </c>
      <c r="B10181" s="220">
        <v>44380</v>
      </c>
      <c r="C10181" s="34" t="s">
        <v>931</v>
      </c>
      <c r="D10181" s="179">
        <f>VLOOKUP(Pag_Inicio_Corr_mas_casos[[#This Row],[Corregimiento]],Hoja3!$A$2:$D$676,4,0)</f>
        <v>80809</v>
      </c>
      <c r="E10181" s="34">
        <v>19</v>
      </c>
    </row>
    <row r="10182" spans="1:5" x14ac:dyDescent="0.2">
      <c r="A10182" s="33">
        <v>44380</v>
      </c>
      <c r="B10182" s="220">
        <v>44380</v>
      </c>
      <c r="C10182" s="34" t="s">
        <v>870</v>
      </c>
      <c r="D10182" s="179">
        <f>VLOOKUP(Pag_Inicio_Corr_mas_casos[[#This Row],[Corregimiento]],Hoja3!$A$2:$D$676,4,0)</f>
        <v>130107</v>
      </c>
      <c r="E10182" s="34">
        <v>19</v>
      </c>
    </row>
    <row r="10183" spans="1:5" x14ac:dyDescent="0.2">
      <c r="A10183" s="33">
        <v>44380</v>
      </c>
      <c r="B10183" s="220">
        <v>44380</v>
      </c>
      <c r="C10183" s="34" t="s">
        <v>877</v>
      </c>
      <c r="D10183" s="179">
        <f>VLOOKUP(Pag_Inicio_Corr_mas_casos[[#This Row],[Corregimiento]],Hoja3!$A$2:$D$676,4,0)</f>
        <v>130716</v>
      </c>
      <c r="E10183" s="34">
        <v>19</v>
      </c>
    </row>
    <row r="10184" spans="1:5" x14ac:dyDescent="0.2">
      <c r="A10184" s="33">
        <v>44380</v>
      </c>
      <c r="B10184" s="220">
        <v>44380</v>
      </c>
      <c r="C10184" s="34" t="s">
        <v>879</v>
      </c>
      <c r="D10184" s="179">
        <f>VLOOKUP(Pag_Inicio_Corr_mas_casos[[#This Row],[Corregimiento]],Hoja3!$A$2:$D$676,4,0)</f>
        <v>130701</v>
      </c>
      <c r="E10184" s="34">
        <v>19</v>
      </c>
    </row>
    <row r="10185" spans="1:5" x14ac:dyDescent="0.2">
      <c r="A10185" s="33">
        <v>44380</v>
      </c>
      <c r="B10185" s="220">
        <v>44380</v>
      </c>
      <c r="C10185" s="34" t="s">
        <v>958</v>
      </c>
      <c r="D10185" s="179">
        <f>VLOOKUP(Pag_Inicio_Corr_mas_casos[[#This Row],[Corregimiento]],Hoja3!$A$2:$D$676,4,0)</f>
        <v>130108</v>
      </c>
      <c r="E10185" s="34">
        <v>18</v>
      </c>
    </row>
    <row r="10186" spans="1:5" x14ac:dyDescent="0.2">
      <c r="A10186" s="33">
        <v>44380</v>
      </c>
      <c r="B10186" s="220">
        <v>44380</v>
      </c>
      <c r="C10186" s="34" t="s">
        <v>857</v>
      </c>
      <c r="D10186" s="179">
        <f>VLOOKUP(Pag_Inicio_Corr_mas_casos[[#This Row],[Corregimiento]],Hoja3!$A$2:$D$676,4,0)</f>
        <v>80810</v>
      </c>
      <c r="E10186" s="34">
        <v>18</v>
      </c>
    </row>
    <row r="10187" spans="1:5" x14ac:dyDescent="0.2">
      <c r="A10187" s="33">
        <v>44380</v>
      </c>
      <c r="B10187" s="220">
        <v>44380</v>
      </c>
      <c r="C10187" s="34" t="s">
        <v>873</v>
      </c>
      <c r="D10187" s="179">
        <f>VLOOKUP(Pag_Inicio_Corr_mas_casos[[#This Row],[Corregimiento]],Hoja3!$A$2:$D$676,4,0)</f>
        <v>80817</v>
      </c>
      <c r="E10187" s="34">
        <v>18</v>
      </c>
    </row>
    <row r="10188" spans="1:5" x14ac:dyDescent="0.2">
      <c r="A10188" s="36">
        <v>44381</v>
      </c>
      <c r="B10188" s="221">
        <v>44381</v>
      </c>
      <c r="C10188" s="37" t="s">
        <v>974</v>
      </c>
      <c r="D10188" s="181">
        <f>VLOOKUP(Pag_Inicio_Corr_mas_casos[[#This Row],[Corregimiento]],Hoja3!$A$2:$D$676,4,0)</f>
        <v>130102</v>
      </c>
      <c r="E10188" s="37">
        <v>23</v>
      </c>
    </row>
    <row r="10189" spans="1:5" x14ac:dyDescent="0.2">
      <c r="A10189" s="36">
        <v>44381</v>
      </c>
      <c r="B10189" s="221">
        <v>44381</v>
      </c>
      <c r="C10189" s="37" t="s">
        <v>988</v>
      </c>
      <c r="D10189" s="181">
        <f>VLOOKUP(Pag_Inicio_Corr_mas_casos[[#This Row],[Corregimiento]],Hoja3!$A$2:$D$676,4,0)</f>
        <v>130101</v>
      </c>
      <c r="E10189" s="37">
        <v>21</v>
      </c>
    </row>
    <row r="10190" spans="1:5" x14ac:dyDescent="0.2">
      <c r="A10190" s="36">
        <v>44381</v>
      </c>
      <c r="B10190" s="221">
        <v>44381</v>
      </c>
      <c r="C10190" s="37" t="s">
        <v>877</v>
      </c>
      <c r="D10190" s="181">
        <f>VLOOKUP(Pag_Inicio_Corr_mas_casos[[#This Row],[Corregimiento]],Hoja3!$A$2:$D$676,4,0)</f>
        <v>130716</v>
      </c>
      <c r="E10190" s="37">
        <v>19</v>
      </c>
    </row>
    <row r="10191" spans="1:5" x14ac:dyDescent="0.2">
      <c r="A10191" s="36">
        <v>44381</v>
      </c>
      <c r="B10191" s="221">
        <v>44381</v>
      </c>
      <c r="C10191" s="37" t="s">
        <v>931</v>
      </c>
      <c r="D10191" s="181">
        <f>VLOOKUP(Pag_Inicio_Corr_mas_casos[[#This Row],[Corregimiento]],Hoja3!$A$2:$D$676,4,0)</f>
        <v>80809</v>
      </c>
      <c r="E10191" s="37">
        <v>18</v>
      </c>
    </row>
    <row r="10192" spans="1:5" x14ac:dyDescent="0.2">
      <c r="A10192" s="36">
        <v>44381</v>
      </c>
      <c r="B10192" s="221">
        <v>44381</v>
      </c>
      <c r="C10192" s="37" t="s">
        <v>932</v>
      </c>
      <c r="D10192" s="181">
        <f>VLOOKUP(Pag_Inicio_Corr_mas_casos[[#This Row],[Corregimiento]],Hoja3!$A$2:$D$676,4,0)</f>
        <v>80819</v>
      </c>
      <c r="E10192" s="37">
        <v>18</v>
      </c>
    </row>
    <row r="10193" spans="1:5" x14ac:dyDescent="0.2">
      <c r="A10193" s="36">
        <v>44381</v>
      </c>
      <c r="B10193" s="221">
        <v>44381</v>
      </c>
      <c r="C10193" s="37" t="s">
        <v>966</v>
      </c>
      <c r="D10193" s="181">
        <f>VLOOKUP(Pag_Inicio_Corr_mas_casos[[#This Row],[Corregimiento]],Hoja3!$A$2:$D$676,4,0)</f>
        <v>80812</v>
      </c>
      <c r="E10193" s="37">
        <v>18</v>
      </c>
    </row>
    <row r="10194" spans="1:5" x14ac:dyDescent="0.2">
      <c r="A10194" s="36">
        <v>44381</v>
      </c>
      <c r="B10194" s="221">
        <v>44381</v>
      </c>
      <c r="C10194" s="37" t="s">
        <v>935</v>
      </c>
      <c r="D10194" s="181">
        <f>VLOOKUP(Pag_Inicio_Corr_mas_casos[[#This Row],[Corregimiento]],Hoja3!$A$2:$D$676,4,0)</f>
        <v>130702</v>
      </c>
      <c r="E10194" s="37">
        <v>17</v>
      </c>
    </row>
    <row r="10195" spans="1:5" x14ac:dyDescent="0.2">
      <c r="A10195" s="36">
        <v>44381</v>
      </c>
      <c r="B10195" s="221">
        <v>44381</v>
      </c>
      <c r="C10195" s="37" t="s">
        <v>857</v>
      </c>
      <c r="D10195" s="181">
        <f>VLOOKUP(Pag_Inicio_Corr_mas_casos[[#This Row],[Corregimiento]],Hoja3!$A$2:$D$676,4,0)</f>
        <v>80810</v>
      </c>
      <c r="E10195" s="37">
        <v>15</v>
      </c>
    </row>
    <row r="10196" spans="1:5" x14ac:dyDescent="0.2">
      <c r="A10196" s="36">
        <v>44381</v>
      </c>
      <c r="B10196" s="221">
        <v>44381</v>
      </c>
      <c r="C10196" s="37" t="s">
        <v>861</v>
      </c>
      <c r="D10196" s="181">
        <f>VLOOKUP(Pag_Inicio_Corr_mas_casos[[#This Row],[Corregimiento]],Hoja3!$A$2:$D$676,4,0)</f>
        <v>80823</v>
      </c>
      <c r="E10196" s="37">
        <v>14</v>
      </c>
    </row>
    <row r="10197" spans="1:5" x14ac:dyDescent="0.2">
      <c r="A10197" s="36">
        <v>44381</v>
      </c>
      <c r="B10197" s="221">
        <v>44381</v>
      </c>
      <c r="C10197" s="37" t="s">
        <v>873</v>
      </c>
      <c r="D10197" s="181">
        <f>VLOOKUP(Pag_Inicio_Corr_mas_casos[[#This Row],[Corregimiento]],Hoja3!$A$2:$D$676,4,0)</f>
        <v>80817</v>
      </c>
      <c r="E10197" s="37">
        <v>14</v>
      </c>
    </row>
    <row r="10198" spans="1:5" x14ac:dyDescent="0.2">
      <c r="A10198" s="36">
        <v>44381</v>
      </c>
      <c r="B10198" s="221">
        <v>44381</v>
      </c>
      <c r="C10198" s="37" t="s">
        <v>1154</v>
      </c>
      <c r="D10198" s="181">
        <f>VLOOKUP(Pag_Inicio_Corr_mas_casos[[#This Row],[Corregimiento]],Hoja3!$A$2:$D$676,4,0)</f>
        <v>60202</v>
      </c>
      <c r="E10198" s="37">
        <v>14</v>
      </c>
    </row>
    <row r="10199" spans="1:5" x14ac:dyDescent="0.2">
      <c r="A10199" s="36">
        <v>44381</v>
      </c>
      <c r="B10199" s="221">
        <v>44381</v>
      </c>
      <c r="C10199" s="37" t="s">
        <v>864</v>
      </c>
      <c r="D10199" s="181">
        <f>VLOOKUP(Pag_Inicio_Corr_mas_casos[[#This Row],[Corregimiento]],Hoja3!$A$2:$D$676,4,0)</f>
        <v>130708</v>
      </c>
      <c r="E10199" s="37">
        <v>14</v>
      </c>
    </row>
    <row r="10200" spans="1:5" x14ac:dyDescent="0.2">
      <c r="A10200" s="36">
        <v>44381</v>
      </c>
      <c r="B10200" s="221">
        <v>44381</v>
      </c>
      <c r="C10200" s="37" t="s">
        <v>867</v>
      </c>
      <c r="D10200" s="181">
        <f>VLOOKUP(Pag_Inicio_Corr_mas_casos[[#This Row],[Corregimiento]],Hoja3!$A$2:$D$676,4,0)</f>
        <v>80826</v>
      </c>
      <c r="E10200" s="37">
        <v>13</v>
      </c>
    </row>
    <row r="10201" spans="1:5" x14ac:dyDescent="0.2">
      <c r="A10201" s="36">
        <v>44381</v>
      </c>
      <c r="B10201" s="221">
        <v>44381</v>
      </c>
      <c r="C10201" s="37" t="s">
        <v>859</v>
      </c>
      <c r="D10201" s="181">
        <f>VLOOKUP(Pag_Inicio_Corr_mas_casos[[#This Row],[Corregimiento]],Hoja3!$A$2:$D$676,4,0)</f>
        <v>81009</v>
      </c>
      <c r="E10201" s="37">
        <v>13</v>
      </c>
    </row>
    <row r="10202" spans="1:5" x14ac:dyDescent="0.2">
      <c r="A10202" s="36">
        <v>44381</v>
      </c>
      <c r="B10202" s="221">
        <v>44381</v>
      </c>
      <c r="C10202" s="37" t="s">
        <v>858</v>
      </c>
      <c r="D10202" s="181">
        <f>VLOOKUP(Pag_Inicio_Corr_mas_casos[[#This Row],[Corregimiento]],Hoja3!$A$2:$D$676,4,0)</f>
        <v>130717</v>
      </c>
      <c r="E10202" s="37">
        <v>13</v>
      </c>
    </row>
    <row r="10203" spans="1:5" x14ac:dyDescent="0.2">
      <c r="A10203" s="36">
        <v>44381</v>
      </c>
      <c r="B10203" s="221">
        <v>44381</v>
      </c>
      <c r="C10203" s="37" t="s">
        <v>692</v>
      </c>
      <c r="D10203" s="181">
        <f>VLOOKUP(Pag_Inicio_Corr_mas_casos[[#This Row],[Corregimiento]],Hoja3!$A$2:$D$676,4,0)</f>
        <v>80821</v>
      </c>
      <c r="E10203" s="37">
        <v>13</v>
      </c>
    </row>
    <row r="10204" spans="1:5" x14ac:dyDescent="0.2">
      <c r="A10204" s="36">
        <v>44381</v>
      </c>
      <c r="B10204" s="221">
        <v>44381</v>
      </c>
      <c r="C10204" s="37" t="s">
        <v>925</v>
      </c>
      <c r="D10204" s="181">
        <f>VLOOKUP(Pag_Inicio_Corr_mas_casos[[#This Row],[Corregimiento]],Hoja3!$A$2:$D$676,4,0)</f>
        <v>60103</v>
      </c>
      <c r="E10204" s="37">
        <v>13</v>
      </c>
    </row>
    <row r="10205" spans="1:5" x14ac:dyDescent="0.2">
      <c r="A10205" s="36">
        <v>44381</v>
      </c>
      <c r="B10205" s="221">
        <v>44381</v>
      </c>
      <c r="C10205" s="37" t="s">
        <v>930</v>
      </c>
      <c r="D10205" s="181">
        <f>VLOOKUP(Pag_Inicio_Corr_mas_casos[[#This Row],[Corregimiento]],Hoja3!$A$2:$D$676,4,0)</f>
        <v>130312</v>
      </c>
      <c r="E10205" s="37">
        <v>13</v>
      </c>
    </row>
    <row r="10206" spans="1:5" x14ac:dyDescent="0.2">
      <c r="A10206" s="36">
        <v>44381</v>
      </c>
      <c r="B10206" s="221">
        <v>44381</v>
      </c>
      <c r="C10206" s="37" t="s">
        <v>1125</v>
      </c>
      <c r="D10206" s="181">
        <f>VLOOKUP(Pag_Inicio_Corr_mas_casos[[#This Row],[Corregimiento]],Hoja3!$A$2:$D$676,4,0)</f>
        <v>10207</v>
      </c>
      <c r="E10206" s="37">
        <v>12</v>
      </c>
    </row>
    <row r="10207" spans="1:5" x14ac:dyDescent="0.2">
      <c r="A10207" s="36">
        <v>44381</v>
      </c>
      <c r="B10207" s="221">
        <v>44381</v>
      </c>
      <c r="C10207" s="37" t="s">
        <v>1181</v>
      </c>
      <c r="D10207" s="181">
        <f>VLOOKUP(Pag_Inicio_Corr_mas_casos[[#This Row],[Corregimiento]],Hoja3!$A$2:$D$676,4,0)</f>
        <v>90305</v>
      </c>
      <c r="E10207" s="37">
        <v>12</v>
      </c>
    </row>
    <row r="10208" spans="1:5" x14ac:dyDescent="0.2">
      <c r="A10208" s="60">
        <v>44382</v>
      </c>
      <c r="B10208" s="225">
        <v>44382</v>
      </c>
      <c r="C10208" s="61" t="s">
        <v>881</v>
      </c>
      <c r="D10208" s="208">
        <f>VLOOKUP(Pag_Inicio_Corr_mas_casos[[#This Row],[Corregimiento]],Hoja3!$A$2:$D$676,4,0)</f>
        <v>20601</v>
      </c>
      <c r="E10208" s="61">
        <v>19</v>
      </c>
    </row>
    <row r="10209" spans="1:5" x14ac:dyDescent="0.2">
      <c r="A10209" s="60">
        <v>44382</v>
      </c>
      <c r="B10209" s="225">
        <v>44382</v>
      </c>
      <c r="C10209" s="61" t="s">
        <v>974</v>
      </c>
      <c r="D10209" s="208">
        <f>VLOOKUP(Pag_Inicio_Corr_mas_casos[[#This Row],[Corregimiento]],Hoja3!$A$2:$D$676,4,0)</f>
        <v>130102</v>
      </c>
      <c r="E10209" s="61">
        <v>19</v>
      </c>
    </row>
    <row r="10210" spans="1:5" x14ac:dyDescent="0.2">
      <c r="A10210" s="60">
        <v>44382</v>
      </c>
      <c r="B10210" s="225">
        <v>44382</v>
      </c>
      <c r="C10210" s="61" t="s">
        <v>893</v>
      </c>
      <c r="D10210" s="208">
        <f>VLOOKUP(Pag_Inicio_Corr_mas_casos[[#This Row],[Corregimiento]],Hoja3!$A$2:$D$676,4,0)</f>
        <v>20606</v>
      </c>
      <c r="E10210" s="61">
        <v>14</v>
      </c>
    </row>
    <row r="10211" spans="1:5" x14ac:dyDescent="0.2">
      <c r="A10211" s="60">
        <v>44382</v>
      </c>
      <c r="B10211" s="225">
        <v>44382</v>
      </c>
      <c r="C10211" s="61" t="s">
        <v>931</v>
      </c>
      <c r="D10211" s="208">
        <f>VLOOKUP(Pag_Inicio_Corr_mas_casos[[#This Row],[Corregimiento]],Hoja3!$A$2:$D$676,4,0)</f>
        <v>80809</v>
      </c>
      <c r="E10211" s="61">
        <v>13</v>
      </c>
    </row>
    <row r="10212" spans="1:5" x14ac:dyDescent="0.2">
      <c r="A10212" s="60">
        <v>44382</v>
      </c>
      <c r="B10212" s="225">
        <v>44382</v>
      </c>
      <c r="C10212" s="61" t="s">
        <v>1245</v>
      </c>
      <c r="D10212" s="208">
        <f>VLOOKUP(Pag_Inicio_Corr_mas_casos[[#This Row],[Corregimiento]],Hoja3!$A$2:$D$676,4,0)</f>
        <v>130907</v>
      </c>
      <c r="E10212" s="61">
        <v>13</v>
      </c>
    </row>
    <row r="10213" spans="1:5" x14ac:dyDescent="0.2">
      <c r="A10213" s="60">
        <v>44382</v>
      </c>
      <c r="B10213" s="225">
        <v>44382</v>
      </c>
      <c r="C10213" s="61" t="s">
        <v>935</v>
      </c>
      <c r="D10213" s="208">
        <f>VLOOKUP(Pag_Inicio_Corr_mas_casos[[#This Row],[Corregimiento]],Hoja3!$A$2:$D$676,4,0)</f>
        <v>130702</v>
      </c>
      <c r="E10213" s="61">
        <v>12</v>
      </c>
    </row>
    <row r="10214" spans="1:5" x14ac:dyDescent="0.2">
      <c r="A10214" s="60">
        <v>44382</v>
      </c>
      <c r="B10214" s="225">
        <v>44382</v>
      </c>
      <c r="C10214" s="61" t="s">
        <v>990</v>
      </c>
      <c r="D10214" s="208">
        <f>VLOOKUP(Pag_Inicio_Corr_mas_casos[[#This Row],[Corregimiento]],Hoja3!$A$2:$D$676,4,0)</f>
        <v>91011</v>
      </c>
      <c r="E10214" s="61">
        <v>12</v>
      </c>
    </row>
    <row r="10215" spans="1:5" x14ac:dyDescent="0.2">
      <c r="A10215" s="60">
        <v>44382</v>
      </c>
      <c r="B10215" s="225">
        <v>44382</v>
      </c>
      <c r="C10215" s="61" t="s">
        <v>980</v>
      </c>
      <c r="D10215" s="208">
        <f>VLOOKUP(Pag_Inicio_Corr_mas_casos[[#This Row],[Corregimiento]],Hoja3!$A$2:$D$676,4,0)</f>
        <v>40601</v>
      </c>
      <c r="E10215" s="61">
        <v>12</v>
      </c>
    </row>
    <row r="10216" spans="1:5" x14ac:dyDescent="0.2">
      <c r="A10216" s="60">
        <v>44382</v>
      </c>
      <c r="B10216" s="225">
        <v>44382</v>
      </c>
      <c r="C10216" s="61" t="s">
        <v>947</v>
      </c>
      <c r="D10216" s="208">
        <f>VLOOKUP(Pag_Inicio_Corr_mas_casos[[#This Row],[Corregimiento]],Hoja3!$A$2:$D$676,4,0)</f>
        <v>30103</v>
      </c>
      <c r="E10216" s="61">
        <v>11</v>
      </c>
    </row>
    <row r="10217" spans="1:5" x14ac:dyDescent="0.2">
      <c r="A10217" s="60">
        <v>44382</v>
      </c>
      <c r="B10217" s="225">
        <v>44382</v>
      </c>
      <c r="C10217" s="61" t="s">
        <v>951</v>
      </c>
      <c r="D10217" s="208">
        <f>VLOOKUP(Pag_Inicio_Corr_mas_casos[[#This Row],[Corregimiento]],Hoja3!$A$2:$D$676,4,0)</f>
        <v>60102</v>
      </c>
      <c r="E10217" s="61">
        <v>10</v>
      </c>
    </row>
    <row r="10218" spans="1:5" x14ac:dyDescent="0.2">
      <c r="A10218" s="60">
        <v>44382</v>
      </c>
      <c r="B10218" s="225">
        <v>44382</v>
      </c>
      <c r="C10218" s="61" t="s">
        <v>879</v>
      </c>
      <c r="D10218" s="208">
        <f>VLOOKUP(Pag_Inicio_Corr_mas_casos[[#This Row],[Corregimiento]],Hoja3!$A$2:$D$676,4,0)</f>
        <v>130701</v>
      </c>
      <c r="E10218" s="61">
        <v>10</v>
      </c>
    </row>
    <row r="10219" spans="1:5" x14ac:dyDescent="0.2">
      <c r="A10219" s="60">
        <v>44382</v>
      </c>
      <c r="B10219" s="225">
        <v>44382</v>
      </c>
      <c r="C10219" s="61" t="s">
        <v>863</v>
      </c>
      <c r="D10219" s="208">
        <f>VLOOKUP(Pag_Inicio_Corr_mas_casos[[#This Row],[Corregimiento]],Hoja3!$A$2:$D$676,4,0)</f>
        <v>80816</v>
      </c>
      <c r="E10219" s="61">
        <v>9</v>
      </c>
    </row>
    <row r="10220" spans="1:5" x14ac:dyDescent="0.2">
      <c r="A10220" s="60">
        <v>44382</v>
      </c>
      <c r="B10220" s="225">
        <v>44382</v>
      </c>
      <c r="C10220" s="61" t="s">
        <v>956</v>
      </c>
      <c r="D10220" s="208">
        <f>VLOOKUP(Pag_Inicio_Corr_mas_casos[[#This Row],[Corregimiento]],Hoja3!$A$2:$D$676,4,0)</f>
        <v>130106</v>
      </c>
      <c r="E10220" s="61">
        <v>9</v>
      </c>
    </row>
    <row r="10221" spans="1:5" x14ac:dyDescent="0.2">
      <c r="A10221" s="60">
        <v>44382</v>
      </c>
      <c r="B10221" s="225">
        <v>44382</v>
      </c>
      <c r="C10221" s="61" t="s">
        <v>692</v>
      </c>
      <c r="D10221" s="208">
        <f>VLOOKUP(Pag_Inicio_Corr_mas_casos[[#This Row],[Corregimiento]],Hoja3!$A$2:$D$676,4,0)</f>
        <v>80821</v>
      </c>
      <c r="E10221" s="61">
        <v>8</v>
      </c>
    </row>
    <row r="10222" spans="1:5" x14ac:dyDescent="0.2">
      <c r="A10222" s="60">
        <v>44382</v>
      </c>
      <c r="B10222" s="225">
        <v>44382</v>
      </c>
      <c r="C10222" s="61" t="s">
        <v>890</v>
      </c>
      <c r="D10222" s="208">
        <f>VLOOKUP(Pag_Inicio_Corr_mas_casos[[#This Row],[Corregimiento]],Hoja3!$A$2:$D$676,4,0)</f>
        <v>40606</v>
      </c>
      <c r="E10222" s="61">
        <v>8</v>
      </c>
    </row>
    <row r="10223" spans="1:5" x14ac:dyDescent="0.2">
      <c r="A10223" s="60">
        <v>44382</v>
      </c>
      <c r="B10223" s="225">
        <v>44382</v>
      </c>
      <c r="C10223" s="61" t="s">
        <v>876</v>
      </c>
      <c r="D10223" s="208">
        <f>VLOOKUP(Pag_Inicio_Corr_mas_casos[[#This Row],[Corregimiento]],Hoja3!$A$2:$D$676,4,0)</f>
        <v>80815</v>
      </c>
      <c r="E10223" s="61">
        <v>8</v>
      </c>
    </row>
    <row r="10224" spans="1:5" x14ac:dyDescent="0.2">
      <c r="A10224" s="60">
        <v>44382</v>
      </c>
      <c r="B10224" s="225">
        <v>44382</v>
      </c>
      <c r="C10224" s="61" t="s">
        <v>932</v>
      </c>
      <c r="D10224" s="208">
        <f>VLOOKUP(Pag_Inicio_Corr_mas_casos[[#This Row],[Corregimiento]],Hoja3!$A$2:$D$676,4,0)</f>
        <v>80819</v>
      </c>
      <c r="E10224" s="61">
        <v>8</v>
      </c>
    </row>
    <row r="10225" spans="1:5" x14ac:dyDescent="0.2">
      <c r="A10225" s="60">
        <v>44382</v>
      </c>
      <c r="B10225" s="225">
        <v>44382</v>
      </c>
      <c r="C10225" s="61" t="s">
        <v>876</v>
      </c>
      <c r="D10225" s="208">
        <f>VLOOKUP(Pag_Inicio_Corr_mas_casos[[#This Row],[Corregimiento]],Hoja3!$A$2:$D$676,4,0)</f>
        <v>80815</v>
      </c>
      <c r="E10225" s="61">
        <v>8</v>
      </c>
    </row>
    <row r="10226" spans="1:5" x14ac:dyDescent="0.2">
      <c r="A10226" s="60">
        <v>44382</v>
      </c>
      <c r="B10226" s="225">
        <v>44382</v>
      </c>
      <c r="C10226" s="61" t="s">
        <v>988</v>
      </c>
      <c r="D10226" s="208">
        <f>VLOOKUP(Pag_Inicio_Corr_mas_casos[[#This Row],[Corregimiento]],Hoja3!$A$2:$D$676,4,0)</f>
        <v>130101</v>
      </c>
      <c r="E10226" s="61">
        <v>8</v>
      </c>
    </row>
    <row r="10227" spans="1:5" x14ac:dyDescent="0.2">
      <c r="A10227" s="60">
        <v>44382</v>
      </c>
      <c r="B10227" s="225">
        <v>44382</v>
      </c>
      <c r="C10227" s="61" t="s">
        <v>870</v>
      </c>
      <c r="D10227" s="208">
        <f>VLOOKUP(Pag_Inicio_Corr_mas_casos[[#This Row],[Corregimiento]],Hoja3!$A$2:$D$676,4,0)</f>
        <v>130107</v>
      </c>
      <c r="E10227" s="61">
        <v>8</v>
      </c>
    </row>
    <row r="10228" spans="1:5" x14ac:dyDescent="0.2">
      <c r="A10228" s="39">
        <v>44383</v>
      </c>
      <c r="B10228" s="226">
        <v>44383</v>
      </c>
      <c r="C10228" s="40" t="s">
        <v>931</v>
      </c>
      <c r="D10228" s="187">
        <f>VLOOKUP(Pag_Inicio_Corr_mas_casos[[#This Row],[Corregimiento]],Hoja3!$A$2:$D$676,4,0)</f>
        <v>80809</v>
      </c>
      <c r="E10228" s="40">
        <v>32</v>
      </c>
    </row>
    <row r="10229" spans="1:5" x14ac:dyDescent="0.2">
      <c r="A10229" s="39">
        <v>44383</v>
      </c>
      <c r="B10229" s="226">
        <v>44383</v>
      </c>
      <c r="C10229" s="40" t="s">
        <v>860</v>
      </c>
      <c r="D10229" s="187">
        <f>VLOOKUP(Pag_Inicio_Corr_mas_casos[[#This Row],[Corregimiento]],Hoja3!$A$2:$D$676,4,0)</f>
        <v>80806</v>
      </c>
      <c r="E10229" s="40">
        <v>28</v>
      </c>
    </row>
    <row r="10230" spans="1:5" x14ac:dyDescent="0.2">
      <c r="A10230" s="39">
        <v>44383</v>
      </c>
      <c r="B10230" s="226">
        <v>44383</v>
      </c>
      <c r="C10230" s="40" t="s">
        <v>932</v>
      </c>
      <c r="D10230" s="187">
        <f>VLOOKUP(Pag_Inicio_Corr_mas_casos[[#This Row],[Corregimiento]],Hoja3!$A$2:$D$676,4,0)</f>
        <v>80819</v>
      </c>
      <c r="E10230" s="40">
        <v>28</v>
      </c>
    </row>
    <row r="10231" spans="1:5" x14ac:dyDescent="0.2">
      <c r="A10231" s="39">
        <v>44383</v>
      </c>
      <c r="B10231" s="226">
        <v>44383</v>
      </c>
      <c r="C10231" s="40" t="s">
        <v>935</v>
      </c>
      <c r="D10231" s="187">
        <f>VLOOKUP(Pag_Inicio_Corr_mas_casos[[#This Row],[Corregimiento]],Hoja3!$A$2:$D$676,4,0)</f>
        <v>130702</v>
      </c>
      <c r="E10231" s="40">
        <v>25</v>
      </c>
    </row>
    <row r="10232" spans="1:5" x14ac:dyDescent="0.2">
      <c r="A10232" s="39">
        <v>44383</v>
      </c>
      <c r="B10232" s="226">
        <v>44383</v>
      </c>
      <c r="C10232" s="40" t="s">
        <v>987</v>
      </c>
      <c r="D10232" s="187">
        <f>VLOOKUP(Pag_Inicio_Corr_mas_casos[[#This Row],[Corregimiento]],Hoja3!$A$2:$D$676,4,0)</f>
        <v>20201</v>
      </c>
      <c r="E10232" s="40">
        <v>24</v>
      </c>
    </row>
    <row r="10233" spans="1:5" x14ac:dyDescent="0.2">
      <c r="A10233" s="39">
        <v>44383</v>
      </c>
      <c r="B10233" s="226">
        <v>44383</v>
      </c>
      <c r="C10233" s="40" t="s">
        <v>956</v>
      </c>
      <c r="D10233" s="187">
        <f>VLOOKUP(Pag_Inicio_Corr_mas_casos[[#This Row],[Corregimiento]],Hoja3!$A$2:$D$676,4,0)</f>
        <v>130106</v>
      </c>
      <c r="E10233" s="40">
        <v>24</v>
      </c>
    </row>
    <row r="10234" spans="1:5" x14ac:dyDescent="0.2">
      <c r="A10234" s="39">
        <v>44383</v>
      </c>
      <c r="B10234" s="226">
        <v>44383</v>
      </c>
      <c r="C10234" s="40" t="s">
        <v>988</v>
      </c>
      <c r="D10234" s="187">
        <f>VLOOKUP(Pag_Inicio_Corr_mas_casos[[#This Row],[Corregimiento]],Hoja3!$A$2:$D$676,4,0)</f>
        <v>130101</v>
      </c>
      <c r="E10234" s="40">
        <v>23</v>
      </c>
    </row>
    <row r="10235" spans="1:5" x14ac:dyDescent="0.2">
      <c r="A10235" s="39">
        <v>44383</v>
      </c>
      <c r="B10235" s="226">
        <v>44383</v>
      </c>
      <c r="C10235" s="40" t="s">
        <v>692</v>
      </c>
      <c r="D10235" s="187">
        <f>VLOOKUP(Pag_Inicio_Corr_mas_casos[[#This Row],[Corregimiento]],Hoja3!$A$2:$D$676,4,0)</f>
        <v>80821</v>
      </c>
      <c r="E10235" s="40">
        <v>23</v>
      </c>
    </row>
    <row r="10236" spans="1:5" x14ac:dyDescent="0.2">
      <c r="A10236" s="39">
        <v>44383</v>
      </c>
      <c r="B10236" s="226">
        <v>44383</v>
      </c>
      <c r="C10236" s="40" t="s">
        <v>925</v>
      </c>
      <c r="D10236" s="187">
        <f>VLOOKUP(Pag_Inicio_Corr_mas_casos[[#This Row],[Corregimiento]],Hoja3!$A$2:$D$676,4,0)</f>
        <v>60103</v>
      </c>
      <c r="E10236" s="40">
        <v>22</v>
      </c>
    </row>
    <row r="10237" spans="1:5" x14ac:dyDescent="0.2">
      <c r="A10237" s="39">
        <v>44383</v>
      </c>
      <c r="B10237" s="226">
        <v>44383</v>
      </c>
      <c r="C10237" s="40" t="s">
        <v>942</v>
      </c>
      <c r="D10237" s="187">
        <f>VLOOKUP(Pag_Inicio_Corr_mas_casos[[#This Row],[Corregimiento]],Hoja3!$A$2:$D$676,4,0)</f>
        <v>91001</v>
      </c>
      <c r="E10237" s="40">
        <v>22</v>
      </c>
    </row>
    <row r="10238" spans="1:5" x14ac:dyDescent="0.2">
      <c r="A10238" s="39">
        <v>44383</v>
      </c>
      <c r="B10238" s="226">
        <v>44383</v>
      </c>
      <c r="C10238" s="40" t="s">
        <v>864</v>
      </c>
      <c r="D10238" s="187">
        <f>VLOOKUP(Pag_Inicio_Corr_mas_casos[[#This Row],[Corregimiento]],Hoja3!$A$2:$D$676,4,0)</f>
        <v>130708</v>
      </c>
      <c r="E10238" s="40">
        <v>22</v>
      </c>
    </row>
    <row r="10239" spans="1:5" x14ac:dyDescent="0.2">
      <c r="A10239" s="39">
        <v>44383</v>
      </c>
      <c r="B10239" s="226">
        <v>44383</v>
      </c>
      <c r="C10239" s="40" t="s">
        <v>879</v>
      </c>
      <c r="D10239" s="187">
        <f>VLOOKUP(Pag_Inicio_Corr_mas_casos[[#This Row],[Corregimiento]],Hoja3!$A$2:$D$676,4,0)</f>
        <v>130701</v>
      </c>
      <c r="E10239" s="40">
        <v>22</v>
      </c>
    </row>
    <row r="10240" spans="1:5" x14ac:dyDescent="0.2">
      <c r="A10240" s="39">
        <v>44383</v>
      </c>
      <c r="B10240" s="226">
        <v>44383</v>
      </c>
      <c r="C10240" s="40" t="s">
        <v>867</v>
      </c>
      <c r="D10240" s="187">
        <f>VLOOKUP(Pag_Inicio_Corr_mas_casos[[#This Row],[Corregimiento]],Hoja3!$A$2:$D$676,4,0)</f>
        <v>80826</v>
      </c>
      <c r="E10240" s="40">
        <v>21</v>
      </c>
    </row>
    <row r="10241" spans="1:5" x14ac:dyDescent="0.2">
      <c r="A10241" s="39">
        <v>44383</v>
      </c>
      <c r="B10241" s="226">
        <v>44383</v>
      </c>
      <c r="C10241" s="40" t="s">
        <v>859</v>
      </c>
      <c r="D10241" s="187">
        <f>VLOOKUP(Pag_Inicio_Corr_mas_casos[[#This Row],[Corregimiento]],Hoja3!$A$2:$D$676,4,0)</f>
        <v>81009</v>
      </c>
      <c r="E10241" s="40">
        <v>21</v>
      </c>
    </row>
    <row r="10242" spans="1:5" x14ac:dyDescent="0.2">
      <c r="A10242" s="39">
        <v>44383</v>
      </c>
      <c r="B10242" s="226">
        <v>44383</v>
      </c>
      <c r="C10242" s="40" t="s">
        <v>873</v>
      </c>
      <c r="D10242" s="187">
        <f>VLOOKUP(Pag_Inicio_Corr_mas_casos[[#This Row],[Corregimiento]],Hoja3!$A$2:$D$676,4,0)</f>
        <v>80817</v>
      </c>
      <c r="E10242" s="40">
        <v>21</v>
      </c>
    </row>
    <row r="10243" spans="1:5" x14ac:dyDescent="0.2">
      <c r="A10243" s="39">
        <v>44383</v>
      </c>
      <c r="B10243" s="226">
        <v>44383</v>
      </c>
      <c r="C10243" s="40" t="s">
        <v>1125</v>
      </c>
      <c r="D10243" s="187">
        <f>VLOOKUP(Pag_Inicio_Corr_mas_casos[[#This Row],[Corregimiento]],Hoja3!$A$2:$D$676,4,0)</f>
        <v>10207</v>
      </c>
      <c r="E10243" s="40">
        <v>21</v>
      </c>
    </row>
    <row r="10244" spans="1:5" x14ac:dyDescent="0.2">
      <c r="A10244" s="39">
        <v>44383</v>
      </c>
      <c r="B10244" s="226">
        <v>44383</v>
      </c>
      <c r="C10244" s="40" t="s">
        <v>877</v>
      </c>
      <c r="D10244" s="187">
        <f>VLOOKUP(Pag_Inicio_Corr_mas_casos[[#This Row],[Corregimiento]],Hoja3!$A$2:$D$676,4,0)</f>
        <v>130716</v>
      </c>
      <c r="E10244" s="40">
        <v>20</v>
      </c>
    </row>
    <row r="10245" spans="1:5" x14ac:dyDescent="0.2">
      <c r="A10245" s="39">
        <v>44383</v>
      </c>
      <c r="B10245" s="226">
        <v>44383</v>
      </c>
      <c r="C10245" s="40" t="s">
        <v>974</v>
      </c>
      <c r="D10245" s="187">
        <f>VLOOKUP(Pag_Inicio_Corr_mas_casos[[#This Row],[Corregimiento]],Hoja3!$A$2:$D$676,4,0)</f>
        <v>130102</v>
      </c>
      <c r="E10245" s="40">
        <v>20</v>
      </c>
    </row>
    <row r="10246" spans="1:5" x14ac:dyDescent="0.2">
      <c r="A10246" s="39">
        <v>44383</v>
      </c>
      <c r="B10246" s="226">
        <v>44383</v>
      </c>
      <c r="C10246" s="40" t="s">
        <v>881</v>
      </c>
      <c r="D10246" s="187">
        <f>VLOOKUP(Pag_Inicio_Corr_mas_casos[[#This Row],[Corregimiento]],Hoja3!$A$2:$D$676,4,0)</f>
        <v>20601</v>
      </c>
      <c r="E10246" s="40">
        <v>19</v>
      </c>
    </row>
    <row r="10247" spans="1:5" x14ac:dyDescent="0.2">
      <c r="A10247" s="39">
        <v>44383</v>
      </c>
      <c r="B10247" s="226">
        <v>44383</v>
      </c>
      <c r="C10247" s="40" t="s">
        <v>858</v>
      </c>
      <c r="D10247" s="187">
        <f>VLOOKUP(Pag_Inicio_Corr_mas_casos[[#This Row],[Corregimiento]],Hoja3!$A$2:$D$676,4,0)</f>
        <v>130717</v>
      </c>
      <c r="E10247" s="40">
        <v>19</v>
      </c>
    </row>
    <row r="10248" spans="1:5" x14ac:dyDescent="0.2">
      <c r="A10248" s="81">
        <v>44384</v>
      </c>
      <c r="B10248" s="224">
        <v>44384</v>
      </c>
      <c r="C10248" s="82" t="s">
        <v>974</v>
      </c>
      <c r="D10248" s="170">
        <f>VLOOKUP(Pag_Inicio_Corr_mas_casos[[#This Row],[Corregimiento]],Hoja3!$A$2:$D$676,4,0)</f>
        <v>130102</v>
      </c>
      <c r="E10248" s="82">
        <v>36</v>
      </c>
    </row>
    <row r="10249" spans="1:5" x14ac:dyDescent="0.2">
      <c r="A10249" s="81">
        <v>44384</v>
      </c>
      <c r="B10249" s="82">
        <v>44384</v>
      </c>
      <c r="C10249" s="82" t="s">
        <v>988</v>
      </c>
      <c r="D10249" s="170">
        <f>VLOOKUP(Pag_Inicio_Corr_mas_casos[[#This Row],[Corregimiento]],Hoja3!$A$2:$D$676,4,0)</f>
        <v>130101</v>
      </c>
      <c r="E10249" s="82">
        <v>31</v>
      </c>
    </row>
    <row r="10250" spans="1:5" x14ac:dyDescent="0.2">
      <c r="A10250" s="81">
        <v>44384</v>
      </c>
      <c r="B10250" s="82">
        <v>44384</v>
      </c>
      <c r="C10250" s="82" t="s">
        <v>935</v>
      </c>
      <c r="D10250" s="170">
        <f>VLOOKUP(Pag_Inicio_Corr_mas_casos[[#This Row],[Corregimiento]],Hoja3!$A$2:$D$676,4,0)</f>
        <v>130702</v>
      </c>
      <c r="E10250" s="82">
        <v>28</v>
      </c>
    </row>
    <row r="10251" spans="1:5" x14ac:dyDescent="0.2">
      <c r="A10251" s="81">
        <v>44384</v>
      </c>
      <c r="B10251" s="82">
        <v>44384</v>
      </c>
      <c r="C10251" s="82" t="s">
        <v>870</v>
      </c>
      <c r="D10251" s="170">
        <f>VLOOKUP(Pag_Inicio_Corr_mas_casos[[#This Row],[Corregimiento]],Hoja3!$A$2:$D$676,4,0)</f>
        <v>130107</v>
      </c>
      <c r="E10251" s="82">
        <v>27</v>
      </c>
    </row>
    <row r="10252" spans="1:5" x14ac:dyDescent="0.2">
      <c r="A10252" s="81">
        <v>44384</v>
      </c>
      <c r="B10252" s="82">
        <v>44384</v>
      </c>
      <c r="C10252" s="82" t="s">
        <v>932</v>
      </c>
      <c r="D10252" s="170">
        <f>VLOOKUP(Pag_Inicio_Corr_mas_casos[[#This Row],[Corregimiento]],Hoja3!$A$2:$D$676,4,0)</f>
        <v>80819</v>
      </c>
      <c r="E10252" s="82">
        <v>26</v>
      </c>
    </row>
    <row r="10253" spans="1:5" x14ac:dyDescent="0.2">
      <c r="A10253" s="81">
        <v>44384</v>
      </c>
      <c r="B10253" s="82">
        <v>44384</v>
      </c>
      <c r="C10253" s="82" t="s">
        <v>858</v>
      </c>
      <c r="D10253" s="170">
        <f>VLOOKUP(Pag_Inicio_Corr_mas_casos[[#This Row],[Corregimiento]],Hoja3!$A$2:$D$676,4,0)</f>
        <v>130717</v>
      </c>
      <c r="E10253" s="82">
        <v>26</v>
      </c>
    </row>
    <row r="10254" spans="1:5" x14ac:dyDescent="0.2">
      <c r="A10254" s="81">
        <v>44384</v>
      </c>
      <c r="B10254" s="82">
        <v>44384</v>
      </c>
      <c r="C10254" s="82" t="s">
        <v>1246</v>
      </c>
      <c r="D10254" s="170">
        <f>VLOOKUP(Pag_Inicio_Corr_mas_casos[[#This Row],[Corregimiento]],Hoja3!$A$2:$D$676,4,0)</f>
        <v>90801</v>
      </c>
      <c r="E10254" s="82">
        <v>25</v>
      </c>
    </row>
    <row r="10255" spans="1:5" x14ac:dyDescent="0.2">
      <c r="A10255" s="81">
        <v>44384</v>
      </c>
      <c r="B10255" s="82">
        <v>44384</v>
      </c>
      <c r="C10255" s="82" t="s">
        <v>966</v>
      </c>
      <c r="D10255" s="170">
        <f>VLOOKUP(Pag_Inicio_Corr_mas_casos[[#This Row],[Corregimiento]],Hoja3!$A$2:$D$676,4,0)</f>
        <v>80812</v>
      </c>
      <c r="E10255" s="82">
        <v>22</v>
      </c>
    </row>
    <row r="10256" spans="1:5" x14ac:dyDescent="0.2">
      <c r="A10256" s="81">
        <v>44384</v>
      </c>
      <c r="B10256" s="82">
        <v>44384</v>
      </c>
      <c r="C10256" s="82" t="s">
        <v>864</v>
      </c>
      <c r="D10256" s="170">
        <f>VLOOKUP(Pag_Inicio_Corr_mas_casos[[#This Row],[Corregimiento]],Hoja3!$A$2:$D$676,4,0)</f>
        <v>130708</v>
      </c>
      <c r="E10256" s="82">
        <v>21</v>
      </c>
    </row>
    <row r="10257" spans="1:5" x14ac:dyDescent="0.2">
      <c r="A10257" s="81">
        <v>44384</v>
      </c>
      <c r="B10257" s="82">
        <v>44384</v>
      </c>
      <c r="C10257" s="82" t="s">
        <v>873</v>
      </c>
      <c r="D10257" s="170">
        <f>VLOOKUP(Pag_Inicio_Corr_mas_casos[[#This Row],[Corregimiento]],Hoja3!$A$2:$D$676,4,0)</f>
        <v>80817</v>
      </c>
      <c r="E10257" s="82">
        <v>20</v>
      </c>
    </row>
    <row r="10258" spans="1:5" x14ac:dyDescent="0.2">
      <c r="A10258" s="81">
        <v>44384</v>
      </c>
      <c r="B10258" s="82">
        <v>44384</v>
      </c>
      <c r="C10258" s="82" t="s">
        <v>956</v>
      </c>
      <c r="D10258" s="170">
        <f>VLOOKUP(Pag_Inicio_Corr_mas_casos[[#This Row],[Corregimiento]],Hoja3!$A$2:$D$676,4,0)</f>
        <v>130106</v>
      </c>
      <c r="E10258" s="82">
        <v>20</v>
      </c>
    </row>
    <row r="10259" spans="1:5" x14ac:dyDescent="0.2">
      <c r="A10259" s="81">
        <v>44384</v>
      </c>
      <c r="B10259" s="82">
        <v>44384</v>
      </c>
      <c r="C10259" s="82" t="s">
        <v>925</v>
      </c>
      <c r="D10259" s="170">
        <f>VLOOKUP(Pag_Inicio_Corr_mas_casos[[#This Row],[Corregimiento]],Hoja3!$A$2:$D$676,4,0)</f>
        <v>60103</v>
      </c>
      <c r="E10259" s="82">
        <v>19</v>
      </c>
    </row>
    <row r="10260" spans="1:5" x14ac:dyDescent="0.2">
      <c r="A10260" s="81">
        <v>44384</v>
      </c>
      <c r="B10260" s="82">
        <v>44384</v>
      </c>
      <c r="C10260" s="82" t="s">
        <v>860</v>
      </c>
      <c r="D10260" s="170">
        <f>VLOOKUP(Pag_Inicio_Corr_mas_casos[[#This Row],[Corregimiento]],Hoja3!$A$2:$D$676,4,0)</f>
        <v>80806</v>
      </c>
      <c r="E10260" s="82">
        <v>19</v>
      </c>
    </row>
    <row r="10261" spans="1:5" x14ac:dyDescent="0.2">
      <c r="A10261" s="81">
        <v>44384</v>
      </c>
      <c r="B10261" s="82">
        <v>44384</v>
      </c>
      <c r="C10261" s="82" t="s">
        <v>881</v>
      </c>
      <c r="D10261" s="170">
        <f>VLOOKUP(Pag_Inicio_Corr_mas_casos[[#This Row],[Corregimiento]],Hoja3!$A$2:$D$676,4,0)</f>
        <v>20601</v>
      </c>
      <c r="E10261" s="82">
        <v>19</v>
      </c>
    </row>
    <row r="10262" spans="1:5" x14ac:dyDescent="0.2">
      <c r="A10262" s="81">
        <v>44384</v>
      </c>
      <c r="B10262" s="82">
        <v>44384</v>
      </c>
      <c r="C10262" s="82" t="s">
        <v>1125</v>
      </c>
      <c r="D10262" s="170">
        <f>VLOOKUP(Pag_Inicio_Corr_mas_casos[[#This Row],[Corregimiento]],Hoja3!$A$2:$D$676,4,0)</f>
        <v>10207</v>
      </c>
      <c r="E10262" s="82">
        <v>19</v>
      </c>
    </row>
    <row r="10263" spans="1:5" x14ac:dyDescent="0.2">
      <c r="A10263" s="81">
        <v>44384</v>
      </c>
      <c r="B10263" s="82">
        <v>44384</v>
      </c>
      <c r="C10263" s="82" t="s">
        <v>1247</v>
      </c>
      <c r="D10263" s="170">
        <f>VLOOKUP(Pag_Inicio_Corr_mas_casos[[#This Row],[Corregimiento]],Hoja3!$A$2:$D$676,4,0)</f>
        <v>90507</v>
      </c>
      <c r="E10263" s="82">
        <v>19</v>
      </c>
    </row>
    <row r="10264" spans="1:5" x14ac:dyDescent="0.2">
      <c r="A10264" s="81">
        <v>44384</v>
      </c>
      <c r="B10264" s="82">
        <v>44384</v>
      </c>
      <c r="C10264" s="82" t="s">
        <v>877</v>
      </c>
      <c r="D10264" s="170">
        <f>VLOOKUP(Pag_Inicio_Corr_mas_casos[[#This Row],[Corregimiento]],Hoja3!$A$2:$D$676,4,0)</f>
        <v>130716</v>
      </c>
      <c r="E10264" s="82">
        <v>18</v>
      </c>
    </row>
    <row r="10265" spans="1:5" x14ac:dyDescent="0.2">
      <c r="A10265" s="81">
        <v>44384</v>
      </c>
      <c r="B10265" s="82">
        <v>44384</v>
      </c>
      <c r="C10265" s="82" t="s">
        <v>887</v>
      </c>
      <c r="D10265" s="170">
        <f>VLOOKUP(Pag_Inicio_Corr_mas_casos[[#This Row],[Corregimiento]],Hoja3!$A$2:$D$676,4,0)</f>
        <v>30107</v>
      </c>
      <c r="E10265" s="82">
        <v>18</v>
      </c>
    </row>
    <row r="10266" spans="1:5" x14ac:dyDescent="0.2">
      <c r="A10266" s="81">
        <v>44384</v>
      </c>
      <c r="B10266" s="82">
        <v>44384</v>
      </c>
      <c r="C10266" s="82" t="s">
        <v>863</v>
      </c>
      <c r="D10266" s="170">
        <f>VLOOKUP(Pag_Inicio_Corr_mas_casos[[#This Row],[Corregimiento]],Hoja3!$A$2:$D$676,4,0)</f>
        <v>80816</v>
      </c>
      <c r="E10266" s="82">
        <v>17</v>
      </c>
    </row>
    <row r="10267" spans="1:5" x14ac:dyDescent="0.2">
      <c r="A10267" s="81">
        <v>44384</v>
      </c>
      <c r="B10267" s="82">
        <v>44384</v>
      </c>
      <c r="C10267" s="82" t="s">
        <v>879</v>
      </c>
      <c r="D10267" s="170">
        <f>VLOOKUP(Pag_Inicio_Corr_mas_casos[[#This Row],[Corregimiento]],Hoja3!$A$2:$D$676,4,0)</f>
        <v>130701</v>
      </c>
      <c r="E10267" s="82">
        <v>16</v>
      </c>
    </row>
    <row r="10268" spans="1:5" x14ac:dyDescent="0.2">
      <c r="A10268" s="33">
        <v>44385</v>
      </c>
      <c r="B10268" s="220">
        <v>44385</v>
      </c>
      <c r="C10268" s="34" t="s">
        <v>935</v>
      </c>
      <c r="D10268" s="179">
        <f>VLOOKUP(Pag_Inicio_Corr_mas_casos[[#This Row],[Corregimiento]],Hoja3!$A$2:$D$676,4,0)</f>
        <v>130702</v>
      </c>
      <c r="E10268" s="34">
        <v>35</v>
      </c>
    </row>
    <row r="10269" spans="1:5" x14ac:dyDescent="0.2">
      <c r="A10269" s="33">
        <v>44385</v>
      </c>
      <c r="B10269" s="220">
        <v>44385</v>
      </c>
      <c r="C10269" s="34" t="s">
        <v>956</v>
      </c>
      <c r="D10269" s="179">
        <f>VLOOKUP(Pag_Inicio_Corr_mas_casos[[#This Row],[Corregimiento]],Hoja3!$A$2:$D$676,4,0)</f>
        <v>130106</v>
      </c>
      <c r="E10269" s="34">
        <v>29</v>
      </c>
    </row>
    <row r="10270" spans="1:5" x14ac:dyDescent="0.2">
      <c r="A10270" s="33">
        <v>44385</v>
      </c>
      <c r="B10270" s="220">
        <v>44385</v>
      </c>
      <c r="C10270" s="34" t="s">
        <v>925</v>
      </c>
      <c r="D10270" s="179">
        <f>VLOOKUP(Pag_Inicio_Corr_mas_casos[[#This Row],[Corregimiento]],Hoja3!$A$2:$D$676,4,0)</f>
        <v>60103</v>
      </c>
      <c r="E10270" s="34">
        <v>29</v>
      </c>
    </row>
    <row r="10271" spans="1:5" x14ac:dyDescent="0.2">
      <c r="A10271" s="33">
        <v>44385</v>
      </c>
      <c r="B10271" s="220">
        <v>44385</v>
      </c>
      <c r="C10271" s="34" t="s">
        <v>966</v>
      </c>
      <c r="D10271" s="179">
        <f>VLOOKUP(Pag_Inicio_Corr_mas_casos[[#This Row],[Corregimiento]],Hoja3!$A$2:$D$676,4,0)</f>
        <v>80812</v>
      </c>
      <c r="E10271" s="34">
        <v>25</v>
      </c>
    </row>
    <row r="10272" spans="1:5" x14ac:dyDescent="0.2">
      <c r="A10272" s="33">
        <v>44385</v>
      </c>
      <c r="B10272" s="220">
        <v>44385</v>
      </c>
      <c r="C10272" s="34" t="s">
        <v>889</v>
      </c>
      <c r="D10272" s="179">
        <f>VLOOKUP(Pag_Inicio_Corr_mas_casos[[#This Row],[Corregimiento]],Hoja3!$A$2:$D$676,4,0)</f>
        <v>130709</v>
      </c>
      <c r="E10272" s="34">
        <v>23</v>
      </c>
    </row>
    <row r="10273" spans="1:5" x14ac:dyDescent="0.2">
      <c r="A10273" s="33">
        <v>44385</v>
      </c>
      <c r="B10273" s="220">
        <v>44385</v>
      </c>
      <c r="C10273" s="34" t="s">
        <v>873</v>
      </c>
      <c r="D10273" s="179">
        <f>VLOOKUP(Pag_Inicio_Corr_mas_casos[[#This Row],[Corregimiento]],Hoja3!$A$2:$D$676,4,0)</f>
        <v>80817</v>
      </c>
      <c r="E10273" s="34">
        <v>23</v>
      </c>
    </row>
    <row r="10274" spans="1:5" x14ac:dyDescent="0.2">
      <c r="A10274" s="33">
        <v>44385</v>
      </c>
      <c r="B10274" s="220">
        <v>44385</v>
      </c>
      <c r="C10274" s="34" t="s">
        <v>858</v>
      </c>
      <c r="D10274" s="179">
        <f>VLOOKUP(Pag_Inicio_Corr_mas_casos[[#This Row],[Corregimiento]],Hoja3!$A$2:$D$676,4,0)</f>
        <v>130717</v>
      </c>
      <c r="E10274" s="34">
        <v>22</v>
      </c>
    </row>
    <row r="10275" spans="1:5" x14ac:dyDescent="0.2">
      <c r="A10275" s="33">
        <v>44385</v>
      </c>
      <c r="B10275" s="220">
        <v>44385</v>
      </c>
      <c r="C10275" s="34" t="s">
        <v>879</v>
      </c>
      <c r="D10275" s="179">
        <f>VLOOKUP(Pag_Inicio_Corr_mas_casos[[#This Row],[Corregimiento]],Hoja3!$A$2:$D$676,4,0)</f>
        <v>130701</v>
      </c>
      <c r="E10275" s="34">
        <v>21</v>
      </c>
    </row>
    <row r="10276" spans="1:5" x14ac:dyDescent="0.2">
      <c r="A10276" s="33">
        <v>44385</v>
      </c>
      <c r="B10276" s="220">
        <v>44385</v>
      </c>
      <c r="C10276" s="34" t="s">
        <v>887</v>
      </c>
      <c r="D10276" s="179">
        <f>VLOOKUP(Pag_Inicio_Corr_mas_casos[[#This Row],[Corregimiento]],Hoja3!$A$2:$D$676,4,0)</f>
        <v>30107</v>
      </c>
      <c r="E10276" s="34">
        <v>21</v>
      </c>
    </row>
    <row r="10277" spans="1:5" x14ac:dyDescent="0.2">
      <c r="A10277" s="33">
        <v>44385</v>
      </c>
      <c r="B10277" s="220">
        <v>44385</v>
      </c>
      <c r="C10277" s="34" t="s">
        <v>860</v>
      </c>
      <c r="D10277" s="179">
        <f>VLOOKUP(Pag_Inicio_Corr_mas_casos[[#This Row],[Corregimiento]],Hoja3!$A$2:$D$676,4,0)</f>
        <v>80806</v>
      </c>
      <c r="E10277" s="34">
        <v>20</v>
      </c>
    </row>
    <row r="10278" spans="1:5" x14ac:dyDescent="0.2">
      <c r="A10278" s="33">
        <v>44385</v>
      </c>
      <c r="B10278" s="220">
        <v>44385</v>
      </c>
      <c r="C10278" s="34" t="s">
        <v>1246</v>
      </c>
      <c r="D10278" s="179">
        <f>VLOOKUP(Pag_Inicio_Corr_mas_casos[[#This Row],[Corregimiento]],Hoja3!$A$2:$D$676,4,0)</f>
        <v>90801</v>
      </c>
      <c r="E10278" s="34">
        <v>20</v>
      </c>
    </row>
    <row r="10279" spans="1:5" x14ac:dyDescent="0.2">
      <c r="A10279" s="33">
        <v>44385</v>
      </c>
      <c r="B10279" s="220">
        <v>44385</v>
      </c>
      <c r="C10279" s="34" t="s">
        <v>870</v>
      </c>
      <c r="D10279" s="179">
        <f>VLOOKUP(Pag_Inicio_Corr_mas_casos[[#This Row],[Corregimiento]],Hoja3!$A$2:$D$676,4,0)</f>
        <v>130107</v>
      </c>
      <c r="E10279" s="34">
        <v>19</v>
      </c>
    </row>
    <row r="10280" spans="1:5" x14ac:dyDescent="0.2">
      <c r="A10280" s="33">
        <v>44385</v>
      </c>
      <c r="B10280" s="220">
        <v>44385</v>
      </c>
      <c r="C10280" s="34" t="s">
        <v>874</v>
      </c>
      <c r="D10280" s="179">
        <f>VLOOKUP(Pag_Inicio_Corr_mas_casos[[#This Row],[Corregimiento]],Hoja3!$A$2:$D$676,4,0)</f>
        <v>80822</v>
      </c>
      <c r="E10280" s="34">
        <v>18</v>
      </c>
    </row>
    <row r="10281" spans="1:5" x14ac:dyDescent="0.2">
      <c r="A10281" s="33">
        <v>44385</v>
      </c>
      <c r="B10281" s="220">
        <v>44385</v>
      </c>
      <c r="C10281" s="34" t="s">
        <v>988</v>
      </c>
      <c r="D10281" s="179">
        <f>VLOOKUP(Pag_Inicio_Corr_mas_casos[[#This Row],[Corregimiento]],Hoja3!$A$2:$D$676,4,0)</f>
        <v>130101</v>
      </c>
      <c r="E10281" s="34">
        <v>18</v>
      </c>
    </row>
    <row r="10282" spans="1:5" x14ac:dyDescent="0.2">
      <c r="A10282" s="33">
        <v>44385</v>
      </c>
      <c r="B10282" s="220">
        <v>44385</v>
      </c>
      <c r="C10282" s="34" t="s">
        <v>861</v>
      </c>
      <c r="D10282" s="179">
        <f>VLOOKUP(Pag_Inicio_Corr_mas_casos[[#This Row],[Corregimiento]],Hoja3!$A$2:$D$676,4,0)</f>
        <v>80823</v>
      </c>
      <c r="E10282" s="34">
        <v>18</v>
      </c>
    </row>
    <row r="10283" spans="1:5" x14ac:dyDescent="0.2">
      <c r="A10283" s="33">
        <v>44385</v>
      </c>
      <c r="B10283" s="220">
        <v>44385</v>
      </c>
      <c r="C10283" s="34" t="s">
        <v>1154</v>
      </c>
      <c r="D10283" s="179">
        <f>VLOOKUP(Pag_Inicio_Corr_mas_casos[[#This Row],[Corregimiento]],Hoja3!$A$2:$D$676,4,0)</f>
        <v>60202</v>
      </c>
      <c r="E10283" s="34">
        <v>18</v>
      </c>
    </row>
    <row r="10284" spans="1:5" x14ac:dyDescent="0.2">
      <c r="A10284" s="33">
        <v>44385</v>
      </c>
      <c r="B10284" s="220">
        <v>44385</v>
      </c>
      <c r="C10284" s="34" t="s">
        <v>926</v>
      </c>
      <c r="D10284" s="179">
        <f>VLOOKUP(Pag_Inicio_Corr_mas_casos[[#This Row],[Corregimiento]],Hoja3!$A$2:$D$676,4,0)</f>
        <v>60101</v>
      </c>
      <c r="E10284" s="34">
        <v>18</v>
      </c>
    </row>
    <row r="10285" spans="1:5" x14ac:dyDescent="0.2">
      <c r="A10285" s="33">
        <v>44385</v>
      </c>
      <c r="B10285" s="220">
        <v>44385</v>
      </c>
      <c r="C10285" s="34" t="s">
        <v>893</v>
      </c>
      <c r="D10285" s="179">
        <f>VLOOKUP(Pag_Inicio_Corr_mas_casos[[#This Row],[Corregimiento]],Hoja3!$A$2:$D$676,4,0)</f>
        <v>20606</v>
      </c>
      <c r="E10285" s="34">
        <v>17</v>
      </c>
    </row>
    <row r="10286" spans="1:5" x14ac:dyDescent="0.2">
      <c r="A10286" s="33">
        <v>44385</v>
      </c>
      <c r="B10286" s="220">
        <v>44385</v>
      </c>
      <c r="C10286" s="34" t="s">
        <v>863</v>
      </c>
      <c r="D10286" s="179">
        <f>VLOOKUP(Pag_Inicio_Corr_mas_casos[[#This Row],[Corregimiento]],Hoja3!$A$2:$D$676,4,0)</f>
        <v>80816</v>
      </c>
      <c r="E10286" s="34">
        <v>17</v>
      </c>
    </row>
    <row r="10287" spans="1:5" x14ac:dyDescent="0.2">
      <c r="A10287" s="33">
        <v>44385</v>
      </c>
      <c r="B10287" s="220">
        <v>44385</v>
      </c>
      <c r="C10287" s="34" t="s">
        <v>862</v>
      </c>
      <c r="D10287" s="179">
        <f>VLOOKUP(Pag_Inicio_Corr_mas_casos[[#This Row],[Corregimiento]],Hoja3!$A$2:$D$676,4,0)</f>
        <v>80807</v>
      </c>
      <c r="E10287" s="34">
        <v>16</v>
      </c>
    </row>
    <row r="10288" spans="1:5" x14ac:dyDescent="0.2">
      <c r="A10288" s="36">
        <v>44386</v>
      </c>
      <c r="B10288" s="221">
        <v>44386</v>
      </c>
      <c r="C10288" s="37" t="s">
        <v>956</v>
      </c>
      <c r="D10288" s="181">
        <f>VLOOKUP(Pag_Inicio_Corr_mas_casos[[#This Row],[Corregimiento]],Hoja3!$A$2:$D$676,4,0)</f>
        <v>130106</v>
      </c>
      <c r="E10288" s="37">
        <v>36</v>
      </c>
    </row>
    <row r="10289" spans="1:5" x14ac:dyDescent="0.2">
      <c r="A10289" s="36">
        <v>44386</v>
      </c>
      <c r="B10289" s="221">
        <v>44386</v>
      </c>
      <c r="C10289" s="37" t="s">
        <v>858</v>
      </c>
      <c r="D10289" s="181">
        <f>VLOOKUP(Pag_Inicio_Corr_mas_casos[[#This Row],[Corregimiento]],Hoja3!$A$2:$D$676,4,0)</f>
        <v>130717</v>
      </c>
      <c r="E10289" s="37">
        <v>36</v>
      </c>
    </row>
    <row r="10290" spans="1:5" x14ac:dyDescent="0.2">
      <c r="A10290" s="36">
        <v>44386</v>
      </c>
      <c r="B10290" s="221">
        <v>44386</v>
      </c>
      <c r="C10290" s="37" t="s">
        <v>1040</v>
      </c>
      <c r="D10290" s="181">
        <f>VLOOKUP(Pag_Inicio_Corr_mas_casos[[#This Row],[Corregimiento]],Hoja3!$A$2:$D$676,4,0)</f>
        <v>30301</v>
      </c>
      <c r="E10290" s="37">
        <v>30</v>
      </c>
    </row>
    <row r="10291" spans="1:5" x14ac:dyDescent="0.2">
      <c r="A10291" s="36">
        <v>44386</v>
      </c>
      <c r="B10291" s="221">
        <v>44386</v>
      </c>
      <c r="C10291" s="37" t="s">
        <v>1125</v>
      </c>
      <c r="D10291" s="181">
        <f>VLOOKUP(Pag_Inicio_Corr_mas_casos[[#This Row],[Corregimiento]],Hoja3!$A$2:$D$676,4,0)</f>
        <v>10207</v>
      </c>
      <c r="E10291" s="37">
        <v>29</v>
      </c>
    </row>
    <row r="10292" spans="1:5" x14ac:dyDescent="0.2">
      <c r="A10292" s="36">
        <v>44386</v>
      </c>
      <c r="B10292" s="221">
        <v>44386</v>
      </c>
      <c r="C10292" s="37" t="s">
        <v>988</v>
      </c>
      <c r="D10292" s="181">
        <f>VLOOKUP(Pag_Inicio_Corr_mas_casos[[#This Row],[Corregimiento]],Hoja3!$A$2:$D$676,4,0)</f>
        <v>130101</v>
      </c>
      <c r="E10292" s="37">
        <v>29</v>
      </c>
    </row>
    <row r="10293" spans="1:5" x14ac:dyDescent="0.2">
      <c r="A10293" s="36">
        <v>44386</v>
      </c>
      <c r="B10293" s="221">
        <v>44386</v>
      </c>
      <c r="C10293" s="37" t="s">
        <v>974</v>
      </c>
      <c r="D10293" s="181">
        <f>VLOOKUP(Pag_Inicio_Corr_mas_casos[[#This Row],[Corregimiento]],Hoja3!$A$2:$D$676,4,0)</f>
        <v>130102</v>
      </c>
      <c r="E10293" s="37">
        <v>29</v>
      </c>
    </row>
    <row r="10294" spans="1:5" x14ac:dyDescent="0.2">
      <c r="A10294" s="36">
        <v>44386</v>
      </c>
      <c r="B10294" s="221">
        <v>44386</v>
      </c>
      <c r="C10294" s="37" t="s">
        <v>966</v>
      </c>
      <c r="D10294" s="181">
        <f>VLOOKUP(Pag_Inicio_Corr_mas_casos[[#This Row],[Corregimiento]],Hoja3!$A$2:$D$676,4,0)</f>
        <v>80812</v>
      </c>
      <c r="E10294" s="37">
        <v>28</v>
      </c>
    </row>
    <row r="10295" spans="1:5" x14ac:dyDescent="0.2">
      <c r="A10295" s="36">
        <v>44386</v>
      </c>
      <c r="B10295" s="221">
        <v>44386</v>
      </c>
      <c r="C10295" s="37" t="s">
        <v>864</v>
      </c>
      <c r="D10295" s="181">
        <f>VLOOKUP(Pag_Inicio_Corr_mas_casos[[#This Row],[Corregimiento]],Hoja3!$A$2:$D$676,4,0)</f>
        <v>130708</v>
      </c>
      <c r="E10295" s="37">
        <v>26</v>
      </c>
    </row>
    <row r="10296" spans="1:5" x14ac:dyDescent="0.2">
      <c r="A10296" s="36">
        <v>44386</v>
      </c>
      <c r="B10296" s="221">
        <v>44386</v>
      </c>
      <c r="C10296" s="37" t="s">
        <v>692</v>
      </c>
      <c r="D10296" s="181">
        <f>VLOOKUP(Pag_Inicio_Corr_mas_casos[[#This Row],[Corregimiento]],Hoja3!$A$2:$D$676,4,0)</f>
        <v>80821</v>
      </c>
      <c r="E10296" s="37">
        <v>26</v>
      </c>
    </row>
    <row r="10297" spans="1:5" x14ac:dyDescent="0.2">
      <c r="A10297" s="36">
        <v>44386</v>
      </c>
      <c r="B10297" s="221">
        <v>44386</v>
      </c>
      <c r="C10297" s="37" t="s">
        <v>925</v>
      </c>
      <c r="D10297" s="181">
        <f>VLOOKUP(Pag_Inicio_Corr_mas_casos[[#This Row],[Corregimiento]],Hoja3!$A$2:$D$676,4,0)</f>
        <v>60103</v>
      </c>
      <c r="E10297" s="37">
        <v>23</v>
      </c>
    </row>
    <row r="10298" spans="1:5" x14ac:dyDescent="0.2">
      <c r="A10298" s="36">
        <v>44386</v>
      </c>
      <c r="B10298" s="221">
        <v>44386</v>
      </c>
      <c r="C10298" s="37" t="s">
        <v>861</v>
      </c>
      <c r="D10298" s="181">
        <f>VLOOKUP(Pag_Inicio_Corr_mas_casos[[#This Row],[Corregimiento]],Hoja3!$A$2:$D$676,4,0)</f>
        <v>80823</v>
      </c>
      <c r="E10298" s="37">
        <v>22</v>
      </c>
    </row>
    <row r="10299" spans="1:5" x14ac:dyDescent="0.2">
      <c r="A10299" s="36">
        <v>44386</v>
      </c>
      <c r="B10299" s="221">
        <v>44386</v>
      </c>
      <c r="C10299" s="37" t="s">
        <v>881</v>
      </c>
      <c r="D10299" s="181">
        <f>VLOOKUP(Pag_Inicio_Corr_mas_casos[[#This Row],[Corregimiento]],Hoja3!$A$2:$D$676,4,0)</f>
        <v>20601</v>
      </c>
      <c r="E10299" s="37">
        <v>22</v>
      </c>
    </row>
    <row r="10300" spans="1:5" x14ac:dyDescent="0.2">
      <c r="A10300" s="36">
        <v>44386</v>
      </c>
      <c r="B10300" s="221">
        <v>44386</v>
      </c>
      <c r="C10300" s="37" t="s">
        <v>873</v>
      </c>
      <c r="D10300" s="181">
        <f>VLOOKUP(Pag_Inicio_Corr_mas_casos[[#This Row],[Corregimiento]],Hoja3!$A$2:$D$676,4,0)</f>
        <v>80817</v>
      </c>
      <c r="E10300" s="37">
        <v>22</v>
      </c>
    </row>
    <row r="10301" spans="1:5" x14ac:dyDescent="0.2">
      <c r="A10301" s="36">
        <v>44386</v>
      </c>
      <c r="B10301" s="221">
        <v>44386</v>
      </c>
      <c r="C10301" s="37" t="s">
        <v>1246</v>
      </c>
      <c r="D10301" s="181">
        <f>VLOOKUP(Pag_Inicio_Corr_mas_casos[[#This Row],[Corregimiento]],Hoja3!$A$2:$D$676,4,0)</f>
        <v>90801</v>
      </c>
      <c r="E10301" s="37">
        <v>21</v>
      </c>
    </row>
    <row r="10302" spans="1:5" x14ac:dyDescent="0.2">
      <c r="A10302" s="36">
        <v>44386</v>
      </c>
      <c r="B10302" s="221">
        <v>44386</v>
      </c>
      <c r="C10302" s="37" t="s">
        <v>857</v>
      </c>
      <c r="D10302" s="181">
        <f>VLOOKUP(Pag_Inicio_Corr_mas_casos[[#This Row],[Corregimiento]],Hoja3!$A$2:$D$676,4,0)</f>
        <v>80810</v>
      </c>
      <c r="E10302" s="37">
        <v>21</v>
      </c>
    </row>
    <row r="10303" spans="1:5" x14ac:dyDescent="0.2">
      <c r="A10303" s="36">
        <v>44386</v>
      </c>
      <c r="B10303" s="221">
        <v>44386</v>
      </c>
      <c r="C10303" s="37" t="s">
        <v>860</v>
      </c>
      <c r="D10303" s="181">
        <f>VLOOKUP(Pag_Inicio_Corr_mas_casos[[#This Row],[Corregimiento]],Hoja3!$A$2:$D$676,4,0)</f>
        <v>80806</v>
      </c>
      <c r="E10303" s="37">
        <v>21</v>
      </c>
    </row>
    <row r="10304" spans="1:5" x14ac:dyDescent="0.2">
      <c r="A10304" s="36">
        <v>44386</v>
      </c>
      <c r="B10304" s="221">
        <v>44386</v>
      </c>
      <c r="C10304" s="37" t="s">
        <v>935</v>
      </c>
      <c r="D10304" s="181">
        <f>VLOOKUP(Pag_Inicio_Corr_mas_casos[[#This Row],[Corregimiento]],Hoja3!$A$2:$D$676,4,0)</f>
        <v>130702</v>
      </c>
      <c r="E10304" s="37">
        <v>17</v>
      </c>
    </row>
    <row r="10305" spans="1:5" x14ac:dyDescent="0.2">
      <c r="A10305" s="36">
        <v>44386</v>
      </c>
      <c r="B10305" s="221">
        <v>44386</v>
      </c>
      <c r="C10305" s="37" t="s">
        <v>877</v>
      </c>
      <c r="D10305" s="181">
        <f>VLOOKUP(Pag_Inicio_Corr_mas_casos[[#This Row],[Corregimiento]],Hoja3!$A$2:$D$676,4,0)</f>
        <v>130716</v>
      </c>
      <c r="E10305" s="37">
        <v>17</v>
      </c>
    </row>
    <row r="10306" spans="1:5" x14ac:dyDescent="0.2">
      <c r="A10306" s="36">
        <v>44386</v>
      </c>
      <c r="B10306" s="221">
        <v>44386</v>
      </c>
      <c r="C10306" s="37" t="s">
        <v>896</v>
      </c>
      <c r="D10306" s="181">
        <f>VLOOKUP(Pag_Inicio_Corr_mas_casos[[#This Row],[Corregimiento]],Hoja3!$A$2:$D$676,4,0)</f>
        <v>60105</v>
      </c>
      <c r="E10306" s="37">
        <v>16</v>
      </c>
    </row>
    <row r="10307" spans="1:5" x14ac:dyDescent="0.2">
      <c r="A10307" s="36">
        <v>44386</v>
      </c>
      <c r="B10307" s="221">
        <v>44386</v>
      </c>
      <c r="C10307" s="37" t="s">
        <v>932</v>
      </c>
      <c r="D10307" s="181">
        <f>VLOOKUP(Pag_Inicio_Corr_mas_casos[[#This Row],[Corregimiento]],Hoja3!$A$2:$D$676,4,0)</f>
        <v>80819</v>
      </c>
      <c r="E10307" s="37">
        <v>15</v>
      </c>
    </row>
    <row r="10308" spans="1:5" x14ac:dyDescent="0.2">
      <c r="A10308" s="44">
        <v>44387</v>
      </c>
      <c r="B10308" s="216">
        <v>44387</v>
      </c>
      <c r="C10308" s="42" t="s">
        <v>988</v>
      </c>
      <c r="D10308" s="184">
        <f>VLOOKUP(Pag_Inicio_Corr_mas_casos[[#This Row],[Corregimiento]],Hoja3!$A$2:$D$676,4,0)</f>
        <v>130101</v>
      </c>
      <c r="E10308" s="42">
        <v>34</v>
      </c>
    </row>
    <row r="10309" spans="1:5" x14ac:dyDescent="0.2">
      <c r="A10309" s="44">
        <v>44387</v>
      </c>
      <c r="B10309" s="216">
        <v>44387</v>
      </c>
      <c r="C10309" s="42" t="s">
        <v>887</v>
      </c>
      <c r="D10309" s="184">
        <f>VLOOKUP(Pag_Inicio_Corr_mas_casos[[#This Row],[Corregimiento]],Hoja3!$A$2:$D$676,4,0)</f>
        <v>30107</v>
      </c>
      <c r="E10309" s="42">
        <v>30</v>
      </c>
    </row>
    <row r="10310" spans="1:5" x14ac:dyDescent="0.2">
      <c r="A10310" s="44">
        <v>44387</v>
      </c>
      <c r="B10310" s="216">
        <v>44387</v>
      </c>
      <c r="C10310" s="42" t="s">
        <v>873</v>
      </c>
      <c r="D10310" s="184">
        <f>VLOOKUP(Pag_Inicio_Corr_mas_casos[[#This Row],[Corregimiento]],Hoja3!$A$2:$D$676,4,0)</f>
        <v>80817</v>
      </c>
      <c r="E10310" s="42">
        <v>25</v>
      </c>
    </row>
    <row r="10311" spans="1:5" x14ac:dyDescent="0.2">
      <c r="A10311" s="44">
        <v>44387</v>
      </c>
      <c r="B10311" s="216">
        <v>44387</v>
      </c>
      <c r="C10311" s="42" t="s">
        <v>925</v>
      </c>
      <c r="D10311" s="184">
        <f>VLOOKUP(Pag_Inicio_Corr_mas_casos[[#This Row],[Corregimiento]],Hoja3!$A$2:$D$676,4,0)</f>
        <v>60103</v>
      </c>
      <c r="E10311" s="42">
        <v>23</v>
      </c>
    </row>
    <row r="10312" spans="1:5" x14ac:dyDescent="0.2">
      <c r="A10312" s="44">
        <v>44387</v>
      </c>
      <c r="B10312" s="216">
        <v>44387</v>
      </c>
      <c r="C10312" s="42" t="s">
        <v>956</v>
      </c>
      <c r="D10312" s="184">
        <f>VLOOKUP(Pag_Inicio_Corr_mas_casos[[#This Row],[Corregimiento]],Hoja3!$A$2:$D$676,4,0)</f>
        <v>130106</v>
      </c>
      <c r="E10312" s="42">
        <v>23</v>
      </c>
    </row>
    <row r="10313" spans="1:5" x14ac:dyDescent="0.2">
      <c r="A10313" s="44">
        <v>44387</v>
      </c>
      <c r="B10313" s="216">
        <v>44387</v>
      </c>
      <c r="C10313" s="42" t="s">
        <v>966</v>
      </c>
      <c r="D10313" s="184">
        <f>VLOOKUP(Pag_Inicio_Corr_mas_casos[[#This Row],[Corregimiento]],Hoja3!$A$2:$D$676,4,0)</f>
        <v>80812</v>
      </c>
      <c r="E10313" s="42">
        <v>22</v>
      </c>
    </row>
    <row r="10314" spans="1:5" x14ac:dyDescent="0.2">
      <c r="A10314" s="44">
        <v>44387</v>
      </c>
      <c r="B10314" s="216">
        <v>44387</v>
      </c>
      <c r="C10314" s="42" t="s">
        <v>974</v>
      </c>
      <c r="D10314" s="184">
        <f>VLOOKUP(Pag_Inicio_Corr_mas_casos[[#This Row],[Corregimiento]],Hoja3!$A$2:$D$676,4,0)</f>
        <v>130102</v>
      </c>
      <c r="E10314" s="42">
        <v>21</v>
      </c>
    </row>
    <row r="10315" spans="1:5" x14ac:dyDescent="0.2">
      <c r="A10315" s="44">
        <v>44387</v>
      </c>
      <c r="B10315" s="216">
        <v>44387</v>
      </c>
      <c r="C10315" s="42" t="s">
        <v>858</v>
      </c>
      <c r="D10315" s="184">
        <f>VLOOKUP(Pag_Inicio_Corr_mas_casos[[#This Row],[Corregimiento]],Hoja3!$A$2:$D$676,4,0)</f>
        <v>130717</v>
      </c>
      <c r="E10315" s="42">
        <v>21</v>
      </c>
    </row>
    <row r="10316" spans="1:5" x14ac:dyDescent="0.2">
      <c r="A10316" s="44">
        <v>44387</v>
      </c>
      <c r="B10316" s="216">
        <v>44387</v>
      </c>
      <c r="C10316" s="42" t="s">
        <v>935</v>
      </c>
      <c r="D10316" s="184">
        <f>VLOOKUP(Pag_Inicio_Corr_mas_casos[[#This Row],[Corregimiento]],Hoja3!$A$2:$D$676,4,0)</f>
        <v>130702</v>
      </c>
      <c r="E10316" s="42">
        <v>21</v>
      </c>
    </row>
    <row r="10317" spans="1:5" x14ac:dyDescent="0.2">
      <c r="A10317" s="44">
        <v>44387</v>
      </c>
      <c r="B10317" s="216">
        <v>44387</v>
      </c>
      <c r="C10317" s="42" t="s">
        <v>932</v>
      </c>
      <c r="D10317" s="184">
        <f>VLOOKUP(Pag_Inicio_Corr_mas_casos[[#This Row],[Corregimiento]],Hoja3!$A$2:$D$676,4,0)</f>
        <v>80819</v>
      </c>
      <c r="E10317" s="42">
        <v>19</v>
      </c>
    </row>
    <row r="10318" spans="1:5" x14ac:dyDescent="0.2">
      <c r="A10318" s="44">
        <v>44387</v>
      </c>
      <c r="B10318" s="216">
        <v>44387</v>
      </c>
      <c r="C10318" s="42" t="s">
        <v>895</v>
      </c>
      <c r="D10318" s="184">
        <f>VLOOKUP(Pag_Inicio_Corr_mas_casos[[#This Row],[Corregimiento]],Hoja3!$A$2:$D$676,4,0)</f>
        <v>20207</v>
      </c>
      <c r="E10318" s="42">
        <v>17</v>
      </c>
    </row>
    <row r="10319" spans="1:5" x14ac:dyDescent="0.2">
      <c r="A10319" s="44">
        <v>44387</v>
      </c>
      <c r="B10319" s="216">
        <v>44387</v>
      </c>
      <c r="C10319" s="42" t="s">
        <v>881</v>
      </c>
      <c r="D10319" s="184">
        <f>VLOOKUP(Pag_Inicio_Corr_mas_casos[[#This Row],[Corregimiento]],Hoja3!$A$2:$D$676,4,0)</f>
        <v>20601</v>
      </c>
      <c r="E10319" s="42">
        <v>17</v>
      </c>
    </row>
    <row r="10320" spans="1:5" x14ac:dyDescent="0.2">
      <c r="A10320" s="44">
        <v>44387</v>
      </c>
      <c r="B10320" s="216">
        <v>44387</v>
      </c>
      <c r="C10320" s="42" t="s">
        <v>1246</v>
      </c>
      <c r="D10320" s="184">
        <f>VLOOKUP(Pag_Inicio_Corr_mas_casos[[#This Row],[Corregimiento]],Hoja3!$A$2:$D$676,4,0)</f>
        <v>90801</v>
      </c>
      <c r="E10320" s="42">
        <v>17</v>
      </c>
    </row>
    <row r="10321" spans="1:5" x14ac:dyDescent="0.2">
      <c r="A10321" s="44">
        <v>44387</v>
      </c>
      <c r="B10321" s="216">
        <v>44387</v>
      </c>
      <c r="C10321" s="42" t="s">
        <v>866</v>
      </c>
      <c r="D10321" s="184">
        <f>VLOOKUP(Pag_Inicio_Corr_mas_casos[[#This Row],[Corregimiento]],Hoja3!$A$2:$D$676,4,0)</f>
        <v>80814</v>
      </c>
      <c r="E10321" s="42">
        <v>17</v>
      </c>
    </row>
    <row r="10322" spans="1:5" x14ac:dyDescent="0.2">
      <c r="A10322" s="44">
        <v>44387</v>
      </c>
      <c r="B10322" s="216">
        <v>44387</v>
      </c>
      <c r="C10322" s="42" t="s">
        <v>980</v>
      </c>
      <c r="D10322" s="184">
        <f>VLOOKUP(Pag_Inicio_Corr_mas_casos[[#This Row],[Corregimiento]],Hoja3!$A$2:$D$676,4,0)</f>
        <v>40601</v>
      </c>
      <c r="E10322" s="42">
        <v>16</v>
      </c>
    </row>
    <row r="10323" spans="1:5" x14ac:dyDescent="0.2">
      <c r="A10323" s="44">
        <v>44387</v>
      </c>
      <c r="B10323" s="216">
        <v>44387</v>
      </c>
      <c r="C10323" s="42" t="s">
        <v>871</v>
      </c>
      <c r="D10323" s="184">
        <f>VLOOKUP(Pag_Inicio_Corr_mas_casos[[#This Row],[Corregimiento]],Hoja3!$A$2:$D$676,4,0)</f>
        <v>80813</v>
      </c>
      <c r="E10323" s="42">
        <v>15</v>
      </c>
    </row>
    <row r="10324" spans="1:5" x14ac:dyDescent="0.2">
      <c r="A10324" s="44">
        <v>44387</v>
      </c>
      <c r="B10324" s="216">
        <v>44387</v>
      </c>
      <c r="C10324" s="42" t="s">
        <v>941</v>
      </c>
      <c r="D10324" s="184">
        <f>VLOOKUP(Pag_Inicio_Corr_mas_casos[[#This Row],[Corregimiento]],Hoja3!$A$2:$D$676,4,0)</f>
        <v>81003</v>
      </c>
      <c r="E10324" s="42">
        <v>15</v>
      </c>
    </row>
    <row r="10325" spans="1:5" x14ac:dyDescent="0.2">
      <c r="A10325" s="44">
        <v>44387</v>
      </c>
      <c r="B10325" s="216">
        <v>44387</v>
      </c>
      <c r="C10325" s="42" t="s">
        <v>942</v>
      </c>
      <c r="D10325" s="184">
        <f>VLOOKUP(Pag_Inicio_Corr_mas_casos[[#This Row],[Corregimiento]],Hoja3!$A$2:$D$676,4,0)</f>
        <v>91001</v>
      </c>
      <c r="E10325" s="42">
        <v>14</v>
      </c>
    </row>
    <row r="10326" spans="1:5" x14ac:dyDescent="0.2">
      <c r="A10326" s="44">
        <v>44387</v>
      </c>
      <c r="B10326" s="216">
        <v>44387</v>
      </c>
      <c r="C10326" s="42" t="s">
        <v>987</v>
      </c>
      <c r="D10326" s="184">
        <f>VLOOKUP(Pag_Inicio_Corr_mas_casos[[#This Row],[Corregimiento]],Hoja3!$A$2:$D$676,4,0)</f>
        <v>20201</v>
      </c>
      <c r="E10326" s="42">
        <v>13</v>
      </c>
    </row>
    <row r="10327" spans="1:5" x14ac:dyDescent="0.2">
      <c r="A10327" s="44">
        <v>44387</v>
      </c>
      <c r="B10327" s="216">
        <v>44387</v>
      </c>
      <c r="C10327" s="42" t="s">
        <v>862</v>
      </c>
      <c r="D10327" s="184">
        <f>VLOOKUP(Pag_Inicio_Corr_mas_casos[[#This Row],[Corregimiento]],Hoja3!$A$2:$D$676,4,0)</f>
        <v>80807</v>
      </c>
      <c r="E10327" s="42">
        <v>12</v>
      </c>
    </row>
    <row r="10328" spans="1:5" x14ac:dyDescent="0.2">
      <c r="A10328" s="48">
        <v>44388</v>
      </c>
      <c r="B10328" s="217">
        <v>44388</v>
      </c>
      <c r="C10328" s="49" t="s">
        <v>974</v>
      </c>
      <c r="D10328" s="190">
        <f>VLOOKUP(Pag_Inicio_Corr_mas_casos[[#This Row],[Corregimiento]],Hoja3!$A$2:$D$676,4,0)</f>
        <v>130102</v>
      </c>
      <c r="E10328" s="49">
        <v>24</v>
      </c>
    </row>
    <row r="10329" spans="1:5" x14ac:dyDescent="0.2">
      <c r="A10329" s="48">
        <v>44388</v>
      </c>
      <c r="B10329" s="217">
        <v>44388</v>
      </c>
      <c r="C10329" s="49" t="s">
        <v>692</v>
      </c>
      <c r="D10329" s="190">
        <f>VLOOKUP(Pag_Inicio_Corr_mas_casos[[#This Row],[Corregimiento]],Hoja3!$A$2:$D$676,4,0)</f>
        <v>80821</v>
      </c>
      <c r="E10329" s="49">
        <v>20</v>
      </c>
    </row>
    <row r="10330" spans="1:5" x14ac:dyDescent="0.2">
      <c r="A10330" s="48">
        <v>44388</v>
      </c>
      <c r="B10330" s="217">
        <v>44388</v>
      </c>
      <c r="C10330" s="49" t="s">
        <v>1125</v>
      </c>
      <c r="D10330" s="190">
        <f>VLOOKUP(Pag_Inicio_Corr_mas_casos[[#This Row],[Corregimiento]],Hoja3!$A$2:$D$676,4,0)</f>
        <v>10207</v>
      </c>
      <c r="E10330" s="49">
        <v>20</v>
      </c>
    </row>
    <row r="10331" spans="1:5" x14ac:dyDescent="0.2">
      <c r="A10331" s="48">
        <v>44388</v>
      </c>
      <c r="B10331" s="217">
        <v>44388</v>
      </c>
      <c r="C10331" s="49" t="s">
        <v>972</v>
      </c>
      <c r="D10331" s="190">
        <f>VLOOKUP(Pag_Inicio_Corr_mas_casos[[#This Row],[Corregimiento]],Hoja3!$A$2:$D$676,4,0)</f>
        <v>40201</v>
      </c>
      <c r="E10331" s="49">
        <v>20</v>
      </c>
    </row>
    <row r="10332" spans="1:5" x14ac:dyDescent="0.2">
      <c r="A10332" s="48">
        <v>44388</v>
      </c>
      <c r="B10332" s="217">
        <v>44388</v>
      </c>
      <c r="C10332" s="49" t="s">
        <v>862</v>
      </c>
      <c r="D10332" s="190">
        <f>VLOOKUP(Pag_Inicio_Corr_mas_casos[[#This Row],[Corregimiento]],Hoja3!$A$2:$D$676,4,0)</f>
        <v>80807</v>
      </c>
      <c r="E10332" s="49">
        <v>19</v>
      </c>
    </row>
    <row r="10333" spans="1:5" x14ac:dyDescent="0.2">
      <c r="A10333" s="48">
        <v>44388</v>
      </c>
      <c r="B10333" s="217">
        <v>44388</v>
      </c>
      <c r="C10333" s="49" t="s">
        <v>873</v>
      </c>
      <c r="D10333" s="190">
        <f>VLOOKUP(Pag_Inicio_Corr_mas_casos[[#This Row],[Corregimiento]],Hoja3!$A$2:$D$676,4,0)</f>
        <v>80817</v>
      </c>
      <c r="E10333" s="49">
        <v>19</v>
      </c>
    </row>
    <row r="10334" spans="1:5" x14ac:dyDescent="0.2">
      <c r="A10334" s="48">
        <v>44388</v>
      </c>
      <c r="B10334" s="217">
        <v>44388</v>
      </c>
      <c r="C10334" s="49" t="s">
        <v>966</v>
      </c>
      <c r="D10334" s="190">
        <f>VLOOKUP(Pag_Inicio_Corr_mas_casos[[#This Row],[Corregimiento]],Hoja3!$A$2:$D$676,4,0)</f>
        <v>80812</v>
      </c>
      <c r="E10334" s="49">
        <v>81</v>
      </c>
    </row>
    <row r="10335" spans="1:5" x14ac:dyDescent="0.2">
      <c r="A10335" s="48">
        <v>44388</v>
      </c>
      <c r="B10335" s="217">
        <v>44388</v>
      </c>
      <c r="C10335" s="49" t="s">
        <v>932</v>
      </c>
      <c r="D10335" s="190">
        <f>VLOOKUP(Pag_Inicio_Corr_mas_casos[[#This Row],[Corregimiento]],Hoja3!$A$2:$D$676,4,0)</f>
        <v>80819</v>
      </c>
      <c r="E10335" s="49">
        <v>18</v>
      </c>
    </row>
    <row r="10336" spans="1:5" x14ac:dyDescent="0.2">
      <c r="A10336" s="48">
        <v>44388</v>
      </c>
      <c r="B10336" s="217">
        <v>44388</v>
      </c>
      <c r="C10336" s="49" t="s">
        <v>894</v>
      </c>
      <c r="D10336" s="190">
        <f>VLOOKUP(Pag_Inicio_Corr_mas_casos[[#This Row],[Corregimiento]],Hoja3!$A$2:$D$676,4,0)</f>
        <v>40203</v>
      </c>
      <c r="E10336" s="49">
        <v>17</v>
      </c>
    </row>
    <row r="10337" spans="1:5" x14ac:dyDescent="0.2">
      <c r="A10337" s="48">
        <v>44388</v>
      </c>
      <c r="B10337" s="217">
        <v>44388</v>
      </c>
      <c r="C10337" s="49" t="s">
        <v>1154</v>
      </c>
      <c r="D10337" s="190">
        <f>VLOOKUP(Pag_Inicio_Corr_mas_casos[[#This Row],[Corregimiento]],Hoja3!$A$2:$D$676,4,0)</f>
        <v>60202</v>
      </c>
      <c r="E10337" s="49">
        <v>16</v>
      </c>
    </row>
    <row r="10338" spans="1:5" x14ac:dyDescent="0.2">
      <c r="A10338" s="48">
        <v>44388</v>
      </c>
      <c r="B10338" s="217">
        <v>44388</v>
      </c>
      <c r="C10338" s="49" t="s">
        <v>943</v>
      </c>
      <c r="D10338" s="190">
        <f>VLOOKUP(Pag_Inicio_Corr_mas_casos[[#This Row],[Corregimiento]],Hoja3!$A$2:$D$676,4,0)</f>
        <v>30111</v>
      </c>
      <c r="E10338" s="49">
        <v>15</v>
      </c>
    </row>
    <row r="10339" spans="1:5" x14ac:dyDescent="0.2">
      <c r="A10339" s="48">
        <v>44388</v>
      </c>
      <c r="B10339" s="217">
        <v>44388</v>
      </c>
      <c r="C10339" t="s">
        <v>628</v>
      </c>
      <c r="D10339" s="190">
        <f>VLOOKUP(Pag_Inicio_Corr_mas_casos[[#This Row],[Corregimiento]],Hoja3!$A$2:$D$676,4,0)</f>
        <v>80820</v>
      </c>
      <c r="E10339" s="49">
        <v>13</v>
      </c>
    </row>
    <row r="10340" spans="1:5" x14ac:dyDescent="0.2">
      <c r="A10340" s="48">
        <v>44388</v>
      </c>
      <c r="B10340" s="217">
        <v>44388</v>
      </c>
      <c r="C10340" s="49" t="s">
        <v>871</v>
      </c>
      <c r="D10340" s="190">
        <f>VLOOKUP(Pag_Inicio_Corr_mas_casos[[#This Row],[Corregimiento]],Hoja3!$A$2:$D$676,4,0)</f>
        <v>80813</v>
      </c>
      <c r="E10340" s="49">
        <v>12</v>
      </c>
    </row>
    <row r="10341" spans="1:5" x14ac:dyDescent="0.2">
      <c r="A10341" s="48">
        <v>44388</v>
      </c>
      <c r="B10341" s="217">
        <v>44388</v>
      </c>
      <c r="C10341" s="49" t="s">
        <v>864</v>
      </c>
      <c r="D10341" s="190">
        <f>VLOOKUP(Pag_Inicio_Corr_mas_casos[[#This Row],[Corregimiento]],Hoja3!$A$2:$D$676,4,0)</f>
        <v>130708</v>
      </c>
      <c r="E10341" s="49">
        <v>12</v>
      </c>
    </row>
    <row r="10342" spans="1:5" x14ac:dyDescent="0.2">
      <c r="A10342" s="48">
        <v>44388</v>
      </c>
      <c r="B10342" s="217">
        <v>44388</v>
      </c>
      <c r="C10342" s="49" t="s">
        <v>876</v>
      </c>
      <c r="D10342" s="190">
        <f>VLOOKUP(Pag_Inicio_Corr_mas_casos[[#This Row],[Corregimiento]],Hoja3!$A$2:$D$676,4,0)</f>
        <v>80815</v>
      </c>
      <c r="E10342" s="49">
        <v>12</v>
      </c>
    </row>
    <row r="10343" spans="1:5" x14ac:dyDescent="0.2">
      <c r="A10343" s="48">
        <v>44388</v>
      </c>
      <c r="B10343" s="217">
        <v>44388</v>
      </c>
      <c r="C10343" s="49" t="s">
        <v>860</v>
      </c>
      <c r="D10343" s="190">
        <f>VLOOKUP(Pag_Inicio_Corr_mas_casos[[#This Row],[Corregimiento]],Hoja3!$A$2:$D$676,4,0)</f>
        <v>80806</v>
      </c>
      <c r="E10343" s="49">
        <v>12</v>
      </c>
    </row>
    <row r="10344" spans="1:5" x14ac:dyDescent="0.2">
      <c r="A10344" s="48">
        <v>44388</v>
      </c>
      <c r="B10344" s="217">
        <v>44388</v>
      </c>
      <c r="C10344" s="49" t="s">
        <v>935</v>
      </c>
      <c r="D10344" s="190">
        <f>VLOOKUP(Pag_Inicio_Corr_mas_casos[[#This Row],[Corregimiento]],Hoja3!$A$2:$D$676,4,0)</f>
        <v>130702</v>
      </c>
      <c r="E10344" s="49">
        <v>12</v>
      </c>
    </row>
    <row r="10345" spans="1:5" x14ac:dyDescent="0.2">
      <c r="A10345" s="48">
        <v>44388</v>
      </c>
      <c r="B10345" s="217">
        <v>44388</v>
      </c>
      <c r="C10345" s="49" t="s">
        <v>980</v>
      </c>
      <c r="D10345" s="190">
        <f>VLOOKUP(Pag_Inicio_Corr_mas_casos[[#This Row],[Corregimiento]],Hoja3!$A$2:$D$676,4,0)</f>
        <v>40601</v>
      </c>
      <c r="E10345" s="49">
        <v>12</v>
      </c>
    </row>
    <row r="10346" spans="1:5" x14ac:dyDescent="0.2">
      <c r="A10346" s="48">
        <v>44388</v>
      </c>
      <c r="B10346" s="217">
        <v>44388</v>
      </c>
      <c r="C10346" s="49" t="s">
        <v>941</v>
      </c>
      <c r="D10346" s="190">
        <f>VLOOKUP(Pag_Inicio_Corr_mas_casos[[#This Row],[Corregimiento]],Hoja3!$A$2:$D$676,4,0)</f>
        <v>81003</v>
      </c>
      <c r="E10346" s="49">
        <v>12</v>
      </c>
    </row>
    <row r="10347" spans="1:5" x14ac:dyDescent="0.2">
      <c r="A10347" s="48">
        <v>44388</v>
      </c>
      <c r="B10347" s="217">
        <v>44388</v>
      </c>
      <c r="C10347" s="49" t="s">
        <v>863</v>
      </c>
      <c r="D10347" s="190">
        <f>VLOOKUP(Pag_Inicio_Corr_mas_casos[[#This Row],[Corregimiento]],Hoja3!$A$2:$D$676,4,0)</f>
        <v>80816</v>
      </c>
      <c r="E10347" s="49">
        <v>11</v>
      </c>
    </row>
    <row r="10348" spans="1:5" x14ac:dyDescent="0.2">
      <c r="A10348" s="81">
        <v>44389</v>
      </c>
      <c r="B10348" s="224">
        <v>44389</v>
      </c>
      <c r="C10348" s="82" t="s">
        <v>974</v>
      </c>
      <c r="D10348" s="170">
        <f>VLOOKUP(Pag_Inicio_Corr_mas_casos[[#This Row],[Corregimiento]],Hoja3!$A$2:$D$676,4,0)</f>
        <v>130102</v>
      </c>
      <c r="E10348" s="82">
        <v>17</v>
      </c>
    </row>
    <row r="10349" spans="1:5" x14ac:dyDescent="0.2">
      <c r="A10349" s="81">
        <v>44389</v>
      </c>
      <c r="B10349" s="224">
        <v>44389</v>
      </c>
      <c r="C10349" s="82" t="s">
        <v>893</v>
      </c>
      <c r="D10349" s="170">
        <f>VLOOKUP(Pag_Inicio_Corr_mas_casos[[#This Row],[Corregimiento]],Hoja3!$A$2:$D$676,4,0)</f>
        <v>20606</v>
      </c>
      <c r="E10349" s="82">
        <v>16</v>
      </c>
    </row>
    <row r="10350" spans="1:5" x14ac:dyDescent="0.2">
      <c r="A10350" s="81">
        <v>44389</v>
      </c>
      <c r="B10350" s="224">
        <v>44389</v>
      </c>
      <c r="C10350" s="82" t="s">
        <v>873</v>
      </c>
      <c r="D10350" s="170">
        <f>VLOOKUP(Pag_Inicio_Corr_mas_casos[[#This Row],[Corregimiento]],Hoja3!$A$2:$D$676,4,0)</f>
        <v>80817</v>
      </c>
      <c r="E10350" s="82">
        <v>14</v>
      </c>
    </row>
    <row r="10351" spans="1:5" x14ac:dyDescent="0.2">
      <c r="A10351" s="81">
        <v>44389</v>
      </c>
      <c r="B10351" s="224">
        <v>44389</v>
      </c>
      <c r="C10351" s="82" t="s">
        <v>895</v>
      </c>
      <c r="D10351" s="170">
        <f>VLOOKUP(Pag_Inicio_Corr_mas_casos[[#This Row],[Corregimiento]],Hoja3!$A$2:$D$676,4,0)</f>
        <v>20207</v>
      </c>
      <c r="E10351" s="82">
        <v>14</v>
      </c>
    </row>
    <row r="10352" spans="1:5" x14ac:dyDescent="0.2">
      <c r="A10352" s="81">
        <v>44389</v>
      </c>
      <c r="B10352" s="224">
        <v>44389</v>
      </c>
      <c r="C10352" s="82" t="s">
        <v>1248</v>
      </c>
      <c r="D10352" s="170">
        <f>VLOOKUP(Pag_Inicio_Corr_mas_casos[[#This Row],[Corregimiento]],Hoja3!$A$2:$D$676,4,0)</f>
        <v>80502</v>
      </c>
      <c r="E10352" s="82">
        <v>13</v>
      </c>
    </row>
    <row r="10353" spans="1:5" x14ac:dyDescent="0.2">
      <c r="A10353" s="81">
        <v>44389</v>
      </c>
      <c r="B10353" s="224">
        <v>44389</v>
      </c>
      <c r="C10353" s="82" t="s">
        <v>932</v>
      </c>
      <c r="D10353" s="170">
        <f>VLOOKUP(Pag_Inicio_Corr_mas_casos[[#This Row],[Corregimiento]],Hoja3!$A$2:$D$676,4,0)</f>
        <v>80819</v>
      </c>
      <c r="E10353" s="82">
        <v>13</v>
      </c>
    </row>
    <row r="10354" spans="1:5" x14ac:dyDescent="0.2">
      <c r="A10354" s="81">
        <v>44389</v>
      </c>
      <c r="B10354" s="224">
        <v>44389</v>
      </c>
      <c r="C10354" s="82" t="s">
        <v>1249</v>
      </c>
      <c r="D10354" s="170">
        <f>VLOOKUP(Pag_Inicio_Corr_mas_casos[[#This Row],[Corregimiento]],Hoja3!$A$2:$D$676,4,0)</f>
        <v>90103</v>
      </c>
      <c r="E10354" s="82">
        <v>13</v>
      </c>
    </row>
    <row r="10355" spans="1:5" x14ac:dyDescent="0.2">
      <c r="A10355" s="81">
        <v>44389</v>
      </c>
      <c r="B10355" s="224">
        <v>44389</v>
      </c>
      <c r="C10355" s="82" t="s">
        <v>860</v>
      </c>
      <c r="D10355" s="170">
        <f>VLOOKUP(Pag_Inicio_Corr_mas_casos[[#This Row],[Corregimiento]],Hoja3!$A$2:$D$676,4,0)</f>
        <v>80806</v>
      </c>
      <c r="E10355" s="82">
        <v>12</v>
      </c>
    </row>
    <row r="10356" spans="1:5" x14ac:dyDescent="0.2">
      <c r="A10356" s="81">
        <v>44389</v>
      </c>
      <c r="B10356" s="224">
        <v>44389</v>
      </c>
      <c r="C10356" s="82" t="s">
        <v>956</v>
      </c>
      <c r="D10356" s="170">
        <f>VLOOKUP(Pag_Inicio_Corr_mas_casos[[#This Row],[Corregimiento]],Hoja3!$A$2:$D$676,4,0)</f>
        <v>130106</v>
      </c>
      <c r="E10356" s="82">
        <v>12</v>
      </c>
    </row>
    <row r="10357" spans="1:5" x14ac:dyDescent="0.2">
      <c r="A10357" s="81">
        <v>44389</v>
      </c>
      <c r="B10357" s="224">
        <v>44389</v>
      </c>
      <c r="C10357" s="82" t="s">
        <v>866</v>
      </c>
      <c r="D10357" s="170">
        <f>VLOOKUP(Pag_Inicio_Corr_mas_casos[[#This Row],[Corregimiento]],Hoja3!$A$2:$D$676,4,0)</f>
        <v>80814</v>
      </c>
      <c r="E10357" s="82">
        <v>12</v>
      </c>
    </row>
    <row r="10358" spans="1:5" x14ac:dyDescent="0.2">
      <c r="A10358" s="81">
        <v>44389</v>
      </c>
      <c r="B10358" s="224">
        <v>44389</v>
      </c>
      <c r="C10358" s="82" t="s">
        <v>961</v>
      </c>
      <c r="D10358" s="170">
        <f>VLOOKUP(Pag_Inicio_Corr_mas_casos[[#This Row],[Corregimiento]],Hoja3!$A$2:$D$676,4,0)</f>
        <v>70301</v>
      </c>
      <c r="E10358" s="82">
        <v>11</v>
      </c>
    </row>
    <row r="10359" spans="1:5" x14ac:dyDescent="0.2">
      <c r="A10359" s="81">
        <v>44389</v>
      </c>
      <c r="B10359" s="224">
        <v>44389</v>
      </c>
      <c r="C10359" s="82" t="s">
        <v>935</v>
      </c>
      <c r="D10359" s="170">
        <f>VLOOKUP(Pag_Inicio_Corr_mas_casos[[#This Row],[Corregimiento]],Hoja3!$A$2:$D$676,4,0)</f>
        <v>130702</v>
      </c>
      <c r="E10359" s="82">
        <v>11</v>
      </c>
    </row>
    <row r="10360" spans="1:5" x14ac:dyDescent="0.2">
      <c r="A10360" s="81">
        <v>44389</v>
      </c>
      <c r="B10360" s="224">
        <v>44389</v>
      </c>
      <c r="C10360" s="82" t="s">
        <v>877</v>
      </c>
      <c r="D10360" s="170">
        <f>VLOOKUP(Pag_Inicio_Corr_mas_casos[[#This Row],[Corregimiento]],Hoja3!$A$2:$D$676,4,0)</f>
        <v>130716</v>
      </c>
      <c r="E10360" s="82">
        <v>10</v>
      </c>
    </row>
    <row r="10361" spans="1:5" x14ac:dyDescent="0.2">
      <c r="A10361" s="81">
        <v>44389</v>
      </c>
      <c r="B10361" s="224">
        <v>44389</v>
      </c>
      <c r="C10361" s="82" t="s">
        <v>876</v>
      </c>
      <c r="D10361" s="170">
        <f>VLOOKUP(Pag_Inicio_Corr_mas_casos[[#This Row],[Corregimiento]],Hoja3!$A$2:$D$676,4,0)</f>
        <v>80815</v>
      </c>
      <c r="E10361" s="82">
        <v>10</v>
      </c>
    </row>
    <row r="10362" spans="1:5" x14ac:dyDescent="0.2">
      <c r="A10362" s="81">
        <v>44389</v>
      </c>
      <c r="B10362" s="224">
        <v>44389</v>
      </c>
      <c r="C10362" s="82" t="s">
        <v>942</v>
      </c>
      <c r="D10362" s="170">
        <f>VLOOKUP(Pag_Inicio_Corr_mas_casos[[#This Row],[Corregimiento]],Hoja3!$A$2:$D$676,4,0)</f>
        <v>91001</v>
      </c>
      <c r="E10362" s="82">
        <v>10</v>
      </c>
    </row>
    <row r="10363" spans="1:5" x14ac:dyDescent="0.2">
      <c r="A10363" s="81">
        <v>44389</v>
      </c>
      <c r="B10363" s="224">
        <v>44389</v>
      </c>
      <c r="C10363" s="82" t="s">
        <v>1154</v>
      </c>
      <c r="D10363" s="170">
        <f>VLOOKUP(Pag_Inicio_Corr_mas_casos[[#This Row],[Corregimiento]],Hoja3!$A$2:$D$676,4,0)</f>
        <v>60202</v>
      </c>
      <c r="E10363" s="82">
        <v>10</v>
      </c>
    </row>
    <row r="10364" spans="1:5" x14ac:dyDescent="0.2">
      <c r="A10364" s="81">
        <v>44389</v>
      </c>
      <c r="B10364" s="224">
        <v>44389</v>
      </c>
      <c r="C10364" s="82" t="s">
        <v>857</v>
      </c>
      <c r="D10364" s="170">
        <f>VLOOKUP(Pag_Inicio_Corr_mas_casos[[#This Row],[Corregimiento]],Hoja3!$A$2:$D$676,4,0)</f>
        <v>80810</v>
      </c>
      <c r="E10364" s="82">
        <v>10</v>
      </c>
    </row>
    <row r="10365" spans="1:5" x14ac:dyDescent="0.2">
      <c r="A10365" s="81">
        <v>44389</v>
      </c>
      <c r="B10365" s="224">
        <v>44389</v>
      </c>
      <c r="C10365" s="82" t="s">
        <v>863</v>
      </c>
      <c r="D10365" s="170">
        <f>VLOOKUP(Pag_Inicio_Corr_mas_casos[[#This Row],[Corregimiento]],Hoja3!$A$2:$D$676,4,0)</f>
        <v>80816</v>
      </c>
      <c r="E10365" s="82">
        <v>10</v>
      </c>
    </row>
    <row r="10366" spans="1:5" x14ac:dyDescent="0.2">
      <c r="A10366" s="81">
        <v>44389</v>
      </c>
      <c r="B10366" s="224">
        <v>44389</v>
      </c>
      <c r="C10366" s="82" t="s">
        <v>943</v>
      </c>
      <c r="D10366" s="170">
        <f>VLOOKUP(Pag_Inicio_Corr_mas_casos[[#This Row],[Corregimiento]],Hoja3!$A$2:$D$676,4,0)</f>
        <v>30111</v>
      </c>
      <c r="E10366" s="82">
        <v>9</v>
      </c>
    </row>
    <row r="10367" spans="1:5" x14ac:dyDescent="0.2">
      <c r="A10367" s="81">
        <v>44389</v>
      </c>
      <c r="B10367" s="224">
        <v>44389</v>
      </c>
      <c r="C10367" s="82" t="s">
        <v>1250</v>
      </c>
      <c r="D10367" s="170">
        <f>VLOOKUP(Pag_Inicio_Corr_mas_casos[[#This Row],[Corregimiento]],Hoja3!$A$2:$D$676,4,0)</f>
        <v>70504</v>
      </c>
      <c r="E10367" s="82">
        <v>9</v>
      </c>
    </row>
    <row r="10368" spans="1:5" x14ac:dyDescent="0.2">
      <c r="A10368" s="33">
        <v>44390</v>
      </c>
      <c r="B10368" s="220">
        <v>44390</v>
      </c>
      <c r="C10368" s="34" t="s">
        <v>895</v>
      </c>
      <c r="D10368" s="179">
        <f>VLOOKUP(Pag_Inicio_Corr_mas_casos[[#This Row],[Corregimiento]],Hoja3!$A$2:$D$676,4,0)</f>
        <v>20207</v>
      </c>
      <c r="E10368" s="34">
        <v>26</v>
      </c>
    </row>
    <row r="10369" spans="1:5" x14ac:dyDescent="0.2">
      <c r="A10369" s="33">
        <v>44390</v>
      </c>
      <c r="B10369" s="220">
        <v>44390</v>
      </c>
      <c r="C10369" s="34" t="s">
        <v>925</v>
      </c>
      <c r="D10369" s="179">
        <f>VLOOKUP(Pag_Inicio_Corr_mas_casos[[#This Row],[Corregimiento]],Hoja3!$A$2:$D$676,4,0)</f>
        <v>60103</v>
      </c>
      <c r="E10369" s="34">
        <v>21</v>
      </c>
    </row>
    <row r="10370" spans="1:5" x14ac:dyDescent="0.2">
      <c r="A10370" s="33">
        <v>44390</v>
      </c>
      <c r="B10370" s="220">
        <v>44390</v>
      </c>
      <c r="C10370" s="34" t="s">
        <v>862</v>
      </c>
      <c r="D10370" s="179">
        <f>VLOOKUP(Pag_Inicio_Corr_mas_casos[[#This Row],[Corregimiento]],Hoja3!$A$2:$D$676,4,0)</f>
        <v>80807</v>
      </c>
      <c r="E10370" s="34">
        <v>21</v>
      </c>
    </row>
    <row r="10371" spans="1:5" x14ac:dyDescent="0.2">
      <c r="A10371" s="33">
        <v>44390</v>
      </c>
      <c r="B10371" s="220">
        <v>44390</v>
      </c>
      <c r="C10371" s="34" t="s">
        <v>931</v>
      </c>
      <c r="D10371" s="179">
        <f>VLOOKUP(Pag_Inicio_Corr_mas_casos[[#This Row],[Corregimiento]],Hoja3!$A$2:$D$676,4,0)</f>
        <v>80809</v>
      </c>
      <c r="E10371" s="34">
        <v>19</v>
      </c>
    </row>
    <row r="10372" spans="1:5" x14ac:dyDescent="0.2">
      <c r="A10372" s="33">
        <v>44390</v>
      </c>
      <c r="B10372" s="220">
        <v>44390</v>
      </c>
      <c r="C10372" s="34" t="s">
        <v>966</v>
      </c>
      <c r="D10372" s="179">
        <f>VLOOKUP(Pag_Inicio_Corr_mas_casos[[#This Row],[Corregimiento]],Hoja3!$A$2:$D$676,4,0)</f>
        <v>80812</v>
      </c>
      <c r="E10372" s="34">
        <v>17</v>
      </c>
    </row>
    <row r="10373" spans="1:5" x14ac:dyDescent="0.2">
      <c r="A10373" s="33">
        <v>44390</v>
      </c>
      <c r="B10373" s="220">
        <v>44390</v>
      </c>
      <c r="C10373" s="34" t="s">
        <v>873</v>
      </c>
      <c r="D10373" s="179">
        <f>VLOOKUP(Pag_Inicio_Corr_mas_casos[[#This Row],[Corregimiento]],Hoja3!$A$2:$D$676,4,0)</f>
        <v>80817</v>
      </c>
      <c r="E10373" s="34">
        <v>16</v>
      </c>
    </row>
    <row r="10374" spans="1:5" x14ac:dyDescent="0.2">
      <c r="A10374" s="33">
        <v>44390</v>
      </c>
      <c r="B10374" s="220">
        <v>44390</v>
      </c>
      <c r="C10374" s="34" t="s">
        <v>974</v>
      </c>
      <c r="D10374" s="179">
        <f>VLOOKUP(Pag_Inicio_Corr_mas_casos[[#This Row],[Corregimiento]],Hoja3!$A$2:$D$676,4,0)</f>
        <v>130102</v>
      </c>
      <c r="E10374" s="34">
        <v>16</v>
      </c>
    </row>
    <row r="10375" spans="1:5" x14ac:dyDescent="0.2">
      <c r="A10375" s="33">
        <v>44390</v>
      </c>
      <c r="B10375" s="220">
        <v>44390</v>
      </c>
      <c r="C10375" s="34" t="s">
        <v>866</v>
      </c>
      <c r="D10375" s="179">
        <f>VLOOKUP(Pag_Inicio_Corr_mas_casos[[#This Row],[Corregimiento]],Hoja3!$A$2:$D$676,4,0)</f>
        <v>80814</v>
      </c>
      <c r="E10375" s="34">
        <v>15</v>
      </c>
    </row>
    <row r="10376" spans="1:5" x14ac:dyDescent="0.2">
      <c r="A10376" s="33">
        <v>44390</v>
      </c>
      <c r="B10376" s="220">
        <v>44390</v>
      </c>
      <c r="C10376" s="34" t="s">
        <v>887</v>
      </c>
      <c r="D10376" s="179">
        <f>VLOOKUP(Pag_Inicio_Corr_mas_casos[[#This Row],[Corregimiento]],Hoja3!$A$2:$D$676,4,0)</f>
        <v>30107</v>
      </c>
      <c r="E10376" s="34">
        <v>15</v>
      </c>
    </row>
    <row r="10377" spans="1:5" x14ac:dyDescent="0.2">
      <c r="A10377" s="33">
        <v>44390</v>
      </c>
      <c r="B10377" s="220">
        <v>44390</v>
      </c>
      <c r="C10377" s="34" t="s">
        <v>942</v>
      </c>
      <c r="D10377" s="179">
        <f>VLOOKUP(Pag_Inicio_Corr_mas_casos[[#This Row],[Corregimiento]],Hoja3!$A$2:$D$676,4,0)</f>
        <v>91001</v>
      </c>
      <c r="E10377" s="34">
        <v>14</v>
      </c>
    </row>
    <row r="10378" spans="1:5" x14ac:dyDescent="0.2">
      <c r="A10378" s="33">
        <v>44390</v>
      </c>
      <c r="B10378" s="220">
        <v>44390</v>
      </c>
      <c r="C10378" s="34" t="s">
        <v>943</v>
      </c>
      <c r="D10378" s="179">
        <f>VLOOKUP(Pag_Inicio_Corr_mas_casos[[#This Row],[Corregimiento]],Hoja3!$A$2:$D$676,4,0)</f>
        <v>30111</v>
      </c>
      <c r="E10378" s="34">
        <v>14</v>
      </c>
    </row>
    <row r="10379" spans="1:5" x14ac:dyDescent="0.2">
      <c r="A10379" s="33">
        <v>44390</v>
      </c>
      <c r="B10379" s="220">
        <v>44390</v>
      </c>
      <c r="C10379" s="34" t="s">
        <v>877</v>
      </c>
      <c r="D10379" s="179">
        <f>VLOOKUP(Pag_Inicio_Corr_mas_casos[[#This Row],[Corregimiento]],Hoja3!$A$2:$D$676,4,0)</f>
        <v>130716</v>
      </c>
      <c r="E10379" s="34">
        <v>14</v>
      </c>
    </row>
    <row r="10380" spans="1:5" x14ac:dyDescent="0.2">
      <c r="A10380" s="33">
        <v>44390</v>
      </c>
      <c r="B10380" s="220">
        <v>44390</v>
      </c>
      <c r="C10380" s="34" t="s">
        <v>860</v>
      </c>
      <c r="D10380" s="179">
        <f>VLOOKUP(Pag_Inicio_Corr_mas_casos[[#This Row],[Corregimiento]],Hoja3!$A$2:$D$676,4,0)</f>
        <v>80806</v>
      </c>
      <c r="E10380" s="34">
        <v>13</v>
      </c>
    </row>
    <row r="10381" spans="1:5" x14ac:dyDescent="0.2">
      <c r="A10381" s="33">
        <v>44390</v>
      </c>
      <c r="B10381" s="220">
        <v>44390</v>
      </c>
      <c r="C10381" s="34" t="s">
        <v>864</v>
      </c>
      <c r="D10381" s="179">
        <f>VLOOKUP(Pag_Inicio_Corr_mas_casos[[#This Row],[Corregimiento]],Hoja3!$A$2:$D$676,4,0)</f>
        <v>130708</v>
      </c>
      <c r="E10381" s="34">
        <v>13</v>
      </c>
    </row>
    <row r="10382" spans="1:5" x14ac:dyDescent="0.2">
      <c r="A10382" s="33">
        <v>44390</v>
      </c>
      <c r="B10382" s="220">
        <v>44390</v>
      </c>
      <c r="C10382" s="34" t="s">
        <v>879</v>
      </c>
      <c r="D10382" s="179">
        <f>VLOOKUP(Pag_Inicio_Corr_mas_casos[[#This Row],[Corregimiento]],Hoja3!$A$2:$D$676,4,0)</f>
        <v>130701</v>
      </c>
      <c r="E10382" s="34">
        <v>13</v>
      </c>
    </row>
    <row r="10383" spans="1:5" x14ac:dyDescent="0.2">
      <c r="A10383" s="33">
        <v>44390</v>
      </c>
      <c r="B10383" s="220">
        <v>44390</v>
      </c>
      <c r="C10383" s="34" t="s">
        <v>890</v>
      </c>
      <c r="D10383" s="179">
        <f>VLOOKUP(Pag_Inicio_Corr_mas_casos[[#This Row],[Corregimiento]],Hoja3!$A$2:$D$676,4,0)</f>
        <v>40606</v>
      </c>
      <c r="E10383" s="34">
        <v>12</v>
      </c>
    </row>
    <row r="10384" spans="1:5" x14ac:dyDescent="0.2">
      <c r="A10384" s="33">
        <v>44390</v>
      </c>
      <c r="B10384" s="220">
        <v>44390</v>
      </c>
      <c r="C10384" s="34" t="s">
        <v>912</v>
      </c>
      <c r="D10384" s="179">
        <f>VLOOKUP(Pag_Inicio_Corr_mas_casos[[#This Row],[Corregimiento]],Hoja3!$A$2:$D$676,4,0)</f>
        <v>80808</v>
      </c>
      <c r="E10384" s="34">
        <v>12</v>
      </c>
    </row>
    <row r="10385" spans="1:5" x14ac:dyDescent="0.2">
      <c r="A10385" s="33">
        <v>44390</v>
      </c>
      <c r="B10385" s="220">
        <v>44390</v>
      </c>
      <c r="C10385" s="34" t="s">
        <v>932</v>
      </c>
      <c r="D10385" s="179">
        <f>VLOOKUP(Pag_Inicio_Corr_mas_casos[[#This Row],[Corregimiento]],Hoja3!$A$2:$D$676,4,0)</f>
        <v>80819</v>
      </c>
      <c r="E10385" s="34">
        <v>12</v>
      </c>
    </row>
    <row r="10386" spans="1:5" x14ac:dyDescent="0.2">
      <c r="A10386" s="33">
        <v>44390</v>
      </c>
      <c r="B10386" s="220">
        <v>44390</v>
      </c>
      <c r="C10386" s="34" t="s">
        <v>863</v>
      </c>
      <c r="D10386" s="179">
        <f>VLOOKUP(Pag_Inicio_Corr_mas_casos[[#This Row],[Corregimiento]],Hoja3!$A$2:$D$676,4,0)</f>
        <v>80816</v>
      </c>
      <c r="E10386" s="34">
        <v>12</v>
      </c>
    </row>
    <row r="10387" spans="1:5" x14ac:dyDescent="0.2">
      <c r="A10387" s="33">
        <v>44390</v>
      </c>
      <c r="B10387" s="220">
        <v>44390</v>
      </c>
      <c r="C10387" s="34" t="s">
        <v>941</v>
      </c>
      <c r="D10387" s="179">
        <f>VLOOKUP(Pag_Inicio_Corr_mas_casos[[#This Row],[Corregimiento]],Hoja3!$A$2:$D$676,4,0)</f>
        <v>81003</v>
      </c>
      <c r="E10387" s="34">
        <v>12</v>
      </c>
    </row>
    <row r="10388" spans="1:5" x14ac:dyDescent="0.2">
      <c r="A10388" s="36">
        <v>44391</v>
      </c>
      <c r="B10388" s="221">
        <v>44391</v>
      </c>
      <c r="C10388" s="37" t="s">
        <v>864</v>
      </c>
      <c r="D10388" s="181">
        <f>VLOOKUP(Pag_Inicio_Corr_mas_casos[[#This Row],[Corregimiento]],Hoja3!$A$2:$D$676,4,0)</f>
        <v>130708</v>
      </c>
      <c r="E10388" s="37">
        <v>43</v>
      </c>
    </row>
    <row r="10389" spans="1:5" x14ac:dyDescent="0.2">
      <c r="A10389" s="36">
        <v>44391</v>
      </c>
      <c r="B10389" s="221">
        <v>44391</v>
      </c>
      <c r="C10389" s="37" t="s">
        <v>956</v>
      </c>
      <c r="D10389" s="181">
        <f>VLOOKUP(Pag_Inicio_Corr_mas_casos[[#This Row],[Corregimiento]],Hoja3!$A$2:$D$676,4,0)</f>
        <v>130106</v>
      </c>
      <c r="E10389" s="37">
        <v>36</v>
      </c>
    </row>
    <row r="10390" spans="1:5" x14ac:dyDescent="0.2">
      <c r="A10390" s="36">
        <v>44391</v>
      </c>
      <c r="B10390" s="221">
        <v>44391</v>
      </c>
      <c r="C10390" s="37" t="s">
        <v>988</v>
      </c>
      <c r="D10390" s="181">
        <f>VLOOKUP(Pag_Inicio_Corr_mas_casos[[#This Row],[Corregimiento]],Hoja3!$A$2:$D$676,4,0)</f>
        <v>130101</v>
      </c>
      <c r="E10390" s="37">
        <v>33</v>
      </c>
    </row>
    <row r="10391" spans="1:5" x14ac:dyDescent="0.2">
      <c r="A10391" s="36">
        <v>44391</v>
      </c>
      <c r="B10391" s="221">
        <v>44391</v>
      </c>
      <c r="C10391" s="37" t="s">
        <v>860</v>
      </c>
      <c r="D10391" s="181">
        <f>VLOOKUP(Pag_Inicio_Corr_mas_casos[[#This Row],[Corregimiento]],Hoja3!$A$2:$D$676,4,0)</f>
        <v>80806</v>
      </c>
      <c r="E10391" s="37">
        <v>33</v>
      </c>
    </row>
    <row r="10392" spans="1:5" x14ac:dyDescent="0.2">
      <c r="A10392" s="36">
        <v>44391</v>
      </c>
      <c r="B10392" s="221">
        <v>44391</v>
      </c>
      <c r="C10392" s="37" t="s">
        <v>932</v>
      </c>
      <c r="D10392" s="181">
        <f>VLOOKUP(Pag_Inicio_Corr_mas_casos[[#This Row],[Corregimiento]],Hoja3!$A$2:$D$676,4,0)</f>
        <v>80819</v>
      </c>
      <c r="E10392" s="37">
        <v>31</v>
      </c>
    </row>
    <row r="10393" spans="1:5" x14ac:dyDescent="0.2">
      <c r="A10393" s="36">
        <v>44391</v>
      </c>
      <c r="B10393" s="221">
        <v>44391</v>
      </c>
      <c r="C10393" s="37" t="s">
        <v>873</v>
      </c>
      <c r="D10393" s="181">
        <f>VLOOKUP(Pag_Inicio_Corr_mas_casos[[#This Row],[Corregimiento]],Hoja3!$A$2:$D$676,4,0)</f>
        <v>80817</v>
      </c>
      <c r="E10393" s="37">
        <v>29</v>
      </c>
    </row>
    <row r="10394" spans="1:5" x14ac:dyDescent="0.2">
      <c r="A10394" s="36">
        <v>44391</v>
      </c>
      <c r="B10394" s="221">
        <v>44391</v>
      </c>
      <c r="C10394" s="37" t="s">
        <v>692</v>
      </c>
      <c r="D10394" s="181">
        <f>VLOOKUP(Pag_Inicio_Corr_mas_casos[[#This Row],[Corregimiento]],Hoja3!$A$2:$D$676,4,0)</f>
        <v>80821</v>
      </c>
      <c r="E10394" s="37">
        <v>29</v>
      </c>
    </row>
    <row r="10395" spans="1:5" x14ac:dyDescent="0.2">
      <c r="A10395" s="36">
        <v>44391</v>
      </c>
      <c r="B10395" s="221">
        <v>44391</v>
      </c>
      <c r="C10395" s="37" t="s">
        <v>877</v>
      </c>
      <c r="D10395" s="181">
        <f>VLOOKUP(Pag_Inicio_Corr_mas_casos[[#This Row],[Corregimiento]],Hoja3!$A$2:$D$676,4,0)</f>
        <v>130716</v>
      </c>
      <c r="E10395" s="37">
        <v>28</v>
      </c>
    </row>
    <row r="10396" spans="1:5" x14ac:dyDescent="0.2">
      <c r="A10396" s="36">
        <v>44391</v>
      </c>
      <c r="B10396" s="221">
        <v>44391</v>
      </c>
      <c r="C10396" s="37" t="s">
        <v>1125</v>
      </c>
      <c r="D10396" s="181">
        <f>VLOOKUP(Pag_Inicio_Corr_mas_casos[[#This Row],[Corregimiento]],Hoja3!$A$2:$D$676,4,0)</f>
        <v>10207</v>
      </c>
      <c r="E10396" s="37">
        <v>27</v>
      </c>
    </row>
    <row r="10397" spans="1:5" x14ac:dyDescent="0.2">
      <c r="A10397" s="36">
        <v>44391</v>
      </c>
      <c r="B10397" s="221">
        <v>44391</v>
      </c>
      <c r="C10397" s="37" t="s">
        <v>974</v>
      </c>
      <c r="D10397" s="181">
        <f>VLOOKUP(Pag_Inicio_Corr_mas_casos[[#This Row],[Corregimiento]],Hoja3!$A$2:$D$676,4,0)</f>
        <v>130102</v>
      </c>
      <c r="E10397" s="37">
        <v>27</v>
      </c>
    </row>
    <row r="10398" spans="1:5" x14ac:dyDescent="0.2">
      <c r="A10398" s="36">
        <v>44391</v>
      </c>
      <c r="B10398" s="221">
        <v>44391</v>
      </c>
      <c r="C10398" s="37" t="s">
        <v>935</v>
      </c>
      <c r="D10398" s="181">
        <f>VLOOKUP(Pag_Inicio_Corr_mas_casos[[#This Row],[Corregimiento]],Hoja3!$A$2:$D$676,4,0)</f>
        <v>130702</v>
      </c>
      <c r="E10398" s="37">
        <v>26</v>
      </c>
    </row>
    <row r="10399" spans="1:5" x14ac:dyDescent="0.2">
      <c r="A10399" s="36">
        <v>44391</v>
      </c>
      <c r="B10399" s="221">
        <v>44391</v>
      </c>
      <c r="C10399" s="37" t="s">
        <v>879</v>
      </c>
      <c r="D10399" s="181">
        <f>VLOOKUP(Pag_Inicio_Corr_mas_casos[[#This Row],[Corregimiento]],Hoja3!$A$2:$D$676,4,0)</f>
        <v>130701</v>
      </c>
      <c r="E10399" s="37">
        <v>26</v>
      </c>
    </row>
    <row r="10400" spans="1:5" x14ac:dyDescent="0.2">
      <c r="A10400" s="36">
        <v>44391</v>
      </c>
      <c r="B10400" s="221">
        <v>44391</v>
      </c>
      <c r="C10400" s="37" t="s">
        <v>881</v>
      </c>
      <c r="D10400" s="181">
        <f>VLOOKUP(Pag_Inicio_Corr_mas_casos[[#This Row],[Corregimiento]],Hoja3!$A$2:$D$676,4,0)</f>
        <v>20601</v>
      </c>
      <c r="E10400" s="37">
        <v>25</v>
      </c>
    </row>
    <row r="10401" spans="1:5" x14ac:dyDescent="0.2">
      <c r="A10401" s="36">
        <v>44391</v>
      </c>
      <c r="B10401" s="221">
        <v>44391</v>
      </c>
      <c r="C10401" s="37" t="s">
        <v>858</v>
      </c>
      <c r="D10401" s="181">
        <f>VLOOKUP(Pag_Inicio_Corr_mas_casos[[#This Row],[Corregimiento]],Hoja3!$A$2:$D$676,4,0)</f>
        <v>130717</v>
      </c>
      <c r="E10401" s="37">
        <v>24</v>
      </c>
    </row>
    <row r="10402" spans="1:5" x14ac:dyDescent="0.2">
      <c r="A10402" s="36">
        <v>44391</v>
      </c>
      <c r="B10402" s="221">
        <v>44391</v>
      </c>
      <c r="C10402" s="37" t="s">
        <v>862</v>
      </c>
      <c r="D10402" s="181">
        <f>VLOOKUP(Pag_Inicio_Corr_mas_casos[[#This Row],[Corregimiento]],Hoja3!$A$2:$D$676,4,0)</f>
        <v>80807</v>
      </c>
      <c r="E10402" s="37">
        <v>22</v>
      </c>
    </row>
    <row r="10403" spans="1:5" x14ac:dyDescent="0.2">
      <c r="A10403" s="36">
        <v>44391</v>
      </c>
      <c r="B10403" s="221">
        <v>44391</v>
      </c>
      <c r="C10403" s="37" t="s">
        <v>874</v>
      </c>
      <c r="D10403" s="181">
        <f>VLOOKUP(Pag_Inicio_Corr_mas_casos[[#This Row],[Corregimiento]],Hoja3!$A$2:$D$676,4,0)</f>
        <v>80822</v>
      </c>
      <c r="E10403" s="37">
        <v>21</v>
      </c>
    </row>
    <row r="10404" spans="1:5" x14ac:dyDescent="0.2">
      <c r="A10404" s="36">
        <v>44391</v>
      </c>
      <c r="B10404" s="221">
        <v>44391</v>
      </c>
      <c r="C10404" s="37" t="s">
        <v>925</v>
      </c>
      <c r="D10404" s="181">
        <f>VLOOKUP(Pag_Inicio_Corr_mas_casos[[#This Row],[Corregimiento]],Hoja3!$A$2:$D$676,4,0)</f>
        <v>60103</v>
      </c>
      <c r="E10404" s="37">
        <v>21</v>
      </c>
    </row>
    <row r="10405" spans="1:5" x14ac:dyDescent="0.2">
      <c r="A10405" s="36">
        <v>44391</v>
      </c>
      <c r="B10405" s="221">
        <v>44391</v>
      </c>
      <c r="C10405" s="37" t="s">
        <v>966</v>
      </c>
      <c r="D10405" s="181">
        <f>VLOOKUP(Pag_Inicio_Corr_mas_casos[[#This Row],[Corregimiento]],Hoja3!$A$2:$D$676,4,0)</f>
        <v>80812</v>
      </c>
      <c r="E10405" s="37">
        <v>21</v>
      </c>
    </row>
    <row r="10406" spans="1:5" x14ac:dyDescent="0.2">
      <c r="A10406" s="36">
        <v>44391</v>
      </c>
      <c r="B10406" s="221">
        <v>44391</v>
      </c>
      <c r="C10406" s="37" t="s">
        <v>1246</v>
      </c>
      <c r="D10406" s="181">
        <f>VLOOKUP(Pag_Inicio_Corr_mas_casos[[#This Row],[Corregimiento]],Hoja3!$A$2:$D$676,4,0)</f>
        <v>90801</v>
      </c>
      <c r="E10406" s="37">
        <v>20</v>
      </c>
    </row>
    <row r="10407" spans="1:5" x14ac:dyDescent="0.2">
      <c r="A10407" s="36">
        <v>44391</v>
      </c>
      <c r="B10407" s="221">
        <v>44391</v>
      </c>
      <c r="C10407" s="37" t="s">
        <v>867</v>
      </c>
      <c r="D10407" s="181">
        <f>VLOOKUP(Pag_Inicio_Corr_mas_casos[[#This Row],[Corregimiento]],Hoja3!$A$2:$D$676,4,0)</f>
        <v>80826</v>
      </c>
      <c r="E10407" s="37">
        <v>20</v>
      </c>
    </row>
    <row r="10408" spans="1:5" x14ac:dyDescent="0.2">
      <c r="A10408" s="44">
        <v>44392</v>
      </c>
      <c r="B10408" s="216">
        <v>44392</v>
      </c>
      <c r="C10408" s="42" t="s">
        <v>925</v>
      </c>
      <c r="D10408" s="184">
        <f>VLOOKUP(Pag_Inicio_Corr_mas_casos[[#This Row],[Corregimiento]],Hoja3!$A$2:$D$676,4,0)</f>
        <v>60103</v>
      </c>
      <c r="E10408" s="42">
        <v>34</v>
      </c>
    </row>
    <row r="10409" spans="1:5" x14ac:dyDescent="0.2">
      <c r="A10409" s="44">
        <v>44392</v>
      </c>
      <c r="B10409" s="216">
        <v>44392</v>
      </c>
      <c r="C10409" s="42" t="s">
        <v>873</v>
      </c>
      <c r="D10409" s="184">
        <f>VLOOKUP(Pag_Inicio_Corr_mas_casos[[#This Row],[Corregimiento]],Hoja3!$A$2:$D$676,4,0)</f>
        <v>80817</v>
      </c>
      <c r="E10409" s="42">
        <v>33</v>
      </c>
    </row>
    <row r="10410" spans="1:5" x14ac:dyDescent="0.2">
      <c r="A10410" s="44">
        <v>44392</v>
      </c>
      <c r="B10410" s="216">
        <v>44392</v>
      </c>
      <c r="C10410" s="42" t="s">
        <v>932</v>
      </c>
      <c r="D10410" s="184">
        <f>VLOOKUP(Pag_Inicio_Corr_mas_casos[[#This Row],[Corregimiento]],Hoja3!$A$2:$D$676,4,0)</f>
        <v>80819</v>
      </c>
      <c r="E10410" s="42">
        <v>32</v>
      </c>
    </row>
    <row r="10411" spans="1:5" x14ac:dyDescent="0.2">
      <c r="A10411" s="44">
        <v>44392</v>
      </c>
      <c r="B10411" s="216">
        <v>44392</v>
      </c>
      <c r="C10411" s="42" t="s">
        <v>935</v>
      </c>
      <c r="D10411" s="184">
        <f>VLOOKUP(Pag_Inicio_Corr_mas_casos[[#This Row],[Corregimiento]],Hoja3!$A$2:$D$676,4,0)</f>
        <v>130702</v>
      </c>
      <c r="E10411" s="42">
        <v>26</v>
      </c>
    </row>
    <row r="10412" spans="1:5" x14ac:dyDescent="0.2">
      <c r="A10412" s="44">
        <v>44392</v>
      </c>
      <c r="B10412" s="216">
        <v>44392</v>
      </c>
      <c r="C10412" s="42" t="s">
        <v>1125</v>
      </c>
      <c r="D10412" s="184">
        <f>VLOOKUP(Pag_Inicio_Corr_mas_casos[[#This Row],[Corregimiento]],Hoja3!$A$2:$D$676,4,0)</f>
        <v>10207</v>
      </c>
      <c r="E10412" s="42">
        <v>25</v>
      </c>
    </row>
    <row r="10413" spans="1:5" x14ac:dyDescent="0.2">
      <c r="A10413" s="44">
        <v>44392</v>
      </c>
      <c r="B10413" s="216">
        <v>44392</v>
      </c>
      <c r="C10413" s="42" t="s">
        <v>862</v>
      </c>
      <c r="D10413" s="184">
        <f>VLOOKUP(Pag_Inicio_Corr_mas_casos[[#This Row],[Corregimiento]],Hoja3!$A$2:$D$676,4,0)</f>
        <v>80807</v>
      </c>
      <c r="E10413" s="42">
        <v>25</v>
      </c>
    </row>
    <row r="10414" spans="1:5" x14ac:dyDescent="0.2">
      <c r="A10414" s="44">
        <v>44392</v>
      </c>
      <c r="B10414" s="216">
        <v>44392</v>
      </c>
      <c r="C10414" s="42" t="s">
        <v>887</v>
      </c>
      <c r="D10414" s="184">
        <f>VLOOKUP(Pag_Inicio_Corr_mas_casos[[#This Row],[Corregimiento]],Hoja3!$A$2:$D$676,4,0)</f>
        <v>30107</v>
      </c>
      <c r="E10414" s="42">
        <v>24</v>
      </c>
    </row>
    <row r="10415" spans="1:5" x14ac:dyDescent="0.2">
      <c r="A10415" s="44">
        <v>44392</v>
      </c>
      <c r="B10415" s="216">
        <v>44392</v>
      </c>
      <c r="C10415" s="42" t="s">
        <v>942</v>
      </c>
      <c r="D10415" s="184">
        <f>VLOOKUP(Pag_Inicio_Corr_mas_casos[[#This Row],[Corregimiento]],Hoja3!$A$2:$D$676,4,0)</f>
        <v>91001</v>
      </c>
      <c r="E10415" s="42">
        <v>23</v>
      </c>
    </row>
    <row r="10416" spans="1:5" x14ac:dyDescent="0.2">
      <c r="A10416" s="44">
        <v>44392</v>
      </c>
      <c r="B10416" s="216">
        <v>44392</v>
      </c>
      <c r="C10416" s="42" t="s">
        <v>974</v>
      </c>
      <c r="D10416" s="184">
        <f>VLOOKUP(Pag_Inicio_Corr_mas_casos[[#This Row],[Corregimiento]],Hoja3!$A$2:$D$676,4,0)</f>
        <v>130102</v>
      </c>
      <c r="E10416" s="42">
        <v>23</v>
      </c>
    </row>
    <row r="10417" spans="1:5" x14ac:dyDescent="0.2">
      <c r="A10417" s="44">
        <v>44392</v>
      </c>
      <c r="B10417" s="216">
        <v>44392</v>
      </c>
      <c r="C10417" s="42" t="s">
        <v>988</v>
      </c>
      <c r="D10417" s="184">
        <f>VLOOKUP(Pag_Inicio_Corr_mas_casos[[#This Row],[Corregimiento]],Hoja3!$A$2:$D$676,4,0)</f>
        <v>130101</v>
      </c>
      <c r="E10417" s="42">
        <v>22</v>
      </c>
    </row>
    <row r="10418" spans="1:5" x14ac:dyDescent="0.2">
      <c r="A10418" s="44">
        <v>44392</v>
      </c>
      <c r="B10418" s="216">
        <v>44392</v>
      </c>
      <c r="C10418" s="42" t="s">
        <v>956</v>
      </c>
      <c r="D10418" s="184">
        <f>VLOOKUP(Pag_Inicio_Corr_mas_casos[[#This Row],[Corregimiento]],Hoja3!$A$2:$D$676,4,0)</f>
        <v>130106</v>
      </c>
      <c r="E10418" s="42">
        <v>22</v>
      </c>
    </row>
    <row r="10419" spans="1:5" x14ac:dyDescent="0.2">
      <c r="A10419" s="44">
        <v>44392</v>
      </c>
      <c r="B10419" s="216">
        <v>44392</v>
      </c>
      <c r="C10419" s="42" t="s">
        <v>877</v>
      </c>
      <c r="D10419" s="184">
        <f>VLOOKUP(Pag_Inicio_Corr_mas_casos[[#This Row],[Corregimiento]],Hoja3!$A$2:$D$676,4,0)</f>
        <v>130716</v>
      </c>
      <c r="E10419" s="42">
        <v>21</v>
      </c>
    </row>
    <row r="10420" spans="1:5" x14ac:dyDescent="0.2">
      <c r="A10420" s="44">
        <v>44392</v>
      </c>
      <c r="B10420" s="216">
        <v>44392</v>
      </c>
      <c r="C10420" s="42" t="s">
        <v>692</v>
      </c>
      <c r="D10420" s="184">
        <f>VLOOKUP(Pag_Inicio_Corr_mas_casos[[#This Row],[Corregimiento]],Hoja3!$A$2:$D$676,4,0)</f>
        <v>80821</v>
      </c>
      <c r="E10420" s="42">
        <v>20</v>
      </c>
    </row>
    <row r="10421" spans="1:5" x14ac:dyDescent="0.2">
      <c r="A10421" s="44">
        <v>44392</v>
      </c>
      <c r="B10421" s="216">
        <v>44392</v>
      </c>
      <c r="C10421" s="42" t="s">
        <v>1246</v>
      </c>
      <c r="D10421" s="184">
        <f>VLOOKUP(Pag_Inicio_Corr_mas_casos[[#This Row],[Corregimiento]],Hoja3!$A$2:$D$676,4,0)</f>
        <v>90801</v>
      </c>
      <c r="E10421" s="42">
        <v>19</v>
      </c>
    </row>
    <row r="10422" spans="1:5" x14ac:dyDescent="0.2">
      <c r="A10422" s="44">
        <v>44392</v>
      </c>
      <c r="B10422" s="216">
        <v>44392</v>
      </c>
      <c r="C10422" s="42" t="s">
        <v>860</v>
      </c>
      <c r="D10422" s="184">
        <f>VLOOKUP(Pag_Inicio_Corr_mas_casos[[#This Row],[Corregimiento]],Hoja3!$A$2:$D$676,4,0)</f>
        <v>80806</v>
      </c>
      <c r="E10422" s="42">
        <v>19</v>
      </c>
    </row>
    <row r="10423" spans="1:5" x14ac:dyDescent="0.2">
      <c r="A10423" s="44">
        <v>44392</v>
      </c>
      <c r="B10423" s="216">
        <v>44392</v>
      </c>
      <c r="C10423" s="42" t="s">
        <v>947</v>
      </c>
      <c r="D10423" s="184">
        <f>VLOOKUP(Pag_Inicio_Corr_mas_casos[[#This Row],[Corregimiento]],Hoja3!$A$2:$D$676,4,0)</f>
        <v>30103</v>
      </c>
      <c r="E10423" s="42">
        <v>19</v>
      </c>
    </row>
    <row r="10424" spans="1:5" x14ac:dyDescent="0.2">
      <c r="A10424" s="44">
        <v>44392</v>
      </c>
      <c r="B10424" s="216">
        <v>44392</v>
      </c>
      <c r="C10424" s="42" t="s">
        <v>859</v>
      </c>
      <c r="D10424" s="184">
        <f>VLOOKUP(Pag_Inicio_Corr_mas_casos[[#This Row],[Corregimiento]],Hoja3!$A$2:$D$676,4,0)</f>
        <v>81009</v>
      </c>
      <c r="E10424" s="42">
        <v>18</v>
      </c>
    </row>
    <row r="10425" spans="1:5" x14ac:dyDescent="0.2">
      <c r="A10425" s="44">
        <v>44392</v>
      </c>
      <c r="B10425" s="216">
        <v>44392</v>
      </c>
      <c r="C10425" s="42" t="s">
        <v>941</v>
      </c>
      <c r="D10425" s="184">
        <f>VLOOKUP(Pag_Inicio_Corr_mas_casos[[#This Row],[Corregimiento]],Hoja3!$A$2:$D$676,4,0)</f>
        <v>81003</v>
      </c>
      <c r="E10425" s="42">
        <v>18</v>
      </c>
    </row>
    <row r="10426" spans="1:5" x14ac:dyDescent="0.2">
      <c r="A10426" s="44">
        <v>44392</v>
      </c>
      <c r="B10426" s="216">
        <v>44392</v>
      </c>
      <c r="C10426" s="42" t="s">
        <v>861</v>
      </c>
      <c r="D10426" s="184">
        <f>VLOOKUP(Pag_Inicio_Corr_mas_casos[[#This Row],[Corregimiento]],Hoja3!$A$2:$D$676,4,0)</f>
        <v>80823</v>
      </c>
      <c r="E10426" s="42">
        <v>17</v>
      </c>
    </row>
    <row r="10427" spans="1:5" x14ac:dyDescent="0.2">
      <c r="A10427" s="106">
        <v>44393</v>
      </c>
      <c r="B10427" s="223">
        <v>44393</v>
      </c>
      <c r="C10427" s="107" t="s">
        <v>974</v>
      </c>
      <c r="D10427" s="206">
        <f>VLOOKUP(Pag_Inicio_Corr_mas_casos[[#This Row],[Corregimiento]],Hoja3!$A$2:$D$676,4,0)</f>
        <v>130102</v>
      </c>
      <c r="E10427" s="107">
        <v>30</v>
      </c>
    </row>
    <row r="10428" spans="1:5" x14ac:dyDescent="0.2">
      <c r="A10428" s="106">
        <v>44393</v>
      </c>
      <c r="B10428" s="223">
        <v>44393</v>
      </c>
      <c r="C10428" s="107" t="s">
        <v>942</v>
      </c>
      <c r="D10428" s="206">
        <f>VLOOKUP(Pag_Inicio_Corr_mas_casos[[#This Row],[Corregimiento]],Hoja3!$A$2:$D$676,4,0)</f>
        <v>91001</v>
      </c>
      <c r="E10428" s="107">
        <v>26</v>
      </c>
    </row>
    <row r="10429" spans="1:5" x14ac:dyDescent="0.2">
      <c r="A10429" s="106">
        <v>44393</v>
      </c>
      <c r="B10429" s="223">
        <v>44393</v>
      </c>
      <c r="C10429" s="107" t="s">
        <v>966</v>
      </c>
      <c r="D10429" s="206">
        <f>VLOOKUP(Pag_Inicio_Corr_mas_casos[[#This Row],[Corregimiento]],Hoja3!$A$2:$D$676,4,0)</f>
        <v>80812</v>
      </c>
      <c r="E10429" s="107">
        <v>25</v>
      </c>
    </row>
    <row r="10430" spans="1:5" x14ac:dyDescent="0.2">
      <c r="A10430" s="106">
        <v>44393</v>
      </c>
      <c r="B10430" s="223">
        <v>44393</v>
      </c>
      <c r="C10430" s="107" t="s">
        <v>956</v>
      </c>
      <c r="D10430" s="206">
        <f>VLOOKUP(Pag_Inicio_Corr_mas_casos[[#This Row],[Corregimiento]],Hoja3!$A$2:$D$676,4,0)</f>
        <v>130106</v>
      </c>
      <c r="E10430" s="107">
        <v>24</v>
      </c>
    </row>
    <row r="10431" spans="1:5" x14ac:dyDescent="0.2">
      <c r="A10431" s="106">
        <v>44393</v>
      </c>
      <c r="B10431" s="223">
        <v>44393</v>
      </c>
      <c r="C10431" s="107" t="s">
        <v>932</v>
      </c>
      <c r="D10431" s="206">
        <f>VLOOKUP(Pag_Inicio_Corr_mas_casos[[#This Row],[Corregimiento]],Hoja3!$A$2:$D$676,4,0)</f>
        <v>80819</v>
      </c>
      <c r="E10431" s="107">
        <v>24</v>
      </c>
    </row>
    <row r="10432" spans="1:5" x14ac:dyDescent="0.2">
      <c r="A10432" s="106">
        <v>44393</v>
      </c>
      <c r="B10432" s="223">
        <v>44393</v>
      </c>
      <c r="C10432" s="107" t="s">
        <v>1033</v>
      </c>
      <c r="D10432" s="206">
        <f>VLOOKUP(Pag_Inicio_Corr_mas_casos[[#This Row],[Corregimiento]],Hoja3!$A$2:$D$676,4,0)</f>
        <v>20307</v>
      </c>
      <c r="E10432" s="107">
        <v>24</v>
      </c>
    </row>
    <row r="10433" spans="1:5" x14ac:dyDescent="0.2">
      <c r="A10433" s="106">
        <v>44393</v>
      </c>
      <c r="B10433" s="223">
        <v>44393</v>
      </c>
      <c r="C10433" s="107" t="s">
        <v>988</v>
      </c>
      <c r="D10433" s="206">
        <f>VLOOKUP(Pag_Inicio_Corr_mas_casos[[#This Row],[Corregimiento]],Hoja3!$A$2:$D$676,4,0)</f>
        <v>130101</v>
      </c>
      <c r="E10433" s="107">
        <v>23</v>
      </c>
    </row>
    <row r="10434" spans="1:5" x14ac:dyDescent="0.2">
      <c r="A10434" s="106">
        <v>44393</v>
      </c>
      <c r="B10434" s="223">
        <v>44393</v>
      </c>
      <c r="C10434" s="107" t="s">
        <v>881</v>
      </c>
      <c r="D10434" s="206">
        <f>VLOOKUP(Pag_Inicio_Corr_mas_casos[[#This Row],[Corregimiento]],Hoja3!$A$2:$D$676,4,0)</f>
        <v>20601</v>
      </c>
      <c r="E10434" s="107">
        <v>22</v>
      </c>
    </row>
    <row r="10435" spans="1:5" x14ac:dyDescent="0.2">
      <c r="A10435" s="106">
        <v>44393</v>
      </c>
      <c r="B10435" s="223">
        <v>44393</v>
      </c>
      <c r="C10435" s="107" t="s">
        <v>864</v>
      </c>
      <c r="D10435" s="206">
        <f>VLOOKUP(Pag_Inicio_Corr_mas_casos[[#This Row],[Corregimiento]],Hoja3!$A$2:$D$676,4,0)</f>
        <v>130708</v>
      </c>
      <c r="E10435" s="107">
        <v>19</v>
      </c>
    </row>
    <row r="10436" spans="1:5" x14ac:dyDescent="0.2">
      <c r="A10436" s="106">
        <v>44393</v>
      </c>
      <c r="B10436" s="223">
        <v>44393</v>
      </c>
      <c r="C10436" s="107" t="s">
        <v>873</v>
      </c>
      <c r="D10436" s="206">
        <f>VLOOKUP(Pag_Inicio_Corr_mas_casos[[#This Row],[Corregimiento]],Hoja3!$A$2:$D$676,4,0)</f>
        <v>80817</v>
      </c>
      <c r="E10436" s="107">
        <v>19</v>
      </c>
    </row>
    <row r="10437" spans="1:5" x14ac:dyDescent="0.2">
      <c r="A10437" s="106">
        <v>44393</v>
      </c>
      <c r="B10437" s="223">
        <v>44393</v>
      </c>
      <c r="C10437" s="107" t="s">
        <v>1125</v>
      </c>
      <c r="D10437" s="206">
        <f>VLOOKUP(Pag_Inicio_Corr_mas_casos[[#This Row],[Corregimiento]],Hoja3!$A$2:$D$676,4,0)</f>
        <v>10207</v>
      </c>
      <c r="E10437" s="107">
        <v>19</v>
      </c>
    </row>
    <row r="10438" spans="1:5" x14ac:dyDescent="0.2">
      <c r="A10438" s="106">
        <v>44393</v>
      </c>
      <c r="B10438" s="223">
        <v>44393</v>
      </c>
      <c r="C10438" s="107" t="s">
        <v>935</v>
      </c>
      <c r="D10438" s="206">
        <f>VLOOKUP(Pag_Inicio_Corr_mas_casos[[#This Row],[Corregimiento]],Hoja3!$A$2:$D$676,4,0)</f>
        <v>130702</v>
      </c>
      <c r="E10438" s="107">
        <v>18</v>
      </c>
    </row>
    <row r="10439" spans="1:5" x14ac:dyDescent="0.2">
      <c r="A10439" s="106">
        <v>44393</v>
      </c>
      <c r="B10439" s="223">
        <v>44393</v>
      </c>
      <c r="C10439" s="107" t="s">
        <v>925</v>
      </c>
      <c r="D10439" s="206">
        <f>VLOOKUP(Pag_Inicio_Corr_mas_casos[[#This Row],[Corregimiento]],Hoja3!$A$2:$D$676,4,0)</f>
        <v>60103</v>
      </c>
      <c r="E10439" s="107">
        <v>15</v>
      </c>
    </row>
    <row r="10440" spans="1:5" x14ac:dyDescent="0.2">
      <c r="A10440" s="106">
        <v>44393</v>
      </c>
      <c r="B10440" s="223">
        <v>44393</v>
      </c>
      <c r="C10440" s="107" t="s">
        <v>859</v>
      </c>
      <c r="D10440" s="206">
        <f>VLOOKUP(Pag_Inicio_Corr_mas_casos[[#This Row],[Corregimiento]],Hoja3!$A$2:$D$676,4,0)</f>
        <v>81009</v>
      </c>
      <c r="E10440" s="107">
        <v>15</v>
      </c>
    </row>
    <row r="10441" spans="1:5" x14ac:dyDescent="0.2">
      <c r="A10441" s="106">
        <v>44393</v>
      </c>
      <c r="B10441" s="223">
        <v>44393</v>
      </c>
      <c r="C10441" s="107" t="s">
        <v>879</v>
      </c>
      <c r="D10441" s="206">
        <f>VLOOKUP(Pag_Inicio_Corr_mas_casos[[#This Row],[Corregimiento]],Hoja3!$A$2:$D$676,4,0)</f>
        <v>130701</v>
      </c>
      <c r="E10441" s="107">
        <v>15</v>
      </c>
    </row>
    <row r="10442" spans="1:5" x14ac:dyDescent="0.2">
      <c r="A10442" s="106">
        <v>44393</v>
      </c>
      <c r="B10442" s="223">
        <v>44393</v>
      </c>
      <c r="C10442" s="107" t="s">
        <v>1246</v>
      </c>
      <c r="D10442" s="206">
        <f>VLOOKUP(Pag_Inicio_Corr_mas_casos[[#This Row],[Corregimiento]],Hoja3!$A$2:$D$676,4,0)</f>
        <v>90801</v>
      </c>
      <c r="E10442" s="107">
        <v>14</v>
      </c>
    </row>
    <row r="10443" spans="1:5" x14ac:dyDescent="0.2">
      <c r="A10443" s="106">
        <v>44393</v>
      </c>
      <c r="B10443" s="223">
        <v>44393</v>
      </c>
      <c r="C10443" s="107" t="s">
        <v>860</v>
      </c>
      <c r="D10443" s="206">
        <f>VLOOKUP(Pag_Inicio_Corr_mas_casos[[#This Row],[Corregimiento]],Hoja3!$A$2:$D$676,4,0)</f>
        <v>80806</v>
      </c>
      <c r="E10443" s="107">
        <v>13</v>
      </c>
    </row>
    <row r="10444" spans="1:5" x14ac:dyDescent="0.2">
      <c r="A10444" s="106">
        <v>44393</v>
      </c>
      <c r="B10444" s="223">
        <v>44393</v>
      </c>
      <c r="C10444" s="107" t="s">
        <v>861</v>
      </c>
      <c r="D10444" s="206">
        <f>VLOOKUP(Pag_Inicio_Corr_mas_casos[[#This Row],[Corregimiento]],Hoja3!$A$2:$D$676,4,0)</f>
        <v>80823</v>
      </c>
      <c r="E10444" s="107">
        <v>13</v>
      </c>
    </row>
    <row r="10445" spans="1:5" x14ac:dyDescent="0.2">
      <c r="A10445" s="106">
        <v>44393</v>
      </c>
      <c r="B10445" s="223">
        <v>44393</v>
      </c>
      <c r="C10445" s="107" t="s">
        <v>874</v>
      </c>
      <c r="D10445" s="206">
        <f>VLOOKUP(Pag_Inicio_Corr_mas_casos[[#This Row],[Corregimiento]],Hoja3!$A$2:$D$676,4,0)</f>
        <v>80822</v>
      </c>
      <c r="E10445" s="107">
        <v>12</v>
      </c>
    </row>
    <row r="10446" spans="1:5" x14ac:dyDescent="0.2">
      <c r="A10446" s="106">
        <v>44393</v>
      </c>
      <c r="B10446" s="223">
        <v>44393</v>
      </c>
      <c r="C10446" s="107" t="s">
        <v>947</v>
      </c>
      <c r="D10446" s="206">
        <f>VLOOKUP(Pag_Inicio_Corr_mas_casos[[#This Row],[Corregimiento]],Hoja3!$A$2:$D$676,4,0)</f>
        <v>30103</v>
      </c>
      <c r="E10446" s="107">
        <v>12</v>
      </c>
    </row>
    <row r="10447" spans="1:5" x14ac:dyDescent="0.2">
      <c r="A10447" s="81">
        <v>44394</v>
      </c>
      <c r="B10447" s="224">
        <v>44394</v>
      </c>
      <c r="C10447" s="82" t="s">
        <v>873</v>
      </c>
      <c r="D10447" s="170">
        <f>VLOOKUP(Pag_Inicio_Corr_mas_casos[[#This Row],[Corregimiento]],Hoja3!$A$2:$D$676,4,0)</f>
        <v>80817</v>
      </c>
      <c r="E10447" s="82">
        <v>30</v>
      </c>
    </row>
    <row r="10448" spans="1:5" x14ac:dyDescent="0.2">
      <c r="A10448" s="81">
        <v>44394</v>
      </c>
      <c r="B10448" s="224">
        <v>44394</v>
      </c>
      <c r="C10448" s="82" t="s">
        <v>692</v>
      </c>
      <c r="D10448" s="170">
        <f>VLOOKUP(Pag_Inicio_Corr_mas_casos[[#This Row],[Corregimiento]],Hoja3!$A$2:$D$676,4,0)</f>
        <v>80821</v>
      </c>
      <c r="E10448" s="82">
        <v>27</v>
      </c>
    </row>
    <row r="10449" spans="1:5" x14ac:dyDescent="0.2">
      <c r="A10449" s="81">
        <v>44394</v>
      </c>
      <c r="B10449" s="224">
        <v>44394</v>
      </c>
      <c r="C10449" s="82" t="s">
        <v>860</v>
      </c>
      <c r="D10449" s="170">
        <f>VLOOKUP(Pag_Inicio_Corr_mas_casos[[#This Row],[Corregimiento]],Hoja3!$A$2:$D$676,4,0)</f>
        <v>80806</v>
      </c>
      <c r="E10449" s="82">
        <v>26</v>
      </c>
    </row>
    <row r="10450" spans="1:5" x14ac:dyDescent="0.2">
      <c r="A10450" s="81">
        <v>44394</v>
      </c>
      <c r="B10450" s="224">
        <v>44394</v>
      </c>
      <c r="C10450" s="82" t="s">
        <v>881</v>
      </c>
      <c r="D10450" s="170">
        <f>VLOOKUP(Pag_Inicio_Corr_mas_casos[[#This Row],[Corregimiento]],Hoja3!$A$2:$D$676,4,0)</f>
        <v>20601</v>
      </c>
      <c r="E10450" s="82">
        <v>26</v>
      </c>
    </row>
    <row r="10451" spans="1:5" x14ac:dyDescent="0.2">
      <c r="A10451" s="81">
        <v>44394</v>
      </c>
      <c r="B10451" s="224">
        <v>44394</v>
      </c>
      <c r="C10451" s="82" t="s">
        <v>932</v>
      </c>
      <c r="D10451" s="170">
        <f>VLOOKUP(Pag_Inicio_Corr_mas_casos[[#This Row],[Corregimiento]],Hoja3!$A$2:$D$676,4,0)</f>
        <v>80819</v>
      </c>
      <c r="E10451" s="82">
        <v>25</v>
      </c>
    </row>
    <row r="10452" spans="1:5" x14ac:dyDescent="0.2">
      <c r="A10452" s="81">
        <v>44394</v>
      </c>
      <c r="B10452" s="224">
        <v>44394</v>
      </c>
      <c r="C10452" s="82" t="s">
        <v>988</v>
      </c>
      <c r="D10452" s="170">
        <f>VLOOKUP(Pag_Inicio_Corr_mas_casos[[#This Row],[Corregimiento]],Hoja3!$A$2:$D$676,4,0)</f>
        <v>130101</v>
      </c>
      <c r="E10452" s="82">
        <v>23</v>
      </c>
    </row>
    <row r="10453" spans="1:5" x14ac:dyDescent="0.2">
      <c r="A10453" s="81">
        <v>44394</v>
      </c>
      <c r="B10453" s="224">
        <v>44394</v>
      </c>
      <c r="C10453" s="82" t="s">
        <v>879</v>
      </c>
      <c r="D10453" s="170">
        <f>VLOOKUP(Pag_Inicio_Corr_mas_casos[[#This Row],[Corregimiento]],Hoja3!$A$2:$D$676,4,0)</f>
        <v>130701</v>
      </c>
      <c r="E10453" s="82">
        <v>20</v>
      </c>
    </row>
    <row r="10454" spans="1:5" x14ac:dyDescent="0.2">
      <c r="A10454" s="81">
        <v>44394</v>
      </c>
      <c r="B10454" s="224">
        <v>44394</v>
      </c>
      <c r="C10454" s="82" t="s">
        <v>956</v>
      </c>
      <c r="D10454" s="170">
        <f>VLOOKUP(Pag_Inicio_Corr_mas_casos[[#This Row],[Corregimiento]],Hoja3!$A$2:$D$676,4,0)</f>
        <v>130106</v>
      </c>
      <c r="E10454" s="82">
        <v>19</v>
      </c>
    </row>
    <row r="10455" spans="1:5" x14ac:dyDescent="0.2">
      <c r="A10455" s="81">
        <v>44394</v>
      </c>
      <c r="B10455" s="224">
        <v>44394</v>
      </c>
      <c r="C10455" s="82" t="s">
        <v>935</v>
      </c>
      <c r="D10455" s="170">
        <f>VLOOKUP(Pag_Inicio_Corr_mas_casos[[#This Row],[Corregimiento]],Hoja3!$A$2:$D$676,4,0)</f>
        <v>130702</v>
      </c>
      <c r="E10455" s="82">
        <v>18</v>
      </c>
    </row>
    <row r="10456" spans="1:5" x14ac:dyDescent="0.2">
      <c r="A10456" s="81">
        <v>44394</v>
      </c>
      <c r="B10456" s="224">
        <v>44394</v>
      </c>
      <c r="C10456" s="82" t="s">
        <v>1125</v>
      </c>
      <c r="D10456" s="170">
        <f>VLOOKUP(Pag_Inicio_Corr_mas_casos[[#This Row],[Corregimiento]],Hoja3!$A$2:$D$676,4,0)</f>
        <v>10207</v>
      </c>
      <c r="E10456" s="82">
        <v>17</v>
      </c>
    </row>
    <row r="10457" spans="1:5" x14ac:dyDescent="0.2">
      <c r="A10457" s="81">
        <v>44394</v>
      </c>
      <c r="B10457" s="224">
        <v>44394</v>
      </c>
      <c r="C10457" s="82" t="s">
        <v>862</v>
      </c>
      <c r="D10457" s="170">
        <f>VLOOKUP(Pag_Inicio_Corr_mas_casos[[#This Row],[Corregimiento]],Hoja3!$A$2:$D$676,4,0)</f>
        <v>80807</v>
      </c>
      <c r="E10457" s="82">
        <v>16</v>
      </c>
    </row>
    <row r="10458" spans="1:5" x14ac:dyDescent="0.2">
      <c r="A10458" s="81">
        <v>44394</v>
      </c>
      <c r="B10458" s="224">
        <v>44394</v>
      </c>
      <c r="C10458" s="82" t="s">
        <v>877</v>
      </c>
      <c r="D10458" s="170">
        <f>VLOOKUP(Pag_Inicio_Corr_mas_casos[[#This Row],[Corregimiento]],Hoja3!$A$2:$D$676,4,0)</f>
        <v>130716</v>
      </c>
      <c r="E10458" s="82">
        <v>15</v>
      </c>
    </row>
    <row r="10459" spans="1:5" x14ac:dyDescent="0.2">
      <c r="A10459" s="81">
        <v>44394</v>
      </c>
      <c r="B10459" s="224">
        <v>44394</v>
      </c>
      <c r="C10459" s="82" t="s">
        <v>858</v>
      </c>
      <c r="D10459" s="170">
        <f>VLOOKUP(Pag_Inicio_Corr_mas_casos[[#This Row],[Corregimiento]],Hoja3!$A$2:$D$676,4,0)</f>
        <v>130717</v>
      </c>
      <c r="E10459" s="82">
        <v>15</v>
      </c>
    </row>
    <row r="10460" spans="1:5" x14ac:dyDescent="0.2">
      <c r="A10460" s="81">
        <v>44394</v>
      </c>
      <c r="B10460" s="224">
        <v>44394</v>
      </c>
      <c r="C10460" s="82" t="s">
        <v>859</v>
      </c>
      <c r="D10460" s="170">
        <f>VLOOKUP(Pag_Inicio_Corr_mas_casos[[#This Row],[Corregimiento]],Hoja3!$A$2:$D$676,4,0)</f>
        <v>81009</v>
      </c>
      <c r="E10460" s="82">
        <v>15</v>
      </c>
    </row>
    <row r="10461" spans="1:5" x14ac:dyDescent="0.2">
      <c r="A10461" s="81">
        <v>44394</v>
      </c>
      <c r="B10461" s="224">
        <v>44394</v>
      </c>
      <c r="C10461" s="82" t="s">
        <v>1154</v>
      </c>
      <c r="D10461" s="170">
        <f>VLOOKUP(Pag_Inicio_Corr_mas_casos[[#This Row],[Corregimiento]],Hoja3!$A$2:$D$676,4,0)</f>
        <v>60202</v>
      </c>
      <c r="E10461" s="82">
        <v>14</v>
      </c>
    </row>
    <row r="10462" spans="1:5" x14ac:dyDescent="0.2">
      <c r="A10462" s="81">
        <v>44394</v>
      </c>
      <c r="B10462" s="224">
        <v>44394</v>
      </c>
      <c r="C10462" s="82" t="s">
        <v>942</v>
      </c>
      <c r="D10462" s="170">
        <f>VLOOKUP(Pag_Inicio_Corr_mas_casos[[#This Row],[Corregimiento]],Hoja3!$A$2:$D$676,4,0)</f>
        <v>91001</v>
      </c>
      <c r="E10462" s="82">
        <v>14</v>
      </c>
    </row>
    <row r="10463" spans="1:5" x14ac:dyDescent="0.2">
      <c r="A10463" s="81">
        <v>44394</v>
      </c>
      <c r="B10463" s="224">
        <v>44394</v>
      </c>
      <c r="C10463" s="82" t="s">
        <v>876</v>
      </c>
      <c r="D10463" s="170">
        <f>VLOOKUP(Pag_Inicio_Corr_mas_casos[[#This Row],[Corregimiento]],Hoja3!$A$2:$D$676,4,0)</f>
        <v>80815</v>
      </c>
      <c r="E10463" s="82">
        <v>14</v>
      </c>
    </row>
    <row r="10464" spans="1:5" x14ac:dyDescent="0.2">
      <c r="A10464" s="81">
        <v>44394</v>
      </c>
      <c r="B10464" s="224">
        <v>44394</v>
      </c>
      <c r="C10464" s="82" t="s">
        <v>1246</v>
      </c>
      <c r="D10464" s="170">
        <f>VLOOKUP(Pag_Inicio_Corr_mas_casos[[#This Row],[Corregimiento]],Hoja3!$A$2:$D$676,4,0)</f>
        <v>90801</v>
      </c>
      <c r="E10464" s="82">
        <v>14</v>
      </c>
    </row>
    <row r="10465" spans="1:5" x14ac:dyDescent="0.2">
      <c r="A10465" s="81">
        <v>44394</v>
      </c>
      <c r="B10465" s="224">
        <v>44394</v>
      </c>
      <c r="C10465" s="82" t="s">
        <v>874</v>
      </c>
      <c r="D10465" s="170">
        <f>VLOOKUP(Pag_Inicio_Corr_mas_casos[[#This Row],[Corregimiento]],Hoja3!$A$2:$D$676,4,0)</f>
        <v>80822</v>
      </c>
      <c r="E10465" s="82">
        <v>13</v>
      </c>
    </row>
    <row r="10466" spans="1:5" x14ac:dyDescent="0.2">
      <c r="A10466" s="81">
        <v>44394</v>
      </c>
      <c r="B10466" s="224">
        <v>44394</v>
      </c>
      <c r="C10466" s="82" t="s">
        <v>966</v>
      </c>
      <c r="D10466" s="170">
        <f>VLOOKUP(Pag_Inicio_Corr_mas_casos[[#This Row],[Corregimiento]],Hoja3!$A$2:$D$676,4,0)</f>
        <v>80812</v>
      </c>
      <c r="E10466" s="82">
        <v>12</v>
      </c>
    </row>
    <row r="10467" spans="1:5" x14ac:dyDescent="0.2">
      <c r="A10467" s="33">
        <v>44395</v>
      </c>
      <c r="B10467" s="220">
        <v>44395</v>
      </c>
      <c r="C10467" s="34" t="s">
        <v>692</v>
      </c>
      <c r="D10467" s="179">
        <f>VLOOKUP(Pag_Inicio_Corr_mas_casos[[#This Row],[Corregimiento]],Hoja3!$A$2:$D$676,4,0)</f>
        <v>80821</v>
      </c>
      <c r="E10467" s="34">
        <v>22</v>
      </c>
    </row>
    <row r="10468" spans="1:5" x14ac:dyDescent="0.2">
      <c r="A10468" s="33">
        <v>44395</v>
      </c>
      <c r="B10468" s="220">
        <v>44395</v>
      </c>
      <c r="C10468" s="34" t="s">
        <v>932</v>
      </c>
      <c r="D10468" s="179">
        <f>VLOOKUP(Pag_Inicio_Corr_mas_casos[[#This Row],[Corregimiento]],Hoja3!$A$2:$D$676,4,0)</f>
        <v>80819</v>
      </c>
      <c r="E10468" s="34">
        <v>19</v>
      </c>
    </row>
    <row r="10469" spans="1:5" x14ac:dyDescent="0.2">
      <c r="A10469" s="33">
        <v>44395</v>
      </c>
      <c r="B10469" s="220">
        <v>44395</v>
      </c>
      <c r="C10469" s="34" t="s">
        <v>860</v>
      </c>
      <c r="D10469" s="179">
        <f>VLOOKUP(Pag_Inicio_Corr_mas_casos[[#This Row],[Corregimiento]],Hoja3!$A$2:$D$676,4,0)</f>
        <v>80806</v>
      </c>
      <c r="E10469" s="34">
        <v>17</v>
      </c>
    </row>
    <row r="10470" spans="1:5" x14ac:dyDescent="0.2">
      <c r="A10470" s="33">
        <v>44395</v>
      </c>
      <c r="B10470" s="220">
        <v>44395</v>
      </c>
      <c r="C10470" s="34" t="s">
        <v>1246</v>
      </c>
      <c r="D10470" s="179">
        <f>VLOOKUP(Pag_Inicio_Corr_mas_casos[[#This Row],[Corregimiento]],Hoja3!$A$2:$D$676,4,0)</f>
        <v>90801</v>
      </c>
      <c r="E10470" s="34">
        <v>15</v>
      </c>
    </row>
    <row r="10471" spans="1:5" x14ac:dyDescent="0.2">
      <c r="A10471" s="33">
        <v>44395</v>
      </c>
      <c r="B10471" s="220">
        <v>44395</v>
      </c>
      <c r="C10471" s="34" t="s">
        <v>941</v>
      </c>
      <c r="D10471" s="179">
        <f>VLOOKUP(Pag_Inicio_Corr_mas_casos[[#This Row],[Corregimiento]],Hoja3!$A$2:$D$676,4,0)</f>
        <v>81003</v>
      </c>
      <c r="E10471" s="34">
        <v>15</v>
      </c>
    </row>
    <row r="10472" spans="1:5" x14ac:dyDescent="0.2">
      <c r="A10472" s="33">
        <v>44395</v>
      </c>
      <c r="B10472" s="220">
        <v>44395</v>
      </c>
      <c r="C10472" s="34" t="s">
        <v>873</v>
      </c>
      <c r="D10472" s="179">
        <f>VLOOKUP(Pag_Inicio_Corr_mas_casos[[#This Row],[Corregimiento]],Hoja3!$A$2:$D$676,4,0)</f>
        <v>80817</v>
      </c>
      <c r="E10472" s="34">
        <v>14</v>
      </c>
    </row>
    <row r="10473" spans="1:5" x14ac:dyDescent="0.2">
      <c r="A10473" s="33">
        <v>44395</v>
      </c>
      <c r="B10473" s="220">
        <v>44395</v>
      </c>
      <c r="C10473" s="34" t="s">
        <v>988</v>
      </c>
      <c r="D10473" s="179">
        <f>VLOOKUP(Pag_Inicio_Corr_mas_casos[[#This Row],[Corregimiento]],Hoja3!$A$2:$D$676,4,0)</f>
        <v>130101</v>
      </c>
      <c r="E10473" s="34">
        <v>14</v>
      </c>
    </row>
    <row r="10474" spans="1:5" x14ac:dyDescent="0.2">
      <c r="A10474" s="33">
        <v>44395</v>
      </c>
      <c r="B10474" s="220">
        <v>44395</v>
      </c>
      <c r="C10474" s="34" t="s">
        <v>952</v>
      </c>
      <c r="D10474" s="179">
        <f>VLOOKUP(Pag_Inicio_Corr_mas_casos[[#This Row],[Corregimiento]],Hoja3!$A$2:$D$676,4,0)</f>
        <v>30104</v>
      </c>
      <c r="E10474" s="34">
        <v>13</v>
      </c>
    </row>
    <row r="10475" spans="1:5" x14ac:dyDescent="0.2">
      <c r="A10475" s="33">
        <v>44395</v>
      </c>
      <c r="B10475" s="220">
        <v>44395</v>
      </c>
      <c r="C10475" s="34" t="s">
        <v>966</v>
      </c>
      <c r="D10475" s="179">
        <f>VLOOKUP(Pag_Inicio_Corr_mas_casos[[#This Row],[Corregimiento]],Hoja3!$A$2:$D$676,4,0)</f>
        <v>80812</v>
      </c>
      <c r="E10475" s="34">
        <v>13</v>
      </c>
    </row>
    <row r="10476" spans="1:5" x14ac:dyDescent="0.2">
      <c r="A10476" s="33">
        <v>44395</v>
      </c>
      <c r="B10476" s="220">
        <v>44395</v>
      </c>
      <c r="C10476" s="34" t="s">
        <v>893</v>
      </c>
      <c r="D10476" s="179">
        <f>VLOOKUP(Pag_Inicio_Corr_mas_casos[[#This Row],[Corregimiento]],Hoja3!$A$2:$D$676,4,0)</f>
        <v>20606</v>
      </c>
      <c r="E10476" s="34">
        <v>12</v>
      </c>
    </row>
    <row r="10477" spans="1:5" x14ac:dyDescent="0.2">
      <c r="A10477" s="33">
        <v>44395</v>
      </c>
      <c r="B10477" s="220">
        <v>44395</v>
      </c>
      <c r="C10477" s="34" t="s">
        <v>1036</v>
      </c>
      <c r="D10477" s="179">
        <f>VLOOKUP(Pag_Inicio_Corr_mas_casos[[#This Row],[Corregimiento]],Hoja3!$A$2:$D$676,4,0)</f>
        <v>20106</v>
      </c>
      <c r="E10477" s="34">
        <v>10</v>
      </c>
    </row>
    <row r="10478" spans="1:5" x14ac:dyDescent="0.2">
      <c r="A10478" s="33">
        <v>44395</v>
      </c>
      <c r="B10478" s="220">
        <v>44395</v>
      </c>
      <c r="C10478" s="34" t="s">
        <v>865</v>
      </c>
      <c r="D10478" s="179">
        <f>VLOOKUP(Pag_Inicio_Corr_mas_casos[[#This Row],[Corregimiento]],Hoja3!$A$2:$D$676,4,0)</f>
        <v>81007</v>
      </c>
      <c r="E10478" s="34">
        <v>10</v>
      </c>
    </row>
    <row r="10479" spans="1:5" x14ac:dyDescent="0.2">
      <c r="A10479" s="33">
        <v>44395</v>
      </c>
      <c r="B10479" s="220">
        <v>44395</v>
      </c>
      <c r="C10479" s="34" t="s">
        <v>958</v>
      </c>
      <c r="D10479" s="179">
        <f>VLOOKUP(Pag_Inicio_Corr_mas_casos[[#This Row],[Corregimiento]],Hoja3!$A$2:$D$676,4,0)</f>
        <v>130108</v>
      </c>
      <c r="E10479" s="34">
        <v>10</v>
      </c>
    </row>
    <row r="10480" spans="1:5" x14ac:dyDescent="0.2">
      <c r="A10480" s="33">
        <v>44395</v>
      </c>
      <c r="B10480" s="220">
        <v>44395</v>
      </c>
      <c r="C10480" s="34" t="s">
        <v>895</v>
      </c>
      <c r="D10480" s="179">
        <f>VLOOKUP(Pag_Inicio_Corr_mas_casos[[#This Row],[Corregimiento]],Hoja3!$A$2:$D$676,4,0)</f>
        <v>20207</v>
      </c>
      <c r="E10480" s="34">
        <v>10</v>
      </c>
    </row>
    <row r="10481" spans="1:5" x14ac:dyDescent="0.2">
      <c r="A10481" s="33">
        <v>44395</v>
      </c>
      <c r="B10481" s="220">
        <v>44395</v>
      </c>
      <c r="C10481" s="34" t="s">
        <v>861</v>
      </c>
      <c r="D10481" s="179">
        <f>VLOOKUP(Pag_Inicio_Corr_mas_casos[[#This Row],[Corregimiento]],Hoja3!$A$2:$D$676,4,0)</f>
        <v>80823</v>
      </c>
      <c r="E10481" s="34">
        <v>10</v>
      </c>
    </row>
    <row r="10482" spans="1:5" x14ac:dyDescent="0.2">
      <c r="A10482" s="33">
        <v>44395</v>
      </c>
      <c r="B10482" s="220">
        <v>44395</v>
      </c>
      <c r="C10482" s="34" t="s">
        <v>974</v>
      </c>
      <c r="D10482" s="179">
        <f>VLOOKUP(Pag_Inicio_Corr_mas_casos[[#This Row],[Corregimiento]],Hoja3!$A$2:$D$676,4,0)</f>
        <v>130102</v>
      </c>
      <c r="E10482" s="34">
        <v>10</v>
      </c>
    </row>
    <row r="10483" spans="1:5" x14ac:dyDescent="0.2">
      <c r="A10483" s="33">
        <v>44395</v>
      </c>
      <c r="B10483" s="220">
        <v>44395</v>
      </c>
      <c r="C10483" s="34" t="s">
        <v>872</v>
      </c>
      <c r="D10483" s="179">
        <f>VLOOKUP(Pag_Inicio_Corr_mas_casos[[#This Row],[Corregimiento]],Hoja3!$A$2:$D$676,4,0)</f>
        <v>80820</v>
      </c>
      <c r="E10483" s="34">
        <v>10</v>
      </c>
    </row>
    <row r="10484" spans="1:5" x14ac:dyDescent="0.2">
      <c r="A10484" s="33">
        <v>44395</v>
      </c>
      <c r="B10484" s="220">
        <v>44395</v>
      </c>
      <c r="C10484" s="34" t="s">
        <v>857</v>
      </c>
      <c r="D10484" s="179">
        <f>VLOOKUP(Pag_Inicio_Corr_mas_casos[[#This Row],[Corregimiento]],Hoja3!$A$2:$D$676,4,0)</f>
        <v>80810</v>
      </c>
      <c r="E10484" s="34">
        <v>9</v>
      </c>
    </row>
    <row r="10485" spans="1:5" x14ac:dyDescent="0.2">
      <c r="A10485" s="33">
        <v>44395</v>
      </c>
      <c r="B10485" s="220">
        <v>44395</v>
      </c>
      <c r="C10485" s="34" t="s">
        <v>956</v>
      </c>
      <c r="D10485" s="179">
        <f>VLOOKUP(Pag_Inicio_Corr_mas_casos[[#This Row],[Corregimiento]],Hoja3!$A$2:$D$676,4,0)</f>
        <v>130106</v>
      </c>
      <c r="E10485" s="34">
        <v>9</v>
      </c>
    </row>
    <row r="10486" spans="1:5" x14ac:dyDescent="0.2">
      <c r="A10486" s="33">
        <v>44395</v>
      </c>
      <c r="B10486" s="220">
        <v>44395</v>
      </c>
      <c r="C10486" s="34" t="s">
        <v>894</v>
      </c>
      <c r="D10486" s="179">
        <f>VLOOKUP(Pag_Inicio_Corr_mas_casos[[#This Row],[Corregimiento]],Hoja3!$A$2:$D$676,4,0)</f>
        <v>40203</v>
      </c>
      <c r="E10486" s="34">
        <v>9</v>
      </c>
    </row>
    <row r="10487" spans="1:5" x14ac:dyDescent="0.2">
      <c r="A10487" s="36">
        <v>44396</v>
      </c>
      <c r="B10487" s="221">
        <v>44396</v>
      </c>
      <c r="C10487" s="37" t="s">
        <v>612</v>
      </c>
      <c r="D10487" s="181">
        <f>VLOOKUP(Pag_Inicio_Corr_mas_casos[[#This Row],[Corregimiento]],Hoja3!$A$2:$D$676,4,0)</f>
        <v>130107</v>
      </c>
      <c r="E10487" s="37">
        <v>18</v>
      </c>
    </row>
    <row r="10488" spans="1:5" x14ac:dyDescent="0.2">
      <c r="A10488" s="36">
        <v>44396</v>
      </c>
      <c r="B10488" s="221">
        <v>44396</v>
      </c>
      <c r="C10488" s="37" t="s">
        <v>932</v>
      </c>
      <c r="D10488" s="181">
        <f>VLOOKUP(Pag_Inicio_Corr_mas_casos[[#This Row],[Corregimiento]],Hoja3!$A$2:$D$676,4,0)</f>
        <v>80819</v>
      </c>
      <c r="E10488" s="37">
        <v>17</v>
      </c>
    </row>
    <row r="10489" spans="1:5" x14ac:dyDescent="0.2">
      <c r="A10489" s="36">
        <v>44396</v>
      </c>
      <c r="B10489" s="221">
        <v>44396</v>
      </c>
      <c r="C10489" s="37" t="s">
        <v>990</v>
      </c>
      <c r="D10489" s="181">
        <f>VLOOKUP(Pag_Inicio_Corr_mas_casos[[#This Row],[Corregimiento]],Hoja3!$A$2:$D$676,4,0)</f>
        <v>91011</v>
      </c>
      <c r="E10489" s="37">
        <v>16</v>
      </c>
    </row>
    <row r="10490" spans="1:5" x14ac:dyDescent="0.2">
      <c r="A10490" s="36">
        <v>44396</v>
      </c>
      <c r="B10490" s="221">
        <v>44396</v>
      </c>
      <c r="C10490" s="37" t="s">
        <v>956</v>
      </c>
      <c r="D10490" s="181">
        <f>VLOOKUP(Pag_Inicio_Corr_mas_casos[[#This Row],[Corregimiento]],Hoja3!$A$2:$D$676,4,0)</f>
        <v>130106</v>
      </c>
      <c r="E10490" s="37">
        <v>15</v>
      </c>
    </row>
    <row r="10491" spans="1:5" x14ac:dyDescent="0.2">
      <c r="A10491" s="36">
        <v>44396</v>
      </c>
      <c r="B10491" s="221">
        <v>44396</v>
      </c>
      <c r="C10491" s="37" t="s">
        <v>974</v>
      </c>
      <c r="D10491" s="181">
        <f>VLOOKUP(Pag_Inicio_Corr_mas_casos[[#This Row],[Corregimiento]],Hoja3!$A$2:$D$676,4,0)</f>
        <v>130102</v>
      </c>
      <c r="E10491" s="37">
        <v>15</v>
      </c>
    </row>
    <row r="10492" spans="1:5" x14ac:dyDescent="0.2">
      <c r="A10492" s="36">
        <v>44396</v>
      </c>
      <c r="B10492" s="221">
        <v>44396</v>
      </c>
      <c r="C10492" s="37" t="s">
        <v>692</v>
      </c>
      <c r="D10492" s="181">
        <f>VLOOKUP(Pag_Inicio_Corr_mas_casos[[#This Row],[Corregimiento]],Hoja3!$A$2:$D$676,4,0)</f>
        <v>80821</v>
      </c>
      <c r="E10492" s="37">
        <v>14</v>
      </c>
    </row>
    <row r="10493" spans="1:5" x14ac:dyDescent="0.2">
      <c r="A10493" s="36">
        <v>44396</v>
      </c>
      <c r="B10493" s="221">
        <v>44396</v>
      </c>
      <c r="C10493" s="37" t="s">
        <v>1047</v>
      </c>
      <c r="D10493" s="181">
        <f>VLOOKUP(Pag_Inicio_Corr_mas_casos[[#This Row],[Corregimiento]],Hoja3!$A$2:$D$676,4,0)</f>
        <v>30112</v>
      </c>
      <c r="E10493" s="37">
        <v>12</v>
      </c>
    </row>
    <row r="10494" spans="1:5" x14ac:dyDescent="0.2">
      <c r="A10494" s="36">
        <v>44396</v>
      </c>
      <c r="B10494" s="221">
        <v>44396</v>
      </c>
      <c r="C10494" s="37" t="s">
        <v>941</v>
      </c>
      <c r="D10494" s="181">
        <f>VLOOKUP(Pag_Inicio_Corr_mas_casos[[#This Row],[Corregimiento]],Hoja3!$A$2:$D$676,4,0)</f>
        <v>81003</v>
      </c>
      <c r="E10494" s="37">
        <v>11</v>
      </c>
    </row>
    <row r="10495" spans="1:5" x14ac:dyDescent="0.2">
      <c r="A10495" s="36">
        <v>44396</v>
      </c>
      <c r="B10495" s="221">
        <v>44396</v>
      </c>
      <c r="C10495" s="37" t="s">
        <v>865</v>
      </c>
      <c r="D10495" s="181">
        <f>VLOOKUP(Pag_Inicio_Corr_mas_casos[[#This Row],[Corregimiento]],Hoja3!$A$2:$D$676,4,0)</f>
        <v>81007</v>
      </c>
      <c r="E10495" s="37">
        <v>11</v>
      </c>
    </row>
    <row r="10496" spans="1:5" x14ac:dyDescent="0.2">
      <c r="A10496" s="36">
        <v>44396</v>
      </c>
      <c r="B10496" s="221">
        <v>44396</v>
      </c>
      <c r="C10496" s="37" t="s">
        <v>887</v>
      </c>
      <c r="D10496" s="181">
        <f>VLOOKUP(Pag_Inicio_Corr_mas_casos[[#This Row],[Corregimiento]],Hoja3!$A$2:$D$676,4,0)</f>
        <v>30107</v>
      </c>
      <c r="E10496" s="37">
        <v>10</v>
      </c>
    </row>
    <row r="10497" spans="1:5" x14ac:dyDescent="0.2">
      <c r="A10497" s="36">
        <v>44396</v>
      </c>
      <c r="B10497" s="221">
        <v>44396</v>
      </c>
      <c r="C10497" s="37" t="s">
        <v>874</v>
      </c>
      <c r="D10497" s="181">
        <f>VLOOKUP(Pag_Inicio_Corr_mas_casos[[#This Row],[Corregimiento]],Hoja3!$A$2:$D$676,4,0)</f>
        <v>80822</v>
      </c>
      <c r="E10497" s="37">
        <v>10</v>
      </c>
    </row>
    <row r="10498" spans="1:5" x14ac:dyDescent="0.2">
      <c r="A10498" s="36">
        <v>44396</v>
      </c>
      <c r="B10498" s="221">
        <v>44396</v>
      </c>
      <c r="C10498" s="37" t="s">
        <v>939</v>
      </c>
      <c r="D10498" s="181">
        <f>VLOOKUP(Pag_Inicio_Corr_mas_casos[[#This Row],[Corregimiento]],Hoja3!$A$2:$D$676,4,0)</f>
        <v>81001</v>
      </c>
      <c r="E10498" s="37">
        <v>10</v>
      </c>
    </row>
    <row r="10499" spans="1:5" x14ac:dyDescent="0.2">
      <c r="A10499" s="36">
        <v>44396</v>
      </c>
      <c r="B10499" s="221">
        <v>44396</v>
      </c>
      <c r="C10499" s="37" t="s">
        <v>862</v>
      </c>
      <c r="D10499" s="181">
        <f>VLOOKUP(Pag_Inicio_Corr_mas_casos[[#This Row],[Corregimiento]],Hoja3!$A$2:$D$676,4,0)</f>
        <v>80807</v>
      </c>
      <c r="E10499" s="37">
        <v>10</v>
      </c>
    </row>
    <row r="10500" spans="1:5" x14ac:dyDescent="0.2">
      <c r="A10500" s="36">
        <v>44396</v>
      </c>
      <c r="B10500" s="221">
        <v>44396</v>
      </c>
      <c r="C10500" s="37" t="s">
        <v>860</v>
      </c>
      <c r="D10500" s="181">
        <f>VLOOKUP(Pag_Inicio_Corr_mas_casos[[#This Row],[Corregimiento]],Hoja3!$A$2:$D$676,4,0)</f>
        <v>80806</v>
      </c>
      <c r="E10500" s="37">
        <v>9</v>
      </c>
    </row>
    <row r="10501" spans="1:5" x14ac:dyDescent="0.2">
      <c r="A10501" s="36">
        <v>44396</v>
      </c>
      <c r="B10501" s="221">
        <v>44396</v>
      </c>
      <c r="C10501" s="37" t="s">
        <v>895</v>
      </c>
      <c r="D10501" s="181">
        <f>VLOOKUP(Pag_Inicio_Corr_mas_casos[[#This Row],[Corregimiento]],Hoja3!$A$2:$D$676,4,0)</f>
        <v>20207</v>
      </c>
      <c r="E10501" s="37">
        <v>9</v>
      </c>
    </row>
    <row r="10502" spans="1:5" x14ac:dyDescent="0.2">
      <c r="A10502" s="36">
        <v>44396</v>
      </c>
      <c r="B10502" s="221">
        <v>44396</v>
      </c>
      <c r="C10502" s="37" t="s">
        <v>881</v>
      </c>
      <c r="D10502" s="181">
        <f>VLOOKUP(Pag_Inicio_Corr_mas_casos[[#This Row],[Corregimiento]],Hoja3!$A$2:$D$676,4,0)</f>
        <v>20601</v>
      </c>
      <c r="E10502" s="37">
        <v>9</v>
      </c>
    </row>
    <row r="10503" spans="1:5" x14ac:dyDescent="0.2">
      <c r="A10503" s="36">
        <v>44396</v>
      </c>
      <c r="B10503" s="221">
        <v>44396</v>
      </c>
      <c r="C10503" s="37" t="s">
        <v>873</v>
      </c>
      <c r="D10503" s="181">
        <f>VLOOKUP(Pag_Inicio_Corr_mas_casos[[#This Row],[Corregimiento]],Hoja3!$A$2:$D$676,4,0)</f>
        <v>80817</v>
      </c>
      <c r="E10503" s="37">
        <v>9</v>
      </c>
    </row>
    <row r="10504" spans="1:5" x14ac:dyDescent="0.2">
      <c r="A10504" s="36">
        <v>44396</v>
      </c>
      <c r="B10504" s="221">
        <v>44396</v>
      </c>
      <c r="C10504" s="37" t="s">
        <v>991</v>
      </c>
      <c r="D10504" s="181">
        <f>VLOOKUP(Pag_Inicio_Corr_mas_casos[[#This Row],[Corregimiento]],Hoja3!$A$2:$D$676,4,0)</f>
        <v>130718</v>
      </c>
      <c r="E10504" s="37">
        <v>8</v>
      </c>
    </row>
    <row r="10505" spans="1:5" x14ac:dyDescent="0.2">
      <c r="A10505" s="36">
        <v>44396</v>
      </c>
      <c r="B10505" s="221">
        <v>44396</v>
      </c>
      <c r="C10505" s="37" t="s">
        <v>987</v>
      </c>
      <c r="D10505" s="181">
        <f>VLOOKUP(Pag_Inicio_Corr_mas_casos[[#This Row],[Corregimiento]],Hoja3!$A$2:$D$676,4,0)</f>
        <v>20201</v>
      </c>
      <c r="E10505" s="37">
        <v>8</v>
      </c>
    </row>
    <row r="10506" spans="1:5" x14ac:dyDescent="0.2">
      <c r="A10506" s="36">
        <v>44396</v>
      </c>
      <c r="B10506" s="221">
        <v>44396</v>
      </c>
      <c r="C10506" s="227" t="s">
        <v>931</v>
      </c>
      <c r="D10506" s="181">
        <f>VLOOKUP(Pag_Inicio_Corr_mas_casos[[#This Row],[Corregimiento]],Hoja3!$A$2:$D$676,4,0)</f>
        <v>80809</v>
      </c>
      <c r="E10506" s="37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D596"/>
  <sheetViews>
    <sheetView topLeftCell="AV3" workbookViewId="0">
      <selection activeCell="BC3" sqref="BC3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  <col min="26" max="26" width="27.57421875" bestFit="1" customWidth="1"/>
    <col min="27" max="27" width="14.125" bestFit="1" customWidth="1"/>
    <col min="32" max="32" width="27.3046875" bestFit="1" customWidth="1"/>
    <col min="33" max="33" width="14.125" bestFit="1" customWidth="1"/>
    <col min="38" max="38" width="27.3046875" bestFit="1" customWidth="1"/>
    <col min="39" max="39" width="15.73828125" bestFit="1" customWidth="1"/>
    <col min="45" max="45" width="27.3046875" bestFit="1" customWidth="1"/>
    <col min="46" max="46" width="14.125" bestFit="1" customWidth="1"/>
    <col min="50" max="50" width="29.0546875" bestFit="1" customWidth="1"/>
    <col min="51" max="51" width="14.125" bestFit="1" customWidth="1"/>
    <col min="55" max="55" width="27.3046875" bestFit="1" customWidth="1"/>
    <col min="56" max="56" width="14.125" bestFit="1" customWidth="1"/>
  </cols>
  <sheetData>
    <row r="1" spans="1:56" x14ac:dyDescent="0.2">
      <c r="A1" t="s">
        <v>1251</v>
      </c>
      <c r="F1" s="203" t="s">
        <v>1251</v>
      </c>
      <c r="G1" t="s">
        <v>1252</v>
      </c>
      <c r="I1" t="s">
        <v>1251</v>
      </c>
      <c r="Q1" t="s">
        <v>1251</v>
      </c>
      <c r="W1" t="s">
        <v>1251</v>
      </c>
      <c r="AD1" t="s">
        <v>1251</v>
      </c>
      <c r="AI1" t="s">
        <v>1251</v>
      </c>
      <c r="AJ1" t="s">
        <v>1253</v>
      </c>
    </row>
    <row r="2" spans="1:56" x14ac:dyDescent="0.2">
      <c r="A2" s="194" t="s">
        <v>931</v>
      </c>
      <c r="F2" t="s">
        <v>931</v>
      </c>
      <c r="G2" s="172">
        <v>8</v>
      </c>
      <c r="I2" t="s">
        <v>931</v>
      </c>
      <c r="M2" s="203" t="s">
        <v>1251</v>
      </c>
      <c r="N2" t="s">
        <v>1252</v>
      </c>
      <c r="Q2" s="199" t="s">
        <v>931</v>
      </c>
      <c r="T2" s="203" t="s">
        <v>1251</v>
      </c>
      <c r="U2" t="s">
        <v>1252</v>
      </c>
      <c r="W2" s="214" t="s">
        <v>931</v>
      </c>
      <c r="Z2" s="203" t="s">
        <v>1251</v>
      </c>
      <c r="AA2" t="s">
        <v>1252</v>
      </c>
      <c r="AD2" t="s">
        <v>931</v>
      </c>
      <c r="AF2" s="203" t="s">
        <v>1251</v>
      </c>
      <c r="AG2" t="s">
        <v>1252</v>
      </c>
      <c r="AI2" t="s">
        <v>931</v>
      </c>
      <c r="AJ2">
        <v>34</v>
      </c>
      <c r="AL2" s="203" t="s">
        <v>1251</v>
      </c>
      <c r="AM2" t="s">
        <v>1254</v>
      </c>
      <c r="AP2" t="s">
        <v>1251</v>
      </c>
    </row>
    <row r="3" spans="1:56" x14ac:dyDescent="0.2">
      <c r="A3" s="194" t="s">
        <v>978</v>
      </c>
      <c r="F3" t="s">
        <v>859</v>
      </c>
      <c r="G3" s="172">
        <v>8</v>
      </c>
      <c r="I3" t="s">
        <v>942</v>
      </c>
      <c r="M3" t="s">
        <v>857</v>
      </c>
      <c r="N3" s="172">
        <v>6</v>
      </c>
      <c r="Q3" s="199" t="s">
        <v>887</v>
      </c>
      <c r="T3" t="s">
        <v>859</v>
      </c>
      <c r="U3" s="172">
        <v>7</v>
      </c>
      <c r="W3" s="214" t="s">
        <v>966</v>
      </c>
      <c r="Z3" t="s">
        <v>931</v>
      </c>
      <c r="AA3" s="172">
        <v>7</v>
      </c>
      <c r="AD3" t="s">
        <v>859</v>
      </c>
      <c r="AF3" t="s">
        <v>931</v>
      </c>
      <c r="AG3" s="172">
        <v>30</v>
      </c>
      <c r="AI3" t="s">
        <v>859</v>
      </c>
      <c r="AJ3">
        <v>33</v>
      </c>
      <c r="AL3" t="s">
        <v>692</v>
      </c>
      <c r="AM3" s="172">
        <v>21</v>
      </c>
      <c r="AP3" t="s">
        <v>974</v>
      </c>
      <c r="AS3" s="203" t="s">
        <v>1251</v>
      </c>
      <c r="AT3" t="s">
        <v>1252</v>
      </c>
      <c r="AV3" t="s">
        <v>1251</v>
      </c>
      <c r="AX3" s="203" t="s">
        <v>1251</v>
      </c>
      <c r="AY3" t="s">
        <v>1252</v>
      </c>
      <c r="BA3" t="s">
        <v>1251</v>
      </c>
      <c r="BC3" s="203" t="s">
        <v>1251</v>
      </c>
      <c r="BD3" t="s">
        <v>1252</v>
      </c>
    </row>
    <row r="4" spans="1:56" x14ac:dyDescent="0.2">
      <c r="A4" s="194" t="s">
        <v>966</v>
      </c>
      <c r="F4" t="s">
        <v>966</v>
      </c>
      <c r="G4" s="172">
        <v>8</v>
      </c>
      <c r="I4" t="s">
        <v>1222</v>
      </c>
      <c r="M4" t="s">
        <v>932</v>
      </c>
      <c r="N4" s="172">
        <v>6</v>
      </c>
      <c r="Q4" s="199" t="s">
        <v>860</v>
      </c>
      <c r="T4" t="s">
        <v>966</v>
      </c>
      <c r="U4" s="172">
        <v>7</v>
      </c>
      <c r="W4" s="214" t="s">
        <v>859</v>
      </c>
      <c r="Z4" t="s">
        <v>860</v>
      </c>
      <c r="AA4" s="172">
        <v>7</v>
      </c>
      <c r="AD4" t="s">
        <v>966</v>
      </c>
      <c r="AF4" t="s">
        <v>860</v>
      </c>
      <c r="AG4" s="172">
        <v>30</v>
      </c>
      <c r="AI4" t="s">
        <v>966</v>
      </c>
      <c r="AJ4">
        <v>32</v>
      </c>
      <c r="AL4" t="s">
        <v>1222</v>
      </c>
      <c r="AM4" s="172">
        <v>5</v>
      </c>
      <c r="AP4" t="s">
        <v>692</v>
      </c>
      <c r="AS4" t="s">
        <v>931</v>
      </c>
      <c r="AT4" s="172">
        <v>8</v>
      </c>
      <c r="AV4" t="s">
        <v>931</v>
      </c>
      <c r="AX4" t="s">
        <v>873</v>
      </c>
      <c r="AY4" s="172">
        <v>7</v>
      </c>
      <c r="BA4" t="s">
        <v>895</v>
      </c>
      <c r="BC4" t="s">
        <v>873</v>
      </c>
      <c r="BD4" s="172">
        <v>7</v>
      </c>
    </row>
    <row r="5" spans="1:56" x14ac:dyDescent="0.2">
      <c r="A5" s="194" t="s">
        <v>859</v>
      </c>
      <c r="F5" t="s">
        <v>860</v>
      </c>
      <c r="G5" s="172">
        <v>8</v>
      </c>
      <c r="I5" t="s">
        <v>1234</v>
      </c>
      <c r="M5" t="s">
        <v>931</v>
      </c>
      <c r="N5" s="172">
        <v>6</v>
      </c>
      <c r="Q5" s="199" t="s">
        <v>858</v>
      </c>
      <c r="T5" t="s">
        <v>931</v>
      </c>
      <c r="U5" s="172">
        <v>7</v>
      </c>
      <c r="W5" s="214" t="s">
        <v>867</v>
      </c>
      <c r="Z5" t="s">
        <v>859</v>
      </c>
      <c r="AA5" s="172">
        <v>6</v>
      </c>
      <c r="AD5" t="s">
        <v>862</v>
      </c>
      <c r="AF5" t="s">
        <v>932</v>
      </c>
      <c r="AG5" s="172">
        <v>28</v>
      </c>
      <c r="AI5" t="s">
        <v>862</v>
      </c>
      <c r="AJ5">
        <v>27</v>
      </c>
      <c r="AL5" t="s">
        <v>874</v>
      </c>
      <c r="AM5" s="172">
        <v>2</v>
      </c>
      <c r="AP5" t="s">
        <v>1030</v>
      </c>
      <c r="AS5" t="s">
        <v>935</v>
      </c>
      <c r="AT5" s="172">
        <v>8</v>
      </c>
      <c r="AV5" t="s">
        <v>860</v>
      </c>
      <c r="AX5" t="s">
        <v>935</v>
      </c>
      <c r="AY5" s="172">
        <v>7</v>
      </c>
      <c r="BA5" t="s">
        <v>925</v>
      </c>
      <c r="BC5" t="s">
        <v>932</v>
      </c>
      <c r="BD5" s="172">
        <v>7</v>
      </c>
    </row>
    <row r="6" spans="1:56" x14ac:dyDescent="0.2">
      <c r="A6" s="194" t="s">
        <v>967</v>
      </c>
      <c r="F6" t="s">
        <v>967</v>
      </c>
      <c r="G6" s="172">
        <v>8</v>
      </c>
      <c r="I6" t="s">
        <v>1235</v>
      </c>
      <c r="M6" t="s">
        <v>860</v>
      </c>
      <c r="N6" s="172">
        <v>6</v>
      </c>
      <c r="Q6" s="199" t="s">
        <v>966</v>
      </c>
      <c r="T6" t="s">
        <v>860</v>
      </c>
      <c r="U6" s="172">
        <v>7</v>
      </c>
      <c r="W6" s="214" t="s">
        <v>932</v>
      </c>
      <c r="Z6" t="s">
        <v>1242</v>
      </c>
      <c r="AA6" s="172">
        <v>6</v>
      </c>
      <c r="AD6" t="s">
        <v>860</v>
      </c>
      <c r="AF6" t="s">
        <v>966</v>
      </c>
      <c r="AG6" s="172">
        <v>28</v>
      </c>
      <c r="AI6" t="s">
        <v>860</v>
      </c>
      <c r="AJ6">
        <v>23</v>
      </c>
      <c r="AL6" t="s">
        <v>939</v>
      </c>
      <c r="AM6" s="172">
        <v>14</v>
      </c>
      <c r="AP6" t="s">
        <v>942</v>
      </c>
      <c r="AS6" t="s">
        <v>974</v>
      </c>
      <c r="AT6" s="172">
        <v>7</v>
      </c>
      <c r="AV6" t="s">
        <v>932</v>
      </c>
      <c r="AX6" t="s">
        <v>932</v>
      </c>
      <c r="AY6" s="172">
        <v>6</v>
      </c>
      <c r="BA6" t="s">
        <v>862</v>
      </c>
      <c r="BC6" t="s">
        <v>860</v>
      </c>
      <c r="BD6" s="172">
        <v>7</v>
      </c>
    </row>
    <row r="7" spans="1:56" x14ac:dyDescent="0.2">
      <c r="A7" s="194" t="s">
        <v>887</v>
      </c>
      <c r="F7" t="s">
        <v>932</v>
      </c>
      <c r="G7" s="172">
        <v>8</v>
      </c>
      <c r="I7" t="s">
        <v>862</v>
      </c>
      <c r="M7" t="s">
        <v>1235</v>
      </c>
      <c r="N7" s="172">
        <v>6</v>
      </c>
      <c r="Q7" s="199" t="s">
        <v>862</v>
      </c>
      <c r="T7" t="s">
        <v>932</v>
      </c>
      <c r="U7" s="172">
        <v>7</v>
      </c>
      <c r="W7" s="214" t="s">
        <v>925</v>
      </c>
      <c r="Z7" t="s">
        <v>692</v>
      </c>
      <c r="AA7" s="172">
        <v>6</v>
      </c>
      <c r="AD7" t="s">
        <v>923</v>
      </c>
      <c r="AF7" t="s">
        <v>859</v>
      </c>
      <c r="AG7" s="172">
        <v>27</v>
      </c>
      <c r="AI7" t="s">
        <v>923</v>
      </c>
      <c r="AJ7">
        <v>21</v>
      </c>
      <c r="AL7" t="s">
        <v>866</v>
      </c>
      <c r="AM7" s="172">
        <v>20</v>
      </c>
      <c r="AP7" t="s">
        <v>873</v>
      </c>
      <c r="AS7" t="s">
        <v>932</v>
      </c>
      <c r="AT7" s="172">
        <v>7</v>
      </c>
      <c r="AV7" t="s">
        <v>935</v>
      </c>
      <c r="AX7" t="s">
        <v>956</v>
      </c>
      <c r="AY7" s="172">
        <v>6</v>
      </c>
      <c r="BA7" t="s">
        <v>931</v>
      </c>
      <c r="BC7" t="s">
        <v>956</v>
      </c>
      <c r="BD7" s="172">
        <v>6</v>
      </c>
    </row>
    <row r="8" spans="1:56" x14ac:dyDescent="0.2">
      <c r="A8" s="194" t="s">
        <v>1225</v>
      </c>
      <c r="F8" t="s">
        <v>862</v>
      </c>
      <c r="G8" s="172">
        <v>7</v>
      </c>
      <c r="I8" t="s">
        <v>887</v>
      </c>
      <c r="M8" t="s">
        <v>941</v>
      </c>
      <c r="N8" s="172">
        <v>6</v>
      </c>
      <c r="Q8" s="199" t="s">
        <v>857</v>
      </c>
      <c r="T8" t="s">
        <v>866</v>
      </c>
      <c r="U8" s="172">
        <v>6</v>
      </c>
      <c r="W8" s="214" t="s">
        <v>1242</v>
      </c>
      <c r="Z8" t="s">
        <v>867</v>
      </c>
      <c r="AA8" s="172">
        <v>5</v>
      </c>
      <c r="AD8" t="s">
        <v>967</v>
      </c>
      <c r="AF8" t="s">
        <v>974</v>
      </c>
      <c r="AG8" s="172">
        <v>25</v>
      </c>
      <c r="AI8" t="s">
        <v>967</v>
      </c>
      <c r="AJ8">
        <v>19</v>
      </c>
      <c r="AL8" t="s">
        <v>988</v>
      </c>
      <c r="AM8" s="172">
        <v>18</v>
      </c>
      <c r="AP8" t="s">
        <v>1125</v>
      </c>
      <c r="AS8" t="s">
        <v>966</v>
      </c>
      <c r="AT8" s="172">
        <v>6</v>
      </c>
      <c r="AV8" t="s">
        <v>987</v>
      </c>
      <c r="AX8" t="s">
        <v>860</v>
      </c>
      <c r="AY8" s="172">
        <v>6</v>
      </c>
      <c r="BA8" t="s">
        <v>966</v>
      </c>
      <c r="BC8" t="s">
        <v>974</v>
      </c>
      <c r="BD8" s="172">
        <v>6</v>
      </c>
    </row>
    <row r="9" spans="1:56" x14ac:dyDescent="0.2">
      <c r="A9" s="194" t="s">
        <v>1222</v>
      </c>
      <c r="F9" t="s">
        <v>974</v>
      </c>
      <c r="G9" s="172">
        <v>7</v>
      </c>
      <c r="I9" t="s">
        <v>967</v>
      </c>
      <c r="M9" t="s">
        <v>1234</v>
      </c>
      <c r="N9" s="172">
        <v>5</v>
      </c>
      <c r="Q9" s="199" t="s">
        <v>980</v>
      </c>
      <c r="T9" t="s">
        <v>813</v>
      </c>
      <c r="U9" s="172">
        <v>6</v>
      </c>
      <c r="W9" s="214" t="s">
        <v>1243</v>
      </c>
      <c r="Z9" t="s">
        <v>942</v>
      </c>
      <c r="AA9" s="172">
        <v>5</v>
      </c>
      <c r="AD9" t="s">
        <v>932</v>
      </c>
      <c r="AF9" t="s">
        <v>862</v>
      </c>
      <c r="AG9" s="172">
        <v>23</v>
      </c>
      <c r="AI9" t="s">
        <v>932</v>
      </c>
      <c r="AJ9">
        <v>19</v>
      </c>
      <c r="AL9" t="s">
        <v>1179</v>
      </c>
      <c r="AM9" s="172">
        <v>2</v>
      </c>
      <c r="AP9" t="s">
        <v>966</v>
      </c>
      <c r="AS9" t="s">
        <v>879</v>
      </c>
      <c r="AT9" s="172">
        <v>6</v>
      </c>
      <c r="AV9" t="s">
        <v>956</v>
      </c>
      <c r="AX9" t="s">
        <v>974</v>
      </c>
      <c r="AY9" s="172">
        <v>6</v>
      </c>
      <c r="BA9" t="s">
        <v>873</v>
      </c>
      <c r="BC9" t="s">
        <v>1246</v>
      </c>
      <c r="BD9" s="172">
        <v>5</v>
      </c>
    </row>
    <row r="10" spans="1:56" x14ac:dyDescent="0.2">
      <c r="A10" s="194" t="s">
        <v>1018</v>
      </c>
      <c r="F10" t="s">
        <v>857</v>
      </c>
      <c r="G10" s="172">
        <v>7</v>
      </c>
      <c r="I10" t="s">
        <v>860</v>
      </c>
      <c r="M10" t="s">
        <v>942</v>
      </c>
      <c r="N10" s="172">
        <v>5</v>
      </c>
      <c r="Q10" s="199" t="s">
        <v>932</v>
      </c>
      <c r="T10" t="s">
        <v>887</v>
      </c>
      <c r="U10" s="172">
        <v>6</v>
      </c>
      <c r="W10" s="214" t="s">
        <v>887</v>
      </c>
      <c r="Z10" t="s">
        <v>862</v>
      </c>
      <c r="AA10" s="172">
        <v>5</v>
      </c>
      <c r="AD10" t="s">
        <v>978</v>
      </c>
      <c r="AF10" t="s">
        <v>867</v>
      </c>
      <c r="AG10" s="172">
        <v>22</v>
      </c>
      <c r="AI10" t="s">
        <v>978</v>
      </c>
      <c r="AJ10">
        <v>18</v>
      </c>
      <c r="AL10" t="s">
        <v>994</v>
      </c>
      <c r="AM10" s="172">
        <v>6</v>
      </c>
      <c r="AP10" t="s">
        <v>861</v>
      </c>
      <c r="AS10" t="s">
        <v>873</v>
      </c>
      <c r="AT10" s="172">
        <v>6</v>
      </c>
      <c r="AV10" t="s">
        <v>988</v>
      </c>
      <c r="AX10" t="s">
        <v>858</v>
      </c>
      <c r="AY10" s="172">
        <v>5</v>
      </c>
      <c r="BA10" t="s">
        <v>974</v>
      </c>
      <c r="BC10" t="s">
        <v>862</v>
      </c>
      <c r="BD10" s="172">
        <v>5</v>
      </c>
    </row>
    <row r="11" spans="1:56" x14ac:dyDescent="0.2">
      <c r="A11" s="194" t="s">
        <v>860</v>
      </c>
      <c r="F11" t="s">
        <v>867</v>
      </c>
      <c r="G11" s="172">
        <v>6</v>
      </c>
      <c r="I11" t="s">
        <v>932</v>
      </c>
      <c r="M11" t="s">
        <v>974</v>
      </c>
      <c r="N11" s="172">
        <v>5</v>
      </c>
      <c r="Q11" s="199" t="s">
        <v>925</v>
      </c>
      <c r="T11" t="s">
        <v>1239</v>
      </c>
      <c r="U11" s="172">
        <v>6</v>
      </c>
      <c r="W11" s="214" t="s">
        <v>692</v>
      </c>
      <c r="Z11" t="s">
        <v>988</v>
      </c>
      <c r="AA11" s="172">
        <v>5</v>
      </c>
      <c r="AD11" t="s">
        <v>857</v>
      </c>
      <c r="AF11" t="s">
        <v>692</v>
      </c>
      <c r="AG11" s="172">
        <v>21</v>
      </c>
      <c r="AI11" t="s">
        <v>857</v>
      </c>
      <c r="AJ11">
        <v>16</v>
      </c>
      <c r="AL11" t="s">
        <v>879</v>
      </c>
      <c r="AM11" s="172">
        <v>6</v>
      </c>
      <c r="AP11" t="s">
        <v>935</v>
      </c>
      <c r="AS11" t="s">
        <v>864</v>
      </c>
      <c r="AT11" s="172">
        <v>6</v>
      </c>
      <c r="AV11" t="s">
        <v>692</v>
      </c>
      <c r="AX11" t="s">
        <v>988</v>
      </c>
      <c r="AY11" s="172">
        <v>5</v>
      </c>
      <c r="BA11" t="s">
        <v>866</v>
      </c>
      <c r="BC11" t="s">
        <v>966</v>
      </c>
      <c r="BD11" s="172">
        <v>5</v>
      </c>
    </row>
    <row r="12" spans="1:56" x14ac:dyDescent="0.2">
      <c r="A12" s="194" t="s">
        <v>1126</v>
      </c>
      <c r="F12" t="s">
        <v>861</v>
      </c>
      <c r="G12" s="172">
        <v>6</v>
      </c>
      <c r="I12" t="s">
        <v>939</v>
      </c>
      <c r="M12" t="s">
        <v>862</v>
      </c>
      <c r="N12" s="172">
        <v>5</v>
      </c>
      <c r="Q12" s="199" t="s">
        <v>881</v>
      </c>
      <c r="T12" t="s">
        <v>925</v>
      </c>
      <c r="U12" s="172">
        <v>5</v>
      </c>
      <c r="W12" s="214" t="s">
        <v>860</v>
      </c>
      <c r="Z12" t="s">
        <v>932</v>
      </c>
      <c r="AA12" s="172">
        <v>5</v>
      </c>
      <c r="AD12" t="s">
        <v>861</v>
      </c>
      <c r="AF12" t="s">
        <v>857</v>
      </c>
      <c r="AG12" s="172">
        <v>20</v>
      </c>
      <c r="AI12" t="s">
        <v>861</v>
      </c>
      <c r="AJ12">
        <v>16</v>
      </c>
      <c r="AL12" t="s">
        <v>935</v>
      </c>
      <c r="AM12" s="172">
        <v>7</v>
      </c>
      <c r="AP12" t="s">
        <v>881</v>
      </c>
      <c r="AS12" t="s">
        <v>988</v>
      </c>
      <c r="AT12" s="172">
        <v>6</v>
      </c>
      <c r="AV12" t="s">
        <v>925</v>
      </c>
      <c r="AX12" t="s">
        <v>925</v>
      </c>
      <c r="AY12" s="172">
        <v>5</v>
      </c>
      <c r="BA12" t="s">
        <v>887</v>
      </c>
      <c r="BC12" t="s">
        <v>988</v>
      </c>
      <c r="BD12" s="172">
        <v>5</v>
      </c>
    </row>
    <row r="13" spans="1:56" x14ac:dyDescent="0.2">
      <c r="A13" s="194" t="s">
        <v>1226</v>
      </c>
      <c r="F13" t="s">
        <v>912</v>
      </c>
      <c r="G13" s="172">
        <v>5</v>
      </c>
      <c r="I13" t="s">
        <v>857</v>
      </c>
      <c r="M13" t="s">
        <v>939</v>
      </c>
      <c r="N13" s="172">
        <v>5</v>
      </c>
      <c r="Q13" s="199" t="s">
        <v>859</v>
      </c>
      <c r="T13" t="s">
        <v>941</v>
      </c>
      <c r="U13" s="172">
        <v>5</v>
      </c>
      <c r="W13" s="214" t="s">
        <v>868</v>
      </c>
      <c r="Z13" t="s">
        <v>966</v>
      </c>
      <c r="AA13" s="172">
        <v>5</v>
      </c>
      <c r="AD13" t="s">
        <v>941</v>
      </c>
      <c r="AF13" t="s">
        <v>941</v>
      </c>
      <c r="AG13" s="172">
        <v>20</v>
      </c>
      <c r="AI13" t="s">
        <v>941</v>
      </c>
      <c r="AJ13">
        <v>11</v>
      </c>
      <c r="AL13" t="s">
        <v>865</v>
      </c>
      <c r="AM13" s="172">
        <v>1</v>
      </c>
      <c r="AP13" t="s">
        <v>874</v>
      </c>
      <c r="AS13" t="s">
        <v>860</v>
      </c>
      <c r="AT13" s="172">
        <v>6</v>
      </c>
      <c r="AV13" t="s">
        <v>942</v>
      </c>
      <c r="AX13" t="s">
        <v>966</v>
      </c>
      <c r="AY13" s="172">
        <v>5</v>
      </c>
      <c r="BA13" t="s">
        <v>942</v>
      </c>
      <c r="BC13" t="s">
        <v>692</v>
      </c>
      <c r="BD13" s="172">
        <v>5</v>
      </c>
    </row>
    <row r="14" spans="1:56" x14ac:dyDescent="0.2">
      <c r="A14" s="194" t="s">
        <v>1227</v>
      </c>
      <c r="F14" t="s">
        <v>941</v>
      </c>
      <c r="G14" s="172">
        <v>5</v>
      </c>
      <c r="I14" t="s">
        <v>956</v>
      </c>
      <c r="M14" t="s">
        <v>867</v>
      </c>
      <c r="N14" s="172">
        <v>5</v>
      </c>
      <c r="Q14" s="199" t="s">
        <v>956</v>
      </c>
      <c r="T14" t="s">
        <v>867</v>
      </c>
      <c r="U14" s="172">
        <v>5</v>
      </c>
      <c r="W14" s="214" t="s">
        <v>939</v>
      </c>
      <c r="Z14" t="s">
        <v>925</v>
      </c>
      <c r="AA14" s="172">
        <v>5</v>
      </c>
      <c r="AD14" t="s">
        <v>912</v>
      </c>
      <c r="AF14" t="s">
        <v>866</v>
      </c>
      <c r="AG14" s="172">
        <v>20</v>
      </c>
      <c r="AI14" t="s">
        <v>912</v>
      </c>
      <c r="AJ14">
        <v>10</v>
      </c>
      <c r="AL14" t="s">
        <v>862</v>
      </c>
      <c r="AM14" s="172">
        <v>23</v>
      </c>
      <c r="AP14" t="s">
        <v>931</v>
      </c>
      <c r="AS14" t="s">
        <v>692</v>
      </c>
      <c r="AT14" s="172">
        <v>6</v>
      </c>
      <c r="AV14" t="s">
        <v>864</v>
      </c>
      <c r="AX14" t="s">
        <v>881</v>
      </c>
      <c r="AY14" s="172">
        <v>4</v>
      </c>
      <c r="BA14" t="s">
        <v>943</v>
      </c>
      <c r="BC14" t="s">
        <v>877</v>
      </c>
      <c r="BD14" s="172">
        <v>4</v>
      </c>
    </row>
    <row r="15" spans="1:56" x14ac:dyDescent="0.2">
      <c r="A15" s="194" t="s">
        <v>956</v>
      </c>
      <c r="F15" t="s">
        <v>939</v>
      </c>
      <c r="G15" s="172">
        <v>4</v>
      </c>
      <c r="I15" t="s">
        <v>941</v>
      </c>
      <c r="M15" t="s">
        <v>866</v>
      </c>
      <c r="N15" s="172">
        <v>5</v>
      </c>
      <c r="Q15" s="199" t="s">
        <v>861</v>
      </c>
      <c r="T15" t="s">
        <v>692</v>
      </c>
      <c r="U15" s="172">
        <v>5</v>
      </c>
      <c r="W15" s="214" t="s">
        <v>858</v>
      </c>
      <c r="Z15" t="s">
        <v>877</v>
      </c>
      <c r="AA15" s="172">
        <v>4</v>
      </c>
      <c r="AD15" t="s">
        <v>1146</v>
      </c>
      <c r="AF15" t="s">
        <v>942</v>
      </c>
      <c r="AG15" s="172">
        <v>19</v>
      </c>
      <c r="AI15" t="s">
        <v>1146</v>
      </c>
      <c r="AJ15">
        <v>10</v>
      </c>
      <c r="AL15" t="s">
        <v>860</v>
      </c>
      <c r="AM15" s="172">
        <v>30</v>
      </c>
      <c r="AP15" t="s">
        <v>860</v>
      </c>
      <c r="AS15" t="s">
        <v>925</v>
      </c>
      <c r="AT15" s="172">
        <v>5</v>
      </c>
      <c r="AV15" t="s">
        <v>879</v>
      </c>
      <c r="AX15" t="s">
        <v>1246</v>
      </c>
      <c r="AY15" s="172">
        <v>4</v>
      </c>
      <c r="BA15" t="s">
        <v>877</v>
      </c>
      <c r="BC15" t="s">
        <v>935</v>
      </c>
      <c r="BD15" s="172">
        <v>4</v>
      </c>
    </row>
    <row r="16" spans="1:56" x14ac:dyDescent="0.2">
      <c r="A16" s="194" t="s">
        <v>878</v>
      </c>
      <c r="F16" t="s">
        <v>956</v>
      </c>
      <c r="G16" s="172">
        <v>4</v>
      </c>
      <c r="I16" t="s">
        <v>974</v>
      </c>
      <c r="M16" t="s">
        <v>912</v>
      </c>
      <c r="N16" s="172">
        <v>4</v>
      </c>
      <c r="Q16" s="199" t="s">
        <v>988</v>
      </c>
      <c r="T16" t="s">
        <v>873</v>
      </c>
      <c r="U16" s="172">
        <v>4</v>
      </c>
      <c r="W16" s="214" t="s">
        <v>857</v>
      </c>
      <c r="Z16" t="s">
        <v>861</v>
      </c>
      <c r="AA16" s="172">
        <v>4</v>
      </c>
      <c r="AD16" t="s">
        <v>890</v>
      </c>
      <c r="AF16" t="s">
        <v>861</v>
      </c>
      <c r="AG16" s="172">
        <v>18</v>
      </c>
      <c r="AI16" t="s">
        <v>890</v>
      </c>
      <c r="AJ16">
        <v>10</v>
      </c>
      <c r="AL16" t="s">
        <v>947</v>
      </c>
      <c r="AM16" s="172">
        <v>1</v>
      </c>
      <c r="AP16" t="s">
        <v>1243</v>
      </c>
      <c r="AS16" t="s">
        <v>877</v>
      </c>
      <c r="AT16" s="172">
        <v>5</v>
      </c>
      <c r="AV16" t="s">
        <v>867</v>
      </c>
      <c r="AX16" t="s">
        <v>877</v>
      </c>
      <c r="AY16" s="172">
        <v>4</v>
      </c>
      <c r="BA16" t="s">
        <v>860</v>
      </c>
      <c r="BC16" t="s">
        <v>1125</v>
      </c>
      <c r="BD16" s="172">
        <v>4</v>
      </c>
    </row>
    <row r="17" spans="1:56" x14ac:dyDescent="0.2">
      <c r="A17" s="194" t="s">
        <v>857</v>
      </c>
      <c r="F17" t="s">
        <v>692</v>
      </c>
      <c r="G17" s="172">
        <v>4</v>
      </c>
      <c r="I17" t="s">
        <v>879</v>
      </c>
      <c r="M17" t="s">
        <v>861</v>
      </c>
      <c r="N17" s="172">
        <v>4</v>
      </c>
      <c r="Q17" s="199" t="s">
        <v>952</v>
      </c>
      <c r="T17" t="s">
        <v>862</v>
      </c>
      <c r="U17" s="172">
        <v>4</v>
      </c>
      <c r="W17" s="214" t="s">
        <v>942</v>
      </c>
      <c r="Z17" t="s">
        <v>956</v>
      </c>
      <c r="AA17" s="172">
        <v>4</v>
      </c>
      <c r="AD17" t="s">
        <v>1014</v>
      </c>
      <c r="AF17" t="s">
        <v>988</v>
      </c>
      <c r="AG17" s="172">
        <v>18</v>
      </c>
      <c r="AI17" t="s">
        <v>1014</v>
      </c>
      <c r="AJ17">
        <v>9</v>
      </c>
      <c r="AL17" t="s">
        <v>870</v>
      </c>
      <c r="AM17" s="172">
        <v>3</v>
      </c>
      <c r="AP17" t="s">
        <v>963</v>
      </c>
      <c r="AS17" t="s">
        <v>1125</v>
      </c>
      <c r="AT17" s="172">
        <v>5</v>
      </c>
      <c r="AV17" t="s">
        <v>859</v>
      </c>
      <c r="AX17" t="s">
        <v>863</v>
      </c>
      <c r="AY17" s="172">
        <v>4</v>
      </c>
      <c r="BA17" t="s">
        <v>864</v>
      </c>
      <c r="BC17" t="s">
        <v>941</v>
      </c>
      <c r="BD17" s="172">
        <v>4</v>
      </c>
    </row>
    <row r="18" spans="1:56" x14ac:dyDescent="0.2">
      <c r="A18" s="194" t="s">
        <v>974</v>
      </c>
      <c r="F18" t="s">
        <v>1222</v>
      </c>
      <c r="G18" s="172">
        <v>4</v>
      </c>
      <c r="I18" t="s">
        <v>866</v>
      </c>
      <c r="M18" t="s">
        <v>692</v>
      </c>
      <c r="N18" s="172">
        <v>4</v>
      </c>
      <c r="Q18" s="199" t="s">
        <v>873</v>
      </c>
      <c r="T18" t="s">
        <v>858</v>
      </c>
      <c r="U18" s="172">
        <v>4</v>
      </c>
      <c r="W18" s="214" t="s">
        <v>866</v>
      </c>
      <c r="Z18" t="s">
        <v>866</v>
      </c>
      <c r="AA18" s="172">
        <v>4</v>
      </c>
      <c r="AD18" t="s">
        <v>1179</v>
      </c>
      <c r="AF18" t="s">
        <v>967</v>
      </c>
      <c r="AG18" s="172">
        <v>17</v>
      </c>
      <c r="AI18" t="s">
        <v>1179</v>
      </c>
      <c r="AJ18">
        <v>9</v>
      </c>
      <c r="AL18" t="s">
        <v>876</v>
      </c>
      <c r="AM18" s="172">
        <v>1</v>
      </c>
      <c r="AP18" t="s">
        <v>866</v>
      </c>
      <c r="AS18" t="s">
        <v>857</v>
      </c>
      <c r="AT18" s="172">
        <v>4</v>
      </c>
      <c r="AV18" t="s">
        <v>873</v>
      </c>
      <c r="AX18" t="s">
        <v>1125</v>
      </c>
      <c r="AY18" s="172">
        <v>4</v>
      </c>
      <c r="BA18" t="s">
        <v>879</v>
      </c>
      <c r="BC18" t="s">
        <v>881</v>
      </c>
      <c r="BD18" s="172">
        <v>4</v>
      </c>
    </row>
    <row r="19" spans="1:56" x14ac:dyDescent="0.2">
      <c r="A19" s="194" t="s">
        <v>941</v>
      </c>
      <c r="F19" t="s">
        <v>1226</v>
      </c>
      <c r="G19" s="172">
        <v>3</v>
      </c>
      <c r="I19" t="s">
        <v>912</v>
      </c>
      <c r="M19" t="s">
        <v>988</v>
      </c>
      <c r="N19" s="172">
        <v>4</v>
      </c>
      <c r="Q19" s="199" t="s">
        <v>941</v>
      </c>
      <c r="T19" t="s">
        <v>988</v>
      </c>
      <c r="U19" s="172">
        <v>4</v>
      </c>
      <c r="W19" s="214" t="s">
        <v>862</v>
      </c>
      <c r="Z19" t="s">
        <v>1243</v>
      </c>
      <c r="AA19" s="172">
        <v>4</v>
      </c>
      <c r="AD19" t="s">
        <v>692</v>
      </c>
      <c r="AF19" t="s">
        <v>956</v>
      </c>
      <c r="AG19" s="172">
        <v>15</v>
      </c>
      <c r="AI19" t="s">
        <v>692</v>
      </c>
      <c r="AJ19">
        <v>8</v>
      </c>
      <c r="AL19" t="s">
        <v>979</v>
      </c>
      <c r="AM19" s="172">
        <v>1</v>
      </c>
      <c r="AP19" t="s">
        <v>1039</v>
      </c>
      <c r="AS19" t="s">
        <v>859</v>
      </c>
      <c r="AT19" s="172">
        <v>4</v>
      </c>
      <c r="AV19" t="s">
        <v>1125</v>
      </c>
      <c r="AX19" t="s">
        <v>864</v>
      </c>
      <c r="AY19" s="172">
        <v>4</v>
      </c>
      <c r="BA19" t="s">
        <v>890</v>
      </c>
      <c r="BC19" t="s">
        <v>874</v>
      </c>
      <c r="BD19" s="172">
        <v>4</v>
      </c>
    </row>
    <row r="20" spans="1:56" x14ac:dyDescent="0.2">
      <c r="A20" s="194" t="s">
        <v>867</v>
      </c>
      <c r="F20" t="s">
        <v>994</v>
      </c>
      <c r="G20" s="172">
        <v>3</v>
      </c>
      <c r="I20" t="s">
        <v>861</v>
      </c>
      <c r="M20" t="s">
        <v>956</v>
      </c>
      <c r="N20" s="172">
        <v>3</v>
      </c>
      <c r="Q20" s="199" t="s">
        <v>868</v>
      </c>
      <c r="T20" t="s">
        <v>980</v>
      </c>
      <c r="U20" s="172">
        <v>4</v>
      </c>
      <c r="W20" s="214" t="s">
        <v>877</v>
      </c>
      <c r="Z20" t="s">
        <v>858</v>
      </c>
      <c r="AA20" s="172">
        <v>3</v>
      </c>
      <c r="AD20" t="s">
        <v>896</v>
      </c>
      <c r="AF20" t="s">
        <v>939</v>
      </c>
      <c r="AG20" s="172">
        <v>14</v>
      </c>
      <c r="AI20" t="s">
        <v>896</v>
      </c>
      <c r="AJ20">
        <v>8</v>
      </c>
      <c r="AL20" t="s">
        <v>963</v>
      </c>
      <c r="AM20" s="172">
        <v>1</v>
      </c>
      <c r="AP20" t="s">
        <v>927</v>
      </c>
      <c r="AS20" t="s">
        <v>956</v>
      </c>
      <c r="AT20" s="172">
        <v>4</v>
      </c>
      <c r="AV20" t="s">
        <v>877</v>
      </c>
      <c r="AX20" t="s">
        <v>879</v>
      </c>
      <c r="AY20" s="172">
        <v>3</v>
      </c>
      <c r="BA20" t="s">
        <v>912</v>
      </c>
      <c r="BC20" t="s">
        <v>942</v>
      </c>
      <c r="BD20" s="172">
        <v>4</v>
      </c>
    </row>
    <row r="21" spans="1:56" x14ac:dyDescent="0.2">
      <c r="A21" s="194" t="s">
        <v>932</v>
      </c>
      <c r="F21" t="s">
        <v>923</v>
      </c>
      <c r="G21" s="172">
        <v>3</v>
      </c>
      <c r="I21" t="s">
        <v>952</v>
      </c>
      <c r="M21" t="s">
        <v>952</v>
      </c>
      <c r="N21" s="172">
        <v>3</v>
      </c>
      <c r="Q21" s="199" t="s">
        <v>866</v>
      </c>
      <c r="T21" t="s">
        <v>861</v>
      </c>
      <c r="U21" s="172">
        <v>3</v>
      </c>
      <c r="W21" s="214" t="s">
        <v>988</v>
      </c>
      <c r="Z21" t="s">
        <v>857</v>
      </c>
      <c r="AA21" s="172">
        <v>3</v>
      </c>
      <c r="AD21" t="s">
        <v>994</v>
      </c>
      <c r="AF21" t="s">
        <v>873</v>
      </c>
      <c r="AG21" s="172">
        <v>14</v>
      </c>
      <c r="AI21" t="s">
        <v>994</v>
      </c>
      <c r="AJ21">
        <v>8</v>
      </c>
      <c r="AL21" t="s">
        <v>1030</v>
      </c>
      <c r="AM21" s="172">
        <v>1</v>
      </c>
      <c r="AP21" t="s">
        <v>867</v>
      </c>
      <c r="AS21" t="s">
        <v>870</v>
      </c>
      <c r="AT21" s="172">
        <v>4</v>
      </c>
      <c r="AV21" t="s">
        <v>974</v>
      </c>
      <c r="AX21" t="s">
        <v>1154</v>
      </c>
      <c r="AY21" s="172">
        <v>3</v>
      </c>
      <c r="BA21" t="s">
        <v>932</v>
      </c>
      <c r="BC21" t="s">
        <v>879</v>
      </c>
      <c r="BD21" s="172">
        <v>4</v>
      </c>
    </row>
    <row r="22" spans="1:56" x14ac:dyDescent="0.2">
      <c r="A22" s="195" t="s">
        <v>931</v>
      </c>
      <c r="F22" t="s">
        <v>866</v>
      </c>
      <c r="G22" s="172">
        <v>3</v>
      </c>
      <c r="I22" t="s">
        <v>931</v>
      </c>
      <c r="M22" t="s">
        <v>873</v>
      </c>
      <c r="N22" s="172">
        <v>3</v>
      </c>
      <c r="Q22" s="213" t="s">
        <v>1236</v>
      </c>
      <c r="T22" t="s">
        <v>952</v>
      </c>
      <c r="U22" s="172">
        <v>3</v>
      </c>
      <c r="W22" s="197" t="s">
        <v>859</v>
      </c>
      <c r="Z22" t="s">
        <v>980</v>
      </c>
      <c r="AA22" s="172">
        <v>3</v>
      </c>
      <c r="AD22" t="s">
        <v>931</v>
      </c>
      <c r="AF22" t="s">
        <v>925</v>
      </c>
      <c r="AG22" s="172">
        <v>12</v>
      </c>
      <c r="AI22" t="s">
        <v>931</v>
      </c>
      <c r="AJ22">
        <v>40</v>
      </c>
      <c r="AL22" t="s">
        <v>952</v>
      </c>
      <c r="AM22" s="172">
        <v>10</v>
      </c>
      <c r="AP22" t="s">
        <v>956</v>
      </c>
      <c r="AS22" t="s">
        <v>866</v>
      </c>
      <c r="AT22" s="172">
        <v>3</v>
      </c>
      <c r="AV22" t="s">
        <v>881</v>
      </c>
      <c r="AX22" t="s">
        <v>942</v>
      </c>
      <c r="AY22" s="172">
        <v>3</v>
      </c>
      <c r="BA22" t="s">
        <v>863</v>
      </c>
      <c r="BC22" t="s">
        <v>925</v>
      </c>
      <c r="BD22" s="172">
        <v>4</v>
      </c>
    </row>
    <row r="23" spans="1:56" x14ac:dyDescent="0.2">
      <c r="A23" s="195" t="s">
        <v>859</v>
      </c>
      <c r="F23" t="s">
        <v>890</v>
      </c>
      <c r="G23" s="172">
        <v>3</v>
      </c>
      <c r="I23" t="s">
        <v>860</v>
      </c>
      <c r="M23" t="s">
        <v>871</v>
      </c>
      <c r="N23" s="172">
        <v>2</v>
      </c>
      <c r="Q23" s="213" t="s">
        <v>617</v>
      </c>
      <c r="T23" t="s">
        <v>868</v>
      </c>
      <c r="U23" s="172">
        <v>3</v>
      </c>
      <c r="W23" s="197" t="s">
        <v>966</v>
      </c>
      <c r="Z23" t="s">
        <v>935</v>
      </c>
      <c r="AA23" s="172">
        <v>3</v>
      </c>
      <c r="AD23" t="s">
        <v>966</v>
      </c>
      <c r="AF23" t="s">
        <v>858</v>
      </c>
      <c r="AG23" s="172">
        <v>12</v>
      </c>
      <c r="AI23" t="s">
        <v>966</v>
      </c>
      <c r="AJ23">
        <v>26</v>
      </c>
      <c r="AL23" t="s">
        <v>958</v>
      </c>
      <c r="AM23" s="172">
        <v>2</v>
      </c>
      <c r="AP23" t="s">
        <v>935</v>
      </c>
      <c r="AS23" t="s">
        <v>980</v>
      </c>
      <c r="AT23" s="172">
        <v>3</v>
      </c>
      <c r="AV23" t="s">
        <v>858</v>
      </c>
      <c r="AX23" t="s">
        <v>887</v>
      </c>
      <c r="AY23" s="172">
        <v>3</v>
      </c>
      <c r="BA23" t="s">
        <v>941</v>
      </c>
      <c r="BC23" t="s">
        <v>895</v>
      </c>
      <c r="BD23" s="172">
        <v>3</v>
      </c>
    </row>
    <row r="24" spans="1:56" x14ac:dyDescent="0.2">
      <c r="A24" s="195" t="s">
        <v>966</v>
      </c>
      <c r="F24" t="s">
        <v>978</v>
      </c>
      <c r="G24" s="172">
        <v>2</v>
      </c>
      <c r="I24" t="s">
        <v>932</v>
      </c>
      <c r="M24" t="s">
        <v>868</v>
      </c>
      <c r="N24" s="172">
        <v>2</v>
      </c>
      <c r="Q24" s="213" t="s">
        <v>620</v>
      </c>
      <c r="T24" t="s">
        <v>956</v>
      </c>
      <c r="U24" s="172">
        <v>3</v>
      </c>
      <c r="W24" s="197" t="s">
        <v>935</v>
      </c>
      <c r="Z24" t="s">
        <v>881</v>
      </c>
      <c r="AA24" s="172">
        <v>3</v>
      </c>
      <c r="AD24" t="s">
        <v>862</v>
      </c>
      <c r="AF24" t="s">
        <v>887</v>
      </c>
      <c r="AG24" s="172">
        <v>12</v>
      </c>
      <c r="AI24" t="s">
        <v>862</v>
      </c>
      <c r="AJ24">
        <v>26</v>
      </c>
      <c r="AL24" t="s">
        <v>926</v>
      </c>
      <c r="AM24" s="172">
        <v>2</v>
      </c>
      <c r="AP24" t="s">
        <v>931</v>
      </c>
      <c r="AS24" t="s">
        <v>881</v>
      </c>
      <c r="AT24" s="172">
        <v>3</v>
      </c>
      <c r="AV24" t="s">
        <v>974</v>
      </c>
      <c r="AX24" t="s">
        <v>862</v>
      </c>
      <c r="AY24" s="172">
        <v>3</v>
      </c>
      <c r="BA24" t="s">
        <v>864</v>
      </c>
      <c r="BC24" t="s">
        <v>887</v>
      </c>
      <c r="BD24" s="172">
        <v>3</v>
      </c>
    </row>
    <row r="25" spans="1:56" x14ac:dyDescent="0.2">
      <c r="A25" s="195" t="s">
        <v>862</v>
      </c>
      <c r="F25" t="s">
        <v>1179</v>
      </c>
      <c r="G25" s="172">
        <v>2</v>
      </c>
      <c r="I25" t="s">
        <v>859</v>
      </c>
      <c r="M25" t="s">
        <v>887</v>
      </c>
      <c r="N25" s="172">
        <v>2</v>
      </c>
      <c r="Q25" s="213" t="s">
        <v>624</v>
      </c>
      <c r="T25" t="s">
        <v>857</v>
      </c>
      <c r="U25" s="172">
        <v>3</v>
      </c>
      <c r="W25" s="197" t="s">
        <v>860</v>
      </c>
      <c r="Z25" t="s">
        <v>939</v>
      </c>
      <c r="AA25" s="172">
        <v>3</v>
      </c>
      <c r="AD25" t="s">
        <v>860</v>
      </c>
      <c r="AF25" t="s">
        <v>912</v>
      </c>
      <c r="AG25" s="172">
        <v>11</v>
      </c>
      <c r="AI25" t="s">
        <v>860</v>
      </c>
      <c r="AJ25">
        <v>23</v>
      </c>
      <c r="AL25" t="s">
        <v>887</v>
      </c>
      <c r="AM25" s="172">
        <v>12</v>
      </c>
      <c r="AP25" t="s">
        <v>862</v>
      </c>
      <c r="AS25" t="s">
        <v>861</v>
      </c>
      <c r="AT25" s="172">
        <v>3</v>
      </c>
      <c r="AV25" t="s">
        <v>988</v>
      </c>
      <c r="AX25" t="s">
        <v>692</v>
      </c>
      <c r="AY25" s="172">
        <v>3</v>
      </c>
      <c r="BA25" t="s">
        <v>956</v>
      </c>
      <c r="BC25" t="s">
        <v>859</v>
      </c>
      <c r="BD25" s="172">
        <v>3</v>
      </c>
    </row>
    <row r="26" spans="1:56" x14ac:dyDescent="0.2">
      <c r="A26" s="195" t="s">
        <v>860</v>
      </c>
      <c r="F26" t="s">
        <v>887</v>
      </c>
      <c r="G26" s="172">
        <v>2</v>
      </c>
      <c r="I26" t="s">
        <v>966</v>
      </c>
      <c r="M26" t="s">
        <v>858</v>
      </c>
      <c r="N26" s="172">
        <v>2</v>
      </c>
      <c r="Q26" s="213" t="s">
        <v>1237</v>
      </c>
      <c r="T26" t="s">
        <v>605</v>
      </c>
      <c r="U26" s="172">
        <v>3</v>
      </c>
      <c r="W26" s="197" t="s">
        <v>862</v>
      </c>
      <c r="Z26" t="s">
        <v>919</v>
      </c>
      <c r="AA26" s="172">
        <v>3</v>
      </c>
      <c r="AD26" t="s">
        <v>857</v>
      </c>
      <c r="AF26" t="s">
        <v>952</v>
      </c>
      <c r="AG26" s="172">
        <v>10</v>
      </c>
      <c r="AI26" t="s">
        <v>857</v>
      </c>
      <c r="AJ26">
        <v>20</v>
      </c>
      <c r="AL26" t="s">
        <v>967</v>
      </c>
      <c r="AM26" s="172">
        <v>17</v>
      </c>
      <c r="AP26" t="s">
        <v>925</v>
      </c>
      <c r="AS26" t="s">
        <v>858</v>
      </c>
      <c r="AT26" s="172">
        <v>3</v>
      </c>
      <c r="AV26" t="s">
        <v>935</v>
      </c>
      <c r="AX26" t="s">
        <v>861</v>
      </c>
      <c r="AY26" s="172">
        <v>2</v>
      </c>
      <c r="BA26" t="s">
        <v>988</v>
      </c>
      <c r="BC26" t="s">
        <v>864</v>
      </c>
      <c r="BD26" s="172">
        <v>3</v>
      </c>
    </row>
    <row r="27" spans="1:56" x14ac:dyDescent="0.2">
      <c r="A27" s="195" t="s">
        <v>923</v>
      </c>
      <c r="F27" t="s">
        <v>872</v>
      </c>
      <c r="G27" s="172">
        <v>2</v>
      </c>
      <c r="I27" t="s">
        <v>862</v>
      </c>
      <c r="M27" t="s">
        <v>1222</v>
      </c>
      <c r="N27" s="172">
        <v>2</v>
      </c>
      <c r="Q27" s="213" t="s">
        <v>650</v>
      </c>
      <c r="T27" t="s">
        <v>1125</v>
      </c>
      <c r="U27" s="172">
        <v>3</v>
      </c>
      <c r="W27" s="197" t="s">
        <v>931</v>
      </c>
      <c r="Z27" t="s">
        <v>873</v>
      </c>
      <c r="AA27" s="172">
        <v>3</v>
      </c>
      <c r="AD27" t="s">
        <v>859</v>
      </c>
      <c r="AF27" t="s">
        <v>868</v>
      </c>
      <c r="AG27" s="172">
        <v>9</v>
      </c>
      <c r="AI27" t="s">
        <v>859</v>
      </c>
      <c r="AJ27">
        <v>17</v>
      </c>
      <c r="AL27" t="s">
        <v>923</v>
      </c>
      <c r="AM27" s="172">
        <v>4</v>
      </c>
      <c r="AP27" t="s">
        <v>966</v>
      </c>
      <c r="AS27" t="s">
        <v>867</v>
      </c>
      <c r="AT27" s="172">
        <v>3</v>
      </c>
      <c r="AV27" t="s">
        <v>870</v>
      </c>
      <c r="AX27" t="s">
        <v>941</v>
      </c>
      <c r="AY27" s="172">
        <v>2</v>
      </c>
      <c r="BA27" t="s">
        <v>860</v>
      </c>
      <c r="BC27" t="s">
        <v>861</v>
      </c>
      <c r="BD27" s="172">
        <v>3</v>
      </c>
    </row>
    <row r="28" spans="1:56" x14ac:dyDescent="0.2">
      <c r="A28" s="195" t="s">
        <v>967</v>
      </c>
      <c r="F28" t="s">
        <v>1228</v>
      </c>
      <c r="G28" s="172">
        <v>2</v>
      </c>
      <c r="I28" t="s">
        <v>974</v>
      </c>
      <c r="M28" t="s">
        <v>1228</v>
      </c>
      <c r="N28" s="172">
        <v>2</v>
      </c>
      <c r="Q28" s="213" t="s">
        <v>614</v>
      </c>
      <c r="T28" t="s">
        <v>935</v>
      </c>
      <c r="U28" s="172">
        <v>2</v>
      </c>
      <c r="W28" s="197" t="s">
        <v>942</v>
      </c>
      <c r="Z28" t="s">
        <v>879</v>
      </c>
      <c r="AA28" s="172">
        <v>2</v>
      </c>
      <c r="AD28" t="s">
        <v>861</v>
      </c>
      <c r="AF28" t="s">
        <v>935</v>
      </c>
      <c r="AG28" s="172">
        <v>7</v>
      </c>
      <c r="AI28" t="s">
        <v>861</v>
      </c>
      <c r="AJ28">
        <v>14</v>
      </c>
      <c r="AL28" t="s">
        <v>927</v>
      </c>
      <c r="AM28" s="172">
        <v>1</v>
      </c>
      <c r="AP28" t="s">
        <v>879</v>
      </c>
      <c r="AS28" t="s">
        <v>942</v>
      </c>
      <c r="AT28" s="172">
        <v>3</v>
      </c>
      <c r="AV28" t="s">
        <v>932</v>
      </c>
      <c r="AX28" t="s">
        <v>895</v>
      </c>
      <c r="AY28" s="172">
        <v>2</v>
      </c>
      <c r="BA28" t="s">
        <v>932</v>
      </c>
      <c r="BC28" t="s">
        <v>865</v>
      </c>
      <c r="BD28" s="172">
        <v>2</v>
      </c>
    </row>
    <row r="29" spans="1:56" x14ac:dyDescent="0.2">
      <c r="A29" s="195" t="s">
        <v>932</v>
      </c>
      <c r="F29" t="s">
        <v>988</v>
      </c>
      <c r="G29" s="172">
        <v>2</v>
      </c>
      <c r="I29" t="s">
        <v>867</v>
      </c>
      <c r="M29" t="s">
        <v>967</v>
      </c>
      <c r="N29" s="172">
        <v>1</v>
      </c>
      <c r="Q29" s="213" t="s">
        <v>1238</v>
      </c>
      <c r="T29" t="s">
        <v>994</v>
      </c>
      <c r="U29" s="172">
        <v>2</v>
      </c>
      <c r="W29" s="197" t="s">
        <v>858</v>
      </c>
      <c r="Z29" t="s">
        <v>645</v>
      </c>
      <c r="AA29" s="172">
        <v>2</v>
      </c>
      <c r="AD29" t="s">
        <v>923</v>
      </c>
      <c r="AF29" t="s">
        <v>879</v>
      </c>
      <c r="AG29" s="172">
        <v>6</v>
      </c>
      <c r="AI29" t="s">
        <v>923</v>
      </c>
      <c r="AJ29">
        <v>14</v>
      </c>
      <c r="AL29" t="s">
        <v>1233</v>
      </c>
      <c r="AM29" s="172">
        <v>1</v>
      </c>
      <c r="AP29" t="s">
        <v>932</v>
      </c>
      <c r="AS29" t="s">
        <v>1154</v>
      </c>
      <c r="AT29" s="172">
        <v>3</v>
      </c>
      <c r="AV29" t="s">
        <v>858</v>
      </c>
      <c r="AX29" t="s">
        <v>987</v>
      </c>
      <c r="AY29" s="172">
        <v>2</v>
      </c>
      <c r="BA29" t="s">
        <v>873</v>
      </c>
      <c r="BC29" t="s">
        <v>931</v>
      </c>
      <c r="BD29" s="172">
        <v>2</v>
      </c>
    </row>
    <row r="30" spans="1:56" x14ac:dyDescent="0.2">
      <c r="A30" s="195" t="s">
        <v>978</v>
      </c>
      <c r="F30" t="s">
        <v>896</v>
      </c>
      <c r="G30" s="172">
        <v>1</v>
      </c>
      <c r="I30" t="s">
        <v>912</v>
      </c>
      <c r="M30" t="s">
        <v>872</v>
      </c>
      <c r="N30" s="172">
        <v>1</v>
      </c>
      <c r="Q30" s="213" t="s">
        <v>693</v>
      </c>
      <c r="T30" t="s">
        <v>624</v>
      </c>
      <c r="U30" s="172">
        <v>2</v>
      </c>
      <c r="W30" s="197" t="s">
        <v>956</v>
      </c>
      <c r="Z30" t="s">
        <v>868</v>
      </c>
      <c r="AA30" s="172">
        <v>2</v>
      </c>
      <c r="AD30" t="s">
        <v>867</v>
      </c>
      <c r="AF30" t="s">
        <v>994</v>
      </c>
      <c r="AG30" s="172">
        <v>6</v>
      </c>
      <c r="AI30" t="s">
        <v>867</v>
      </c>
      <c r="AJ30">
        <v>13</v>
      </c>
      <c r="AL30" t="s">
        <v>867</v>
      </c>
      <c r="AM30" s="172">
        <v>22</v>
      </c>
      <c r="AP30" t="s">
        <v>861</v>
      </c>
      <c r="AS30" t="s">
        <v>874</v>
      </c>
      <c r="AT30" s="172">
        <v>3</v>
      </c>
      <c r="AV30" t="s">
        <v>1246</v>
      </c>
      <c r="AX30" t="s">
        <v>876</v>
      </c>
      <c r="AY30" s="172">
        <v>2</v>
      </c>
      <c r="BA30" t="s">
        <v>692</v>
      </c>
      <c r="BC30" t="s">
        <v>858</v>
      </c>
      <c r="BD30" s="172">
        <v>2</v>
      </c>
    </row>
    <row r="31" spans="1:56" x14ac:dyDescent="0.2">
      <c r="A31" s="195" t="s">
        <v>857</v>
      </c>
      <c r="F31" t="s">
        <v>1146</v>
      </c>
      <c r="G31" s="172">
        <v>1</v>
      </c>
      <c r="I31" t="s">
        <v>861</v>
      </c>
      <c r="M31" t="s">
        <v>923</v>
      </c>
      <c r="N31" s="172">
        <v>1</v>
      </c>
      <c r="Q31" s="213" t="s">
        <v>1082</v>
      </c>
      <c r="T31" t="s">
        <v>939</v>
      </c>
      <c r="U31" s="172">
        <v>2</v>
      </c>
      <c r="W31" s="197" t="s">
        <v>1125</v>
      </c>
      <c r="Z31" t="s">
        <v>1125</v>
      </c>
      <c r="AA31" s="172">
        <v>2</v>
      </c>
      <c r="AD31" t="s">
        <v>932</v>
      </c>
      <c r="AF31" t="s">
        <v>871</v>
      </c>
      <c r="AG31" s="172">
        <v>6</v>
      </c>
      <c r="AI31" t="s">
        <v>932</v>
      </c>
      <c r="AJ31">
        <v>12</v>
      </c>
      <c r="AL31" t="s">
        <v>911</v>
      </c>
      <c r="AM31" s="172">
        <v>2</v>
      </c>
      <c r="AP31" t="s">
        <v>877</v>
      </c>
      <c r="AS31" t="s">
        <v>876</v>
      </c>
      <c r="AT31" s="172">
        <v>3</v>
      </c>
      <c r="AV31" t="s">
        <v>966</v>
      </c>
      <c r="AX31" t="s">
        <v>980</v>
      </c>
      <c r="AY31" s="172">
        <v>2</v>
      </c>
      <c r="BA31" t="s">
        <v>877</v>
      </c>
      <c r="BC31" t="s">
        <v>947</v>
      </c>
      <c r="BD31" s="172">
        <v>2</v>
      </c>
    </row>
    <row r="32" spans="1:56" x14ac:dyDescent="0.2">
      <c r="A32" s="195" t="s">
        <v>861</v>
      </c>
      <c r="F32" t="s">
        <v>938</v>
      </c>
      <c r="G32" s="172">
        <v>1</v>
      </c>
      <c r="I32" t="s">
        <v>1222</v>
      </c>
      <c r="M32" t="s">
        <v>881</v>
      </c>
      <c r="N32" s="172">
        <v>1</v>
      </c>
      <c r="Q32" s="213" t="s">
        <v>611</v>
      </c>
      <c r="T32" t="s">
        <v>958</v>
      </c>
      <c r="U32" s="172">
        <v>1</v>
      </c>
      <c r="W32" s="197" t="s">
        <v>867</v>
      </c>
      <c r="Z32" t="s">
        <v>633</v>
      </c>
      <c r="AA32" s="172">
        <v>2</v>
      </c>
      <c r="AD32" t="s">
        <v>912</v>
      </c>
      <c r="AF32" t="s">
        <v>1125</v>
      </c>
      <c r="AG32" s="172">
        <v>6</v>
      </c>
      <c r="AI32" t="s">
        <v>912</v>
      </c>
      <c r="AJ32">
        <v>12</v>
      </c>
      <c r="AL32" t="s">
        <v>995</v>
      </c>
      <c r="AM32" s="172">
        <v>1</v>
      </c>
      <c r="AP32" t="s">
        <v>980</v>
      </c>
      <c r="AS32" t="s">
        <v>862</v>
      </c>
      <c r="AT32" s="172">
        <v>2</v>
      </c>
      <c r="AV32" t="s">
        <v>864</v>
      </c>
      <c r="AX32" t="s">
        <v>866</v>
      </c>
      <c r="AY32" s="172">
        <v>2</v>
      </c>
      <c r="BA32" t="s">
        <v>1125</v>
      </c>
      <c r="BC32" t="s">
        <v>872</v>
      </c>
      <c r="BD32" s="172">
        <v>1</v>
      </c>
    </row>
    <row r="33" spans="1:56" x14ac:dyDescent="0.2">
      <c r="A33" s="195" t="s">
        <v>941</v>
      </c>
      <c r="F33" t="s">
        <v>873</v>
      </c>
      <c r="G33" s="172">
        <v>1</v>
      </c>
      <c r="I33" t="s">
        <v>857</v>
      </c>
      <c r="M33" t="s">
        <v>876</v>
      </c>
      <c r="N33" s="172">
        <v>1</v>
      </c>
      <c r="Q33" s="213" t="s">
        <v>1239</v>
      </c>
      <c r="T33" t="s">
        <v>1225</v>
      </c>
      <c r="U33" s="172">
        <v>1</v>
      </c>
      <c r="W33" s="197" t="s">
        <v>980</v>
      </c>
      <c r="Z33" t="s">
        <v>887</v>
      </c>
      <c r="AA33" s="172">
        <v>2</v>
      </c>
      <c r="AD33" t="s">
        <v>967</v>
      </c>
      <c r="AF33" t="s">
        <v>938</v>
      </c>
      <c r="AG33" s="172">
        <v>5</v>
      </c>
      <c r="AI33" t="s">
        <v>967</v>
      </c>
      <c r="AJ33">
        <v>12</v>
      </c>
      <c r="AL33" t="s">
        <v>861</v>
      </c>
      <c r="AM33" s="172">
        <v>18</v>
      </c>
      <c r="AP33" t="s">
        <v>858</v>
      </c>
      <c r="AS33" t="s">
        <v>947</v>
      </c>
      <c r="AT33" s="172">
        <v>2</v>
      </c>
      <c r="AV33" t="s">
        <v>873</v>
      </c>
      <c r="AX33" t="s">
        <v>893</v>
      </c>
      <c r="AY33" s="172">
        <v>2</v>
      </c>
      <c r="BA33" t="s">
        <v>974</v>
      </c>
      <c r="BC33" t="s">
        <v>987</v>
      </c>
      <c r="BD33" s="172">
        <v>1</v>
      </c>
    </row>
    <row r="34" spans="1:56" x14ac:dyDescent="0.2">
      <c r="A34" s="195" t="s">
        <v>912</v>
      </c>
      <c r="F34" t="s">
        <v>1131</v>
      </c>
      <c r="G34" s="172">
        <v>1</v>
      </c>
      <c r="I34" t="s">
        <v>866</v>
      </c>
      <c r="M34" t="s">
        <v>879</v>
      </c>
      <c r="N34" s="172">
        <v>1</v>
      </c>
      <c r="Q34" s="213" t="s">
        <v>607</v>
      </c>
      <c r="T34" t="s">
        <v>926</v>
      </c>
      <c r="U34" s="172">
        <v>1</v>
      </c>
      <c r="W34" s="197" t="s">
        <v>861</v>
      </c>
      <c r="Z34" t="s">
        <v>938</v>
      </c>
      <c r="AA34" s="172">
        <v>1</v>
      </c>
      <c r="AD34" t="s">
        <v>887</v>
      </c>
      <c r="AF34" t="s">
        <v>1228</v>
      </c>
      <c r="AG34" s="172">
        <v>5</v>
      </c>
      <c r="AI34" t="s">
        <v>887</v>
      </c>
      <c r="AJ34">
        <v>11</v>
      </c>
      <c r="AL34" t="s">
        <v>727</v>
      </c>
      <c r="AM34" s="172">
        <v>1</v>
      </c>
      <c r="AP34" t="s">
        <v>873</v>
      </c>
      <c r="AS34" t="s">
        <v>893</v>
      </c>
      <c r="AT34" s="172">
        <v>2</v>
      </c>
      <c r="AV34" t="s">
        <v>956</v>
      </c>
      <c r="AX34" t="s">
        <v>943</v>
      </c>
      <c r="AY34" s="172">
        <v>2</v>
      </c>
      <c r="BA34" t="s">
        <v>935</v>
      </c>
      <c r="BC34" t="s">
        <v>1036</v>
      </c>
      <c r="BD34" s="172">
        <v>1</v>
      </c>
    </row>
    <row r="35" spans="1:56" x14ac:dyDescent="0.2">
      <c r="A35" s="195" t="s">
        <v>1146</v>
      </c>
      <c r="F35" t="s">
        <v>1126</v>
      </c>
      <c r="G35" s="172">
        <v>1</v>
      </c>
      <c r="I35" t="s">
        <v>939</v>
      </c>
      <c r="M35" t="s">
        <v>949</v>
      </c>
      <c r="N35" s="172">
        <v>1</v>
      </c>
      <c r="Q35" s="213" t="s">
        <v>760</v>
      </c>
      <c r="T35" t="s">
        <v>911</v>
      </c>
      <c r="U35" s="172">
        <v>1</v>
      </c>
      <c r="W35" s="197" t="s">
        <v>868</v>
      </c>
      <c r="Z35" t="s">
        <v>1039</v>
      </c>
      <c r="AA35" s="172">
        <v>1</v>
      </c>
      <c r="AD35" t="s">
        <v>939</v>
      </c>
      <c r="AF35" t="s">
        <v>877</v>
      </c>
      <c r="AG35" s="172">
        <v>5</v>
      </c>
      <c r="AI35" t="s">
        <v>939</v>
      </c>
      <c r="AJ35">
        <v>11</v>
      </c>
      <c r="AL35" t="s">
        <v>633</v>
      </c>
      <c r="AM35" s="172">
        <v>4</v>
      </c>
      <c r="AP35" t="s">
        <v>926</v>
      </c>
      <c r="AS35" t="s">
        <v>887</v>
      </c>
      <c r="AT35" s="172">
        <v>1</v>
      </c>
      <c r="AV35" t="s">
        <v>925</v>
      </c>
      <c r="AX35" t="s">
        <v>857</v>
      </c>
      <c r="AY35" s="172">
        <v>2</v>
      </c>
      <c r="BA35" t="s">
        <v>879</v>
      </c>
      <c r="BC35" t="s">
        <v>866</v>
      </c>
      <c r="BD35" s="172">
        <v>1</v>
      </c>
    </row>
    <row r="36" spans="1:56" x14ac:dyDescent="0.2">
      <c r="A36" s="195" t="s">
        <v>890</v>
      </c>
      <c r="F36" t="s">
        <v>942</v>
      </c>
      <c r="G36" s="172">
        <v>1</v>
      </c>
      <c r="I36" t="s">
        <v>871</v>
      </c>
      <c r="M36" t="s">
        <v>995</v>
      </c>
      <c r="N36" s="172">
        <v>1</v>
      </c>
      <c r="Q36" s="213" t="s">
        <v>813</v>
      </c>
      <c r="T36" t="s">
        <v>879</v>
      </c>
      <c r="U36" s="172">
        <v>1</v>
      </c>
      <c r="W36" s="197" t="s">
        <v>866</v>
      </c>
      <c r="Z36" t="s">
        <v>953</v>
      </c>
      <c r="AA36" s="172">
        <v>1</v>
      </c>
      <c r="AD36" t="s">
        <v>974</v>
      </c>
      <c r="AF36" t="s">
        <v>1222</v>
      </c>
      <c r="AG36" s="172">
        <v>5</v>
      </c>
      <c r="AI36" t="s">
        <v>974</v>
      </c>
      <c r="AJ36">
        <v>11</v>
      </c>
      <c r="AL36" t="s">
        <v>941</v>
      </c>
      <c r="AM36" s="172">
        <v>20</v>
      </c>
      <c r="AP36" t="s">
        <v>1244</v>
      </c>
      <c r="AS36" t="s">
        <v>1039</v>
      </c>
      <c r="AT36" s="172">
        <v>1</v>
      </c>
      <c r="AV36" t="s">
        <v>860</v>
      </c>
      <c r="AX36" t="s">
        <v>870</v>
      </c>
      <c r="AY36" s="172">
        <v>2</v>
      </c>
      <c r="BA36" t="s">
        <v>881</v>
      </c>
      <c r="BC36" t="s">
        <v>943</v>
      </c>
      <c r="BD36" s="172">
        <v>1</v>
      </c>
    </row>
    <row r="37" spans="1:56" x14ac:dyDescent="0.2">
      <c r="A37" s="195" t="s">
        <v>1014</v>
      </c>
      <c r="F37" t="s">
        <v>871</v>
      </c>
      <c r="G37" s="172">
        <v>1</v>
      </c>
      <c r="I37" t="s">
        <v>941</v>
      </c>
      <c r="M37" t="s">
        <v>890</v>
      </c>
      <c r="N37" s="172">
        <v>1</v>
      </c>
      <c r="Q37" s="213" t="s">
        <v>1240</v>
      </c>
      <c r="T37" t="s">
        <v>949</v>
      </c>
      <c r="U37" s="172">
        <v>1</v>
      </c>
      <c r="W37" s="197" t="s">
        <v>692</v>
      </c>
      <c r="Z37" t="s">
        <v>927</v>
      </c>
      <c r="AA37" s="172">
        <v>1</v>
      </c>
      <c r="AD37" t="s">
        <v>931</v>
      </c>
      <c r="AF37" t="s">
        <v>919</v>
      </c>
      <c r="AG37" s="172">
        <v>5</v>
      </c>
      <c r="AI37" t="s">
        <v>931</v>
      </c>
      <c r="AJ37">
        <v>44</v>
      </c>
      <c r="AL37" t="s">
        <v>974</v>
      </c>
      <c r="AM37" s="172">
        <v>25</v>
      </c>
      <c r="AP37" t="s">
        <v>919</v>
      </c>
      <c r="AS37" t="s">
        <v>939</v>
      </c>
      <c r="AT37" s="172">
        <v>1</v>
      </c>
      <c r="AV37" t="s">
        <v>881</v>
      </c>
      <c r="AX37" t="s">
        <v>871</v>
      </c>
      <c r="AY37" s="172">
        <v>2</v>
      </c>
      <c r="BA37" t="s">
        <v>858</v>
      </c>
      <c r="BC37" t="s">
        <v>958</v>
      </c>
      <c r="BD37" s="172">
        <v>1</v>
      </c>
    </row>
    <row r="38" spans="1:56" x14ac:dyDescent="0.2">
      <c r="A38" s="195" t="s">
        <v>1179</v>
      </c>
      <c r="F38" t="s">
        <v>727</v>
      </c>
      <c r="G38" s="172">
        <v>1</v>
      </c>
      <c r="I38" t="s">
        <v>988</v>
      </c>
      <c r="M38" t="s">
        <v>874</v>
      </c>
      <c r="N38" s="172">
        <v>1</v>
      </c>
      <c r="Q38" s="213" t="s">
        <v>645</v>
      </c>
      <c r="T38" t="s">
        <v>863</v>
      </c>
      <c r="U38" s="172">
        <v>1</v>
      </c>
      <c r="W38" s="197" t="s">
        <v>873</v>
      </c>
      <c r="Z38" t="s">
        <v>947</v>
      </c>
      <c r="AA38" s="172">
        <v>1</v>
      </c>
      <c r="AD38" t="s">
        <v>857</v>
      </c>
      <c r="AF38" t="s">
        <v>881</v>
      </c>
      <c r="AG38" s="172">
        <v>5</v>
      </c>
      <c r="AI38" t="s">
        <v>857</v>
      </c>
      <c r="AJ38">
        <v>27</v>
      </c>
      <c r="AL38" t="s">
        <v>966</v>
      </c>
      <c r="AM38" s="172">
        <v>28</v>
      </c>
      <c r="AP38" t="s">
        <v>974</v>
      </c>
      <c r="AS38" t="s">
        <v>1245</v>
      </c>
      <c r="AT38" s="172">
        <v>1</v>
      </c>
      <c r="AV38" t="s">
        <v>1125</v>
      </c>
      <c r="AX38" t="s">
        <v>1248</v>
      </c>
      <c r="AY38" s="172">
        <v>1</v>
      </c>
      <c r="BA38" t="s">
        <v>862</v>
      </c>
      <c r="BC38" t="s">
        <v>990</v>
      </c>
      <c r="BD38" s="172">
        <v>1</v>
      </c>
    </row>
    <row r="39" spans="1:56" x14ac:dyDescent="0.2">
      <c r="A39" s="195" t="s">
        <v>692</v>
      </c>
      <c r="F39" t="s">
        <v>1227</v>
      </c>
      <c r="G39" s="172">
        <v>1</v>
      </c>
      <c r="I39" t="s">
        <v>956</v>
      </c>
      <c r="M39" t="s">
        <v>994</v>
      </c>
      <c r="N39" s="172">
        <v>1</v>
      </c>
      <c r="Q39" s="213" t="s">
        <v>605</v>
      </c>
      <c r="T39" t="s">
        <v>870</v>
      </c>
      <c r="U39" s="172">
        <v>1</v>
      </c>
      <c r="W39" s="197" t="s">
        <v>879</v>
      </c>
      <c r="Z39" t="s">
        <v>872</v>
      </c>
      <c r="AA39" s="172">
        <v>1</v>
      </c>
      <c r="AD39" t="s">
        <v>966</v>
      </c>
      <c r="AF39" t="s">
        <v>633</v>
      </c>
      <c r="AG39" s="172">
        <v>4</v>
      </c>
      <c r="AI39" t="s">
        <v>966</v>
      </c>
      <c r="AJ39">
        <v>24</v>
      </c>
      <c r="AL39" t="s">
        <v>978</v>
      </c>
      <c r="AM39" s="172">
        <v>1</v>
      </c>
      <c r="AP39" t="s">
        <v>860</v>
      </c>
      <c r="AS39" t="s">
        <v>1181</v>
      </c>
      <c r="AT39" s="172">
        <v>1</v>
      </c>
      <c r="AV39" t="s">
        <v>1247</v>
      </c>
      <c r="AX39" t="s">
        <v>889</v>
      </c>
      <c r="AY39" s="172">
        <v>1</v>
      </c>
      <c r="BA39" t="s">
        <v>874</v>
      </c>
      <c r="BC39" t="s">
        <v>893</v>
      </c>
      <c r="BD39" s="172">
        <v>1</v>
      </c>
    </row>
    <row r="40" spans="1:56" x14ac:dyDescent="0.2">
      <c r="A40" s="195" t="s">
        <v>896</v>
      </c>
      <c r="F40" t="s">
        <v>1090</v>
      </c>
      <c r="G40" s="172">
        <v>1</v>
      </c>
      <c r="I40" t="s">
        <v>890</v>
      </c>
      <c r="M40" t="s">
        <v>863</v>
      </c>
      <c r="N40" s="172">
        <v>1</v>
      </c>
      <c r="Q40" s="213" t="s">
        <v>692</v>
      </c>
      <c r="T40" t="s">
        <v>979</v>
      </c>
      <c r="U40" s="172">
        <v>1</v>
      </c>
      <c r="W40" s="197" t="s">
        <v>974</v>
      </c>
      <c r="Z40" t="s">
        <v>874</v>
      </c>
      <c r="AA40" s="172">
        <v>1</v>
      </c>
      <c r="AD40" t="s">
        <v>859</v>
      </c>
      <c r="AF40" t="s">
        <v>872</v>
      </c>
      <c r="AG40" s="172">
        <v>4</v>
      </c>
      <c r="AI40" t="s">
        <v>859</v>
      </c>
      <c r="AJ40">
        <v>24</v>
      </c>
      <c r="AL40" t="s">
        <v>1225</v>
      </c>
      <c r="AM40" s="172">
        <v>1</v>
      </c>
      <c r="AP40" t="s">
        <v>988</v>
      </c>
      <c r="AS40" t="s">
        <v>919</v>
      </c>
      <c r="AT40" s="172">
        <v>1</v>
      </c>
      <c r="AV40" t="s">
        <v>877</v>
      </c>
      <c r="AX40" t="s">
        <v>1249</v>
      </c>
      <c r="AY40" s="172">
        <v>1</v>
      </c>
      <c r="BA40" t="s">
        <v>925</v>
      </c>
      <c r="BC40" t="s">
        <v>890</v>
      </c>
      <c r="BD40" s="172">
        <v>1</v>
      </c>
    </row>
    <row r="41" spans="1:56" x14ac:dyDescent="0.2">
      <c r="A41" s="195" t="s">
        <v>994</v>
      </c>
      <c r="F41" t="s">
        <v>972</v>
      </c>
      <c r="G41" s="172">
        <v>1</v>
      </c>
      <c r="I41" t="s">
        <v>1228</v>
      </c>
      <c r="M41" t="s">
        <v>1255</v>
      </c>
      <c r="N41" s="172">
        <v>120</v>
      </c>
      <c r="Q41" s="213" t="s">
        <v>1241</v>
      </c>
      <c r="T41" t="s">
        <v>881</v>
      </c>
      <c r="U41" s="172">
        <v>1</v>
      </c>
      <c r="W41" s="197" t="s">
        <v>932</v>
      </c>
      <c r="Z41" t="s">
        <v>871</v>
      </c>
      <c r="AA41" s="172">
        <v>1</v>
      </c>
      <c r="AD41" t="s">
        <v>860</v>
      </c>
      <c r="AF41" t="s">
        <v>890</v>
      </c>
      <c r="AG41" s="172">
        <v>4</v>
      </c>
      <c r="AI41" t="s">
        <v>860</v>
      </c>
      <c r="AJ41">
        <v>21</v>
      </c>
      <c r="AL41" t="s">
        <v>863</v>
      </c>
      <c r="AM41" s="172">
        <v>2</v>
      </c>
      <c r="AP41" t="s">
        <v>942</v>
      </c>
      <c r="AS41" t="s">
        <v>958</v>
      </c>
      <c r="AT41" s="172">
        <v>1</v>
      </c>
      <c r="AV41" t="s">
        <v>887</v>
      </c>
      <c r="AX41" t="s">
        <v>1247</v>
      </c>
      <c r="AY41" s="172">
        <v>1</v>
      </c>
      <c r="BA41" t="s">
        <v>966</v>
      </c>
      <c r="BC41" t="s">
        <v>857</v>
      </c>
      <c r="BD41" s="172">
        <v>1</v>
      </c>
    </row>
    <row r="42" spans="1:56" x14ac:dyDescent="0.2">
      <c r="A42" s="196" t="s">
        <v>931</v>
      </c>
      <c r="F42" t="s">
        <v>878</v>
      </c>
      <c r="G42" s="172">
        <v>1</v>
      </c>
      <c r="I42" t="s">
        <v>931</v>
      </c>
      <c r="Q42" s="214" t="s">
        <v>1225</v>
      </c>
      <c r="T42" t="s">
        <v>919</v>
      </c>
      <c r="U42" s="172">
        <v>1</v>
      </c>
      <c r="W42" s="198" t="s">
        <v>932</v>
      </c>
      <c r="Z42" t="s">
        <v>963</v>
      </c>
      <c r="AA42" s="172">
        <v>1</v>
      </c>
      <c r="AD42" t="s">
        <v>862</v>
      </c>
      <c r="AF42" t="s">
        <v>923</v>
      </c>
      <c r="AG42" s="172">
        <v>4</v>
      </c>
      <c r="AI42" t="s">
        <v>862</v>
      </c>
      <c r="AJ42">
        <v>18</v>
      </c>
      <c r="AL42" t="s">
        <v>890</v>
      </c>
      <c r="AM42" s="172">
        <v>4</v>
      </c>
      <c r="AP42" t="s">
        <v>864</v>
      </c>
      <c r="AS42" t="s">
        <v>1030</v>
      </c>
      <c r="AT42" s="172">
        <v>1</v>
      </c>
      <c r="AV42" t="s">
        <v>863</v>
      </c>
      <c r="AX42" t="s">
        <v>628</v>
      </c>
      <c r="AY42" s="172">
        <v>1</v>
      </c>
      <c r="BA42" t="s">
        <v>1246</v>
      </c>
      <c r="BC42" t="s">
        <v>612</v>
      </c>
      <c r="BD42" s="172">
        <v>1</v>
      </c>
    </row>
    <row r="43" spans="1:56" x14ac:dyDescent="0.2">
      <c r="A43" s="196" t="s">
        <v>966</v>
      </c>
      <c r="F43" t="s">
        <v>1233</v>
      </c>
      <c r="G43" s="172">
        <v>1</v>
      </c>
      <c r="I43" t="s">
        <v>862</v>
      </c>
      <c r="Q43" s="214" t="s">
        <v>931</v>
      </c>
      <c r="T43" t="s">
        <v>1240</v>
      </c>
      <c r="U43" s="172">
        <v>1</v>
      </c>
      <c r="W43" s="198" t="s">
        <v>931</v>
      </c>
      <c r="Z43" t="s">
        <v>958</v>
      </c>
      <c r="AA43" s="172">
        <v>1</v>
      </c>
      <c r="AD43" t="s">
        <v>867</v>
      </c>
      <c r="AF43" t="s">
        <v>870</v>
      </c>
      <c r="AG43" s="172">
        <v>3</v>
      </c>
      <c r="AI43" t="s">
        <v>867</v>
      </c>
      <c r="AJ43">
        <v>17</v>
      </c>
      <c r="AL43" t="s">
        <v>872</v>
      </c>
      <c r="AM43" s="172">
        <v>4</v>
      </c>
      <c r="AP43" t="s">
        <v>873</v>
      </c>
      <c r="AS43" t="s">
        <v>963</v>
      </c>
      <c r="AT43" s="172">
        <v>1</v>
      </c>
      <c r="AV43" t="s">
        <v>879</v>
      </c>
      <c r="AX43" t="s">
        <v>1040</v>
      </c>
      <c r="AY43" s="172">
        <v>1</v>
      </c>
      <c r="BA43" t="s">
        <v>867</v>
      </c>
      <c r="BC43" t="s">
        <v>939</v>
      </c>
      <c r="BD43" s="172">
        <v>1</v>
      </c>
    </row>
    <row r="44" spans="1:56" x14ac:dyDescent="0.2">
      <c r="A44" s="196" t="s">
        <v>862</v>
      </c>
      <c r="F44" t="s">
        <v>986</v>
      </c>
      <c r="G44" s="172">
        <v>1</v>
      </c>
      <c r="I44" t="s">
        <v>867</v>
      </c>
      <c r="Q44" s="214" t="s">
        <v>932</v>
      </c>
      <c r="T44" t="s">
        <v>1255</v>
      </c>
      <c r="U44" s="172">
        <v>140</v>
      </c>
      <c r="W44" s="198" t="s">
        <v>974</v>
      </c>
      <c r="Z44" t="s">
        <v>1030</v>
      </c>
      <c r="AA44" s="172">
        <v>1</v>
      </c>
      <c r="AD44" t="s">
        <v>941</v>
      </c>
      <c r="AF44" t="s">
        <v>949</v>
      </c>
      <c r="AG44" s="172">
        <v>3</v>
      </c>
      <c r="AI44" t="s">
        <v>941</v>
      </c>
      <c r="AJ44">
        <v>15</v>
      </c>
      <c r="AL44" t="s">
        <v>1125</v>
      </c>
      <c r="AM44" s="172">
        <v>6</v>
      </c>
      <c r="AP44" t="s">
        <v>935</v>
      </c>
      <c r="AS44" t="s">
        <v>927</v>
      </c>
      <c r="AT44" s="172">
        <v>1</v>
      </c>
      <c r="AV44" t="s">
        <v>935</v>
      </c>
      <c r="AX44" t="s">
        <v>859</v>
      </c>
      <c r="AY44" s="172">
        <v>1</v>
      </c>
      <c r="BA44" t="s">
        <v>925</v>
      </c>
      <c r="BC44" t="s">
        <v>1047</v>
      </c>
      <c r="BD44" s="172">
        <v>1</v>
      </c>
    </row>
    <row r="45" spans="1:56" x14ac:dyDescent="0.2">
      <c r="A45" s="196" t="s">
        <v>860</v>
      </c>
      <c r="F45" t="s">
        <v>1225</v>
      </c>
      <c r="G45" s="172">
        <v>1</v>
      </c>
      <c r="I45" t="s">
        <v>859</v>
      </c>
      <c r="Q45" s="214" t="s">
        <v>925</v>
      </c>
      <c r="W45" s="198" t="s">
        <v>860</v>
      </c>
      <c r="Z45" t="s">
        <v>911</v>
      </c>
      <c r="AA45" s="172">
        <v>1</v>
      </c>
      <c r="AD45" t="s">
        <v>932</v>
      </c>
      <c r="AF45" t="s">
        <v>863</v>
      </c>
      <c r="AG45" s="172">
        <v>2</v>
      </c>
      <c r="AI45" t="s">
        <v>932</v>
      </c>
      <c r="AJ45">
        <v>14</v>
      </c>
      <c r="AL45" t="s">
        <v>919</v>
      </c>
      <c r="AM45" s="172">
        <v>5</v>
      </c>
      <c r="AP45" t="s">
        <v>932</v>
      </c>
      <c r="AS45" t="s">
        <v>930</v>
      </c>
      <c r="AT45" s="172">
        <v>1</v>
      </c>
      <c r="AV45" t="s">
        <v>956</v>
      </c>
      <c r="AX45" t="s">
        <v>894</v>
      </c>
      <c r="AY45" s="172">
        <v>1</v>
      </c>
      <c r="BA45" t="s">
        <v>873</v>
      </c>
      <c r="BC45" t="s">
        <v>991</v>
      </c>
      <c r="BD45" s="172">
        <v>1</v>
      </c>
    </row>
    <row r="46" spans="1:56" x14ac:dyDescent="0.2">
      <c r="A46" s="196" t="s">
        <v>857</v>
      </c>
      <c r="F46" t="s">
        <v>1014</v>
      </c>
      <c r="G46" s="172">
        <v>1</v>
      </c>
      <c r="I46" t="s">
        <v>866</v>
      </c>
      <c r="Q46" s="214" t="s">
        <v>966</v>
      </c>
      <c r="W46" s="198" t="s">
        <v>859</v>
      </c>
      <c r="Z46" t="s">
        <v>949</v>
      </c>
      <c r="AA46" s="172">
        <v>1</v>
      </c>
      <c r="AD46" t="s">
        <v>912</v>
      </c>
      <c r="AF46" t="s">
        <v>1179</v>
      </c>
      <c r="AG46" s="172">
        <v>2</v>
      </c>
      <c r="AI46" t="s">
        <v>912</v>
      </c>
      <c r="AJ46">
        <v>13</v>
      </c>
      <c r="AL46" t="s">
        <v>953</v>
      </c>
      <c r="AM46" s="172">
        <v>1</v>
      </c>
      <c r="AP46" t="s">
        <v>925</v>
      </c>
      <c r="AS46" t="s">
        <v>990</v>
      </c>
      <c r="AT46" s="172">
        <v>1</v>
      </c>
      <c r="AV46" t="s">
        <v>925</v>
      </c>
      <c r="AX46" t="s">
        <v>931</v>
      </c>
      <c r="AY46" s="172">
        <v>1</v>
      </c>
      <c r="BA46" t="s">
        <v>932</v>
      </c>
      <c r="BC46" t="s">
        <v>952</v>
      </c>
      <c r="BD46" s="172">
        <v>1</v>
      </c>
    </row>
    <row r="47" spans="1:56" x14ac:dyDescent="0.2">
      <c r="A47" s="196" t="s">
        <v>859</v>
      </c>
      <c r="F47" t="s">
        <v>870</v>
      </c>
      <c r="G47" s="172">
        <v>1</v>
      </c>
      <c r="I47" t="s">
        <v>860</v>
      </c>
      <c r="Q47" s="214" t="s">
        <v>860</v>
      </c>
      <c r="W47" s="198" t="s">
        <v>862</v>
      </c>
      <c r="Z47" t="s">
        <v>870</v>
      </c>
      <c r="AA47" s="172">
        <v>1</v>
      </c>
      <c r="AD47" t="s">
        <v>967</v>
      </c>
      <c r="AF47" t="s">
        <v>1226</v>
      </c>
      <c r="AG47" s="172">
        <v>2</v>
      </c>
      <c r="AI47" t="s">
        <v>967</v>
      </c>
      <c r="AJ47">
        <v>13</v>
      </c>
      <c r="AL47" t="s">
        <v>925</v>
      </c>
      <c r="AM47" s="172">
        <v>12</v>
      </c>
      <c r="AP47" t="s">
        <v>966</v>
      </c>
      <c r="AS47" t="s">
        <v>1244</v>
      </c>
      <c r="AT47" s="172">
        <v>1</v>
      </c>
      <c r="AV47" t="s">
        <v>966</v>
      </c>
      <c r="AX47" t="s">
        <v>972</v>
      </c>
      <c r="AY47" s="172">
        <v>1</v>
      </c>
      <c r="BA47" t="s">
        <v>935</v>
      </c>
      <c r="BC47" t="s">
        <v>867</v>
      </c>
      <c r="BD47" s="172">
        <v>1</v>
      </c>
    </row>
    <row r="48" spans="1:56" x14ac:dyDescent="0.2">
      <c r="A48" s="196" t="s">
        <v>861</v>
      </c>
      <c r="F48" t="s">
        <v>1018</v>
      </c>
      <c r="G48" s="172">
        <v>1</v>
      </c>
      <c r="I48" t="s">
        <v>966</v>
      </c>
      <c r="Q48" s="214" t="s">
        <v>692</v>
      </c>
      <c r="W48" s="198" t="s">
        <v>966</v>
      </c>
      <c r="Z48" t="s">
        <v>912</v>
      </c>
      <c r="AA48" s="172">
        <v>1</v>
      </c>
      <c r="AD48" t="s">
        <v>974</v>
      </c>
      <c r="AF48" t="s">
        <v>926</v>
      </c>
      <c r="AG48" s="172">
        <v>2</v>
      </c>
      <c r="AI48" t="s">
        <v>974</v>
      </c>
      <c r="AJ48">
        <v>13</v>
      </c>
      <c r="AL48" t="s">
        <v>1014</v>
      </c>
      <c r="AM48" s="172">
        <v>1</v>
      </c>
      <c r="AP48" t="s">
        <v>857</v>
      </c>
      <c r="AS48" t="s">
        <v>991</v>
      </c>
      <c r="AT48" s="172">
        <v>1</v>
      </c>
      <c r="AV48" t="s">
        <v>889</v>
      </c>
      <c r="AX48" t="s">
        <v>896</v>
      </c>
      <c r="AY48" s="172">
        <v>1</v>
      </c>
      <c r="BA48" t="s">
        <v>1125</v>
      </c>
      <c r="BC48" t="s">
        <v>1033</v>
      </c>
      <c r="BD48" s="172">
        <v>1</v>
      </c>
    </row>
    <row r="49" spans="1:56" x14ac:dyDescent="0.2">
      <c r="A49" s="196" t="s">
        <v>923</v>
      </c>
      <c r="F49" t="s">
        <v>858</v>
      </c>
      <c r="G49" s="172">
        <v>1</v>
      </c>
      <c r="I49" t="s">
        <v>932</v>
      </c>
      <c r="Q49" s="214" t="s">
        <v>867</v>
      </c>
      <c r="W49" s="198" t="s">
        <v>988</v>
      </c>
      <c r="Z49" t="s">
        <v>865</v>
      </c>
      <c r="AA49" s="172">
        <v>1</v>
      </c>
      <c r="AD49" t="s">
        <v>1131</v>
      </c>
      <c r="AF49" t="s">
        <v>874</v>
      </c>
      <c r="AG49" s="172">
        <v>2</v>
      </c>
      <c r="AI49" t="s">
        <v>1131</v>
      </c>
      <c r="AJ49">
        <v>12</v>
      </c>
      <c r="AL49" t="s">
        <v>938</v>
      </c>
      <c r="AM49" s="172">
        <v>5</v>
      </c>
      <c r="AP49" t="s">
        <v>860</v>
      </c>
      <c r="AS49" t="s">
        <v>863</v>
      </c>
      <c r="AT49" s="172">
        <v>1</v>
      </c>
      <c r="AV49" t="s">
        <v>873</v>
      </c>
      <c r="AX49" t="s">
        <v>874</v>
      </c>
      <c r="AY49" s="172">
        <v>1</v>
      </c>
      <c r="BA49" t="s">
        <v>862</v>
      </c>
      <c r="BC49" t="s">
        <v>912</v>
      </c>
      <c r="BD49" s="172">
        <v>1</v>
      </c>
    </row>
    <row r="50" spans="1:56" x14ac:dyDescent="0.2">
      <c r="A50" s="196" t="s">
        <v>867</v>
      </c>
      <c r="F50" t="s">
        <v>868</v>
      </c>
      <c r="G50" s="172">
        <v>1</v>
      </c>
      <c r="I50" t="s">
        <v>912</v>
      </c>
      <c r="Q50" s="214" t="s">
        <v>862</v>
      </c>
      <c r="W50" s="198" t="s">
        <v>956</v>
      </c>
      <c r="Z50" t="s">
        <v>1022</v>
      </c>
      <c r="AA50" s="172">
        <v>1</v>
      </c>
      <c r="AD50" t="s">
        <v>942</v>
      </c>
      <c r="AF50" t="s">
        <v>958</v>
      </c>
      <c r="AG50" s="172">
        <v>2</v>
      </c>
      <c r="AI50" t="s">
        <v>942</v>
      </c>
      <c r="AJ50">
        <v>12</v>
      </c>
      <c r="AL50" t="s">
        <v>873</v>
      </c>
      <c r="AM50" s="172">
        <v>14</v>
      </c>
      <c r="AP50" t="s">
        <v>692</v>
      </c>
      <c r="AS50" t="s">
        <v>926</v>
      </c>
      <c r="AT50" s="172">
        <v>1</v>
      </c>
      <c r="AV50" t="s">
        <v>858</v>
      </c>
      <c r="AX50" t="s">
        <v>926</v>
      </c>
      <c r="AY50" s="172">
        <v>1</v>
      </c>
      <c r="BA50" t="s">
        <v>887</v>
      </c>
      <c r="BC50" t="s">
        <v>876</v>
      </c>
      <c r="BD50" s="172">
        <v>1</v>
      </c>
    </row>
    <row r="51" spans="1:56" x14ac:dyDescent="0.2">
      <c r="A51" s="196" t="s">
        <v>932</v>
      </c>
      <c r="F51" t="s">
        <v>1255</v>
      </c>
      <c r="G51" s="172">
        <v>155</v>
      </c>
      <c r="I51" t="s">
        <v>942</v>
      </c>
      <c r="Q51" s="214" t="s">
        <v>879</v>
      </c>
      <c r="W51" s="198" t="s">
        <v>912</v>
      </c>
      <c r="Z51" t="s">
        <v>1255</v>
      </c>
      <c r="AA51" s="172">
        <v>140</v>
      </c>
      <c r="AD51" t="s">
        <v>861</v>
      </c>
      <c r="AF51" t="s">
        <v>911</v>
      </c>
      <c r="AG51" s="172">
        <v>2</v>
      </c>
      <c r="AI51" t="s">
        <v>861</v>
      </c>
      <c r="AJ51">
        <v>12</v>
      </c>
      <c r="AL51" t="s">
        <v>857</v>
      </c>
      <c r="AM51" s="172">
        <v>20</v>
      </c>
      <c r="AP51" t="s">
        <v>956</v>
      </c>
      <c r="AS51" t="s">
        <v>952</v>
      </c>
      <c r="AT51" s="172">
        <v>1</v>
      </c>
      <c r="AV51" t="s">
        <v>879</v>
      </c>
      <c r="AX51" t="s">
        <v>1250</v>
      </c>
      <c r="AY51" s="172">
        <v>1</v>
      </c>
      <c r="BA51" t="s">
        <v>942</v>
      </c>
      <c r="BC51" t="s">
        <v>894</v>
      </c>
      <c r="BD51" s="172">
        <v>1</v>
      </c>
    </row>
    <row r="52" spans="1:56" x14ac:dyDescent="0.2">
      <c r="A52" s="196" t="s">
        <v>912</v>
      </c>
      <c r="I52" t="s">
        <v>939</v>
      </c>
      <c r="Q52" s="214" t="s">
        <v>941</v>
      </c>
      <c r="W52" s="198" t="s">
        <v>1243</v>
      </c>
      <c r="AD52" t="s">
        <v>939</v>
      </c>
      <c r="AF52" t="s">
        <v>896</v>
      </c>
      <c r="AG52" s="172">
        <v>1</v>
      </c>
      <c r="AI52" t="s">
        <v>939</v>
      </c>
      <c r="AJ52">
        <v>11</v>
      </c>
      <c r="AL52" t="s">
        <v>871</v>
      </c>
      <c r="AM52" s="172">
        <v>6</v>
      </c>
      <c r="AP52" t="s">
        <v>980</v>
      </c>
      <c r="AS52" t="s">
        <v>951</v>
      </c>
      <c r="AT52" s="172">
        <v>1</v>
      </c>
      <c r="AV52" t="s">
        <v>887</v>
      </c>
      <c r="AX52" t="s">
        <v>867</v>
      </c>
      <c r="AY52" s="172">
        <v>1</v>
      </c>
      <c r="BA52" t="s">
        <v>974</v>
      </c>
      <c r="BC52" t="s">
        <v>1154</v>
      </c>
      <c r="BD52" s="172">
        <v>1</v>
      </c>
    </row>
    <row r="53" spans="1:56" x14ac:dyDescent="0.2">
      <c r="A53" s="196" t="s">
        <v>967</v>
      </c>
      <c r="I53" t="s">
        <v>861</v>
      </c>
      <c r="Q53" s="214" t="s">
        <v>926</v>
      </c>
      <c r="W53" s="198" t="s">
        <v>867</v>
      </c>
      <c r="AD53" t="s">
        <v>858</v>
      </c>
      <c r="AF53" t="s">
        <v>1039</v>
      </c>
      <c r="AG53" s="172">
        <v>1</v>
      </c>
      <c r="AI53" t="s">
        <v>858</v>
      </c>
      <c r="AJ53">
        <v>11</v>
      </c>
      <c r="AL53" t="s">
        <v>881</v>
      </c>
      <c r="AM53" s="172">
        <v>5</v>
      </c>
      <c r="AP53" t="s">
        <v>864</v>
      </c>
      <c r="AS53" t="s">
        <v>911</v>
      </c>
      <c r="AT53" s="172">
        <v>1</v>
      </c>
      <c r="AV53" t="s">
        <v>860</v>
      </c>
      <c r="AX53" t="s">
        <v>961</v>
      </c>
      <c r="AY53" s="172">
        <v>1</v>
      </c>
      <c r="BA53" t="s">
        <v>988</v>
      </c>
      <c r="BC53" t="s">
        <v>863</v>
      </c>
      <c r="BD53" s="172">
        <v>1</v>
      </c>
    </row>
    <row r="54" spans="1:56" x14ac:dyDescent="0.2">
      <c r="A54" s="196" t="s">
        <v>887</v>
      </c>
      <c r="I54" t="s">
        <v>857</v>
      </c>
      <c r="Q54" s="214" t="s">
        <v>974</v>
      </c>
      <c r="W54" s="198" t="s">
        <v>939</v>
      </c>
      <c r="AD54" t="s">
        <v>1222</v>
      </c>
      <c r="AF54" t="s">
        <v>727</v>
      </c>
      <c r="AG54" s="172">
        <v>1</v>
      </c>
      <c r="AI54" t="s">
        <v>1222</v>
      </c>
      <c r="AJ54">
        <v>11</v>
      </c>
      <c r="AL54" t="s">
        <v>1022</v>
      </c>
      <c r="AM54" s="172">
        <v>1</v>
      </c>
      <c r="AP54" t="s">
        <v>879</v>
      </c>
      <c r="AS54" t="s">
        <v>890</v>
      </c>
      <c r="AT54" s="172">
        <v>1</v>
      </c>
      <c r="AV54" t="s">
        <v>1246</v>
      </c>
      <c r="AX54" t="s">
        <v>1255</v>
      </c>
      <c r="AY54" s="172">
        <v>140</v>
      </c>
      <c r="BA54" t="s">
        <v>956</v>
      </c>
      <c r="BC54" t="s">
        <v>1255</v>
      </c>
      <c r="BD54" s="172">
        <v>139</v>
      </c>
    </row>
    <row r="55" spans="1:56" x14ac:dyDescent="0.2">
      <c r="A55" s="196" t="s">
        <v>939</v>
      </c>
      <c r="I55" t="s">
        <v>988</v>
      </c>
      <c r="Q55" s="214" t="s">
        <v>866</v>
      </c>
      <c r="W55" s="198" t="s">
        <v>887</v>
      </c>
      <c r="AD55" t="s">
        <v>986</v>
      </c>
      <c r="AF55" t="s">
        <v>979</v>
      </c>
      <c r="AG55" s="172">
        <v>1</v>
      </c>
      <c r="AI55" t="s">
        <v>986</v>
      </c>
      <c r="AJ55">
        <v>9</v>
      </c>
      <c r="AL55" t="s">
        <v>877</v>
      </c>
      <c r="AM55" s="172">
        <v>5</v>
      </c>
      <c r="AP55" t="s">
        <v>988</v>
      </c>
      <c r="AS55" t="s">
        <v>1243</v>
      </c>
      <c r="AT55" s="172">
        <v>1</v>
      </c>
      <c r="AV55" t="s">
        <v>870</v>
      </c>
      <c r="BA55" t="s">
        <v>877</v>
      </c>
    </row>
    <row r="56" spans="1:56" x14ac:dyDescent="0.2">
      <c r="A56" s="196" t="s">
        <v>974</v>
      </c>
      <c r="I56" t="s">
        <v>994</v>
      </c>
      <c r="Q56" s="214" t="s">
        <v>956</v>
      </c>
      <c r="W56" s="198" t="s">
        <v>881</v>
      </c>
      <c r="AD56" t="s">
        <v>866</v>
      </c>
      <c r="AF56" t="s">
        <v>1131</v>
      </c>
      <c r="AG56" s="172">
        <v>1</v>
      </c>
      <c r="AI56" t="s">
        <v>866</v>
      </c>
      <c r="AJ56">
        <v>9</v>
      </c>
      <c r="AL56" t="s">
        <v>912</v>
      </c>
      <c r="AM56" s="172">
        <v>11</v>
      </c>
      <c r="AP56" t="s">
        <v>1125</v>
      </c>
      <c r="AS56" t="s">
        <v>1255</v>
      </c>
      <c r="AT56" s="172">
        <v>160</v>
      </c>
      <c r="AV56" t="s">
        <v>874</v>
      </c>
      <c r="BA56" t="s">
        <v>692</v>
      </c>
    </row>
    <row r="57" spans="1:56" x14ac:dyDescent="0.2">
      <c r="A57" s="197" t="s">
        <v>931</v>
      </c>
      <c r="I57" t="s">
        <v>941</v>
      </c>
      <c r="Q57" s="214" t="s">
        <v>863</v>
      </c>
      <c r="W57" s="198" t="s">
        <v>925</v>
      </c>
      <c r="AD57" t="s">
        <v>859</v>
      </c>
      <c r="AF57" t="s">
        <v>1022</v>
      </c>
      <c r="AG57" s="172">
        <v>1</v>
      </c>
      <c r="AI57" t="s">
        <v>859</v>
      </c>
      <c r="AJ57">
        <v>36</v>
      </c>
      <c r="AL57" t="s">
        <v>972</v>
      </c>
      <c r="AM57" s="172">
        <v>1</v>
      </c>
      <c r="AP57" t="s">
        <v>931</v>
      </c>
      <c r="AV57" t="s">
        <v>988</v>
      </c>
      <c r="BA57" t="s">
        <v>1246</v>
      </c>
    </row>
    <row r="58" spans="1:56" x14ac:dyDescent="0.2">
      <c r="A58" s="197" t="s">
        <v>857</v>
      </c>
      <c r="I58" t="s">
        <v>871</v>
      </c>
      <c r="Q58" s="214" t="s">
        <v>949</v>
      </c>
      <c r="W58" s="198" t="s">
        <v>861</v>
      </c>
      <c r="AD58" t="s">
        <v>931</v>
      </c>
      <c r="AF58" t="s">
        <v>876</v>
      </c>
      <c r="AG58" s="172">
        <v>1</v>
      </c>
      <c r="AI58" t="s">
        <v>931</v>
      </c>
      <c r="AJ58">
        <v>29</v>
      </c>
      <c r="AL58" t="s">
        <v>858</v>
      </c>
      <c r="AM58" s="172">
        <v>12</v>
      </c>
      <c r="AP58" t="s">
        <v>887</v>
      </c>
      <c r="AV58" t="s">
        <v>861</v>
      </c>
      <c r="BA58" t="s">
        <v>860</v>
      </c>
    </row>
    <row r="59" spans="1:56" x14ac:dyDescent="0.2">
      <c r="A59" s="197" t="s">
        <v>966</v>
      </c>
      <c r="I59" t="s">
        <v>692</v>
      </c>
      <c r="Q59" s="214" t="s">
        <v>980</v>
      </c>
      <c r="W59" s="198" t="s">
        <v>692</v>
      </c>
      <c r="AD59" t="s">
        <v>1222</v>
      </c>
      <c r="AF59" t="s">
        <v>1030</v>
      </c>
      <c r="AG59" s="172">
        <v>1</v>
      </c>
      <c r="AI59" t="s">
        <v>1222</v>
      </c>
      <c r="AJ59">
        <v>26</v>
      </c>
      <c r="AL59" t="s">
        <v>868</v>
      </c>
      <c r="AM59" s="172">
        <v>9</v>
      </c>
      <c r="AP59" t="s">
        <v>859</v>
      </c>
      <c r="AV59" t="s">
        <v>1154</v>
      </c>
      <c r="BA59" t="s">
        <v>947</v>
      </c>
    </row>
    <row r="60" spans="1:56" x14ac:dyDescent="0.2">
      <c r="A60" s="197" t="s">
        <v>859</v>
      </c>
      <c r="I60" t="s">
        <v>872</v>
      </c>
      <c r="Q60" s="214" t="s">
        <v>942</v>
      </c>
      <c r="W60" s="198" t="s">
        <v>938</v>
      </c>
      <c r="AD60" t="s">
        <v>862</v>
      </c>
      <c r="AF60" t="s">
        <v>1146</v>
      </c>
      <c r="AG60" s="172">
        <v>1</v>
      </c>
      <c r="AI60" t="s">
        <v>862</v>
      </c>
      <c r="AJ60">
        <v>25</v>
      </c>
      <c r="AL60" t="s">
        <v>1226</v>
      </c>
      <c r="AM60" s="172">
        <v>2</v>
      </c>
      <c r="AP60" t="s">
        <v>866</v>
      </c>
      <c r="AV60" t="s">
        <v>926</v>
      </c>
      <c r="BA60" t="s">
        <v>859</v>
      </c>
    </row>
    <row r="61" spans="1:56" x14ac:dyDescent="0.2">
      <c r="A61" s="197" t="s">
        <v>860</v>
      </c>
      <c r="I61" t="s">
        <v>858</v>
      </c>
      <c r="Q61" s="214" t="s">
        <v>859</v>
      </c>
      <c r="W61" s="198" t="s">
        <v>871</v>
      </c>
      <c r="AD61" t="s">
        <v>932</v>
      </c>
      <c r="AF61" t="s">
        <v>986</v>
      </c>
      <c r="AG61" s="172">
        <v>1</v>
      </c>
      <c r="AI61" t="s">
        <v>932</v>
      </c>
      <c r="AJ61">
        <v>24</v>
      </c>
      <c r="AL61" t="s">
        <v>859</v>
      </c>
      <c r="AM61" s="172">
        <v>27</v>
      </c>
      <c r="AP61" t="s">
        <v>867</v>
      </c>
      <c r="AV61" t="s">
        <v>893</v>
      </c>
      <c r="BA61" t="s">
        <v>941</v>
      </c>
    </row>
    <row r="62" spans="1:56" x14ac:dyDescent="0.2">
      <c r="A62" s="197" t="s">
        <v>862</v>
      </c>
      <c r="I62" t="s">
        <v>1228</v>
      </c>
      <c r="Q62" s="197" t="s">
        <v>931</v>
      </c>
      <c r="W62" s="199" t="s">
        <v>611</v>
      </c>
      <c r="AD62" t="s">
        <v>1226</v>
      </c>
      <c r="AF62" t="s">
        <v>1090</v>
      </c>
      <c r="AG62" s="172">
        <v>1</v>
      </c>
      <c r="AI62" t="s">
        <v>1226</v>
      </c>
      <c r="AJ62">
        <v>23</v>
      </c>
      <c r="AL62" t="s">
        <v>1146</v>
      </c>
      <c r="AM62" s="172">
        <v>1</v>
      </c>
      <c r="AP62" t="s">
        <v>952</v>
      </c>
      <c r="AV62" t="s">
        <v>863</v>
      </c>
      <c r="BA62" t="s">
        <v>861</v>
      </c>
    </row>
    <row r="63" spans="1:56" x14ac:dyDescent="0.2">
      <c r="A63" s="197" t="s">
        <v>867</v>
      </c>
      <c r="I63" t="s">
        <v>931</v>
      </c>
      <c r="Q63" s="197" t="s">
        <v>860</v>
      </c>
      <c r="W63" s="199" t="s">
        <v>931</v>
      </c>
      <c r="AD63" t="s">
        <v>966</v>
      </c>
      <c r="AF63" t="s">
        <v>953</v>
      </c>
      <c r="AG63" s="172">
        <v>1</v>
      </c>
      <c r="AI63" t="s">
        <v>966</v>
      </c>
      <c r="AJ63">
        <v>22</v>
      </c>
      <c r="AL63" t="s">
        <v>1039</v>
      </c>
      <c r="AM63" s="172">
        <v>1</v>
      </c>
      <c r="AP63" t="s">
        <v>974</v>
      </c>
      <c r="AV63" t="s">
        <v>862</v>
      </c>
      <c r="BA63" t="s">
        <v>974</v>
      </c>
    </row>
    <row r="64" spans="1:56" x14ac:dyDescent="0.2">
      <c r="A64" s="197" t="s">
        <v>941</v>
      </c>
      <c r="I64" t="s">
        <v>859</v>
      </c>
      <c r="Q64" s="197" t="s">
        <v>932</v>
      </c>
      <c r="W64" s="199" t="s">
        <v>942</v>
      </c>
      <c r="AD64" t="s">
        <v>1228</v>
      </c>
      <c r="AF64" t="s">
        <v>865</v>
      </c>
      <c r="AG64" s="172">
        <v>1</v>
      </c>
      <c r="AI64" t="s">
        <v>1228</v>
      </c>
      <c r="AJ64">
        <v>21</v>
      </c>
      <c r="AL64" t="s">
        <v>1090</v>
      </c>
      <c r="AM64" s="172">
        <v>1</v>
      </c>
      <c r="AP64" t="s">
        <v>857</v>
      </c>
      <c r="AV64" t="s">
        <v>956</v>
      </c>
      <c r="BA64" t="s">
        <v>942</v>
      </c>
    </row>
    <row r="65" spans="1:53" x14ac:dyDescent="0.2">
      <c r="A65" s="197" t="s">
        <v>932</v>
      </c>
      <c r="I65" t="s">
        <v>966</v>
      </c>
      <c r="Q65" s="197" t="s">
        <v>887</v>
      </c>
      <c r="W65" s="199" t="s">
        <v>956</v>
      </c>
      <c r="AD65" t="s">
        <v>860</v>
      </c>
      <c r="AF65" t="s">
        <v>1014</v>
      </c>
      <c r="AG65" s="172">
        <v>1</v>
      </c>
      <c r="AI65" t="s">
        <v>860</v>
      </c>
      <c r="AJ65">
        <v>20</v>
      </c>
      <c r="AL65" t="s">
        <v>1131</v>
      </c>
      <c r="AM65" s="172">
        <v>1</v>
      </c>
      <c r="AP65" t="s">
        <v>911</v>
      </c>
      <c r="AV65" t="s">
        <v>858</v>
      </c>
      <c r="BA65" t="s">
        <v>966</v>
      </c>
    </row>
    <row r="66" spans="1:53" x14ac:dyDescent="0.2">
      <c r="A66" s="197" t="s">
        <v>912</v>
      </c>
      <c r="I66" t="s">
        <v>941</v>
      </c>
      <c r="Q66" s="197" t="s">
        <v>974</v>
      </c>
      <c r="W66" s="199" t="s">
        <v>958</v>
      </c>
      <c r="AD66" t="s">
        <v>692</v>
      </c>
      <c r="AF66" t="s">
        <v>1244</v>
      </c>
      <c r="AG66" s="172">
        <v>1</v>
      </c>
      <c r="AI66" t="s">
        <v>692</v>
      </c>
      <c r="AJ66">
        <v>18</v>
      </c>
      <c r="AL66" t="s">
        <v>931</v>
      </c>
      <c r="AM66" s="172">
        <v>30</v>
      </c>
      <c r="AP66" t="s">
        <v>864</v>
      </c>
      <c r="AV66" t="s">
        <v>1040</v>
      </c>
      <c r="BA66" t="s">
        <v>956</v>
      </c>
    </row>
    <row r="67" spans="1:53" x14ac:dyDescent="0.2">
      <c r="A67" s="197" t="s">
        <v>967</v>
      </c>
      <c r="I67" t="s">
        <v>862</v>
      </c>
      <c r="Q67" s="197" t="s">
        <v>692</v>
      </c>
      <c r="W67" s="199" t="s">
        <v>866</v>
      </c>
      <c r="AD67" t="s">
        <v>980</v>
      </c>
      <c r="AF67" t="s">
        <v>1233</v>
      </c>
      <c r="AG67" s="172">
        <v>1</v>
      </c>
      <c r="AI67" t="s">
        <v>980</v>
      </c>
      <c r="AJ67">
        <v>18</v>
      </c>
      <c r="AL67" t="s">
        <v>896</v>
      </c>
      <c r="AM67" s="172">
        <v>1</v>
      </c>
      <c r="AP67" t="s">
        <v>859</v>
      </c>
      <c r="AV67" t="s">
        <v>1125</v>
      </c>
      <c r="BA67" t="s">
        <v>932</v>
      </c>
    </row>
    <row r="68" spans="1:53" x14ac:dyDescent="0.2">
      <c r="A68" s="197" t="s">
        <v>974</v>
      </c>
      <c r="I68" t="s">
        <v>867</v>
      </c>
      <c r="Q68" s="197" t="s">
        <v>859</v>
      </c>
      <c r="W68" s="199" t="s">
        <v>974</v>
      </c>
      <c r="AD68" t="s">
        <v>867</v>
      </c>
      <c r="AF68" t="s">
        <v>963</v>
      </c>
      <c r="AG68" s="172">
        <v>1</v>
      </c>
      <c r="AI68" t="s">
        <v>867</v>
      </c>
      <c r="AJ68">
        <v>18</v>
      </c>
      <c r="AL68" t="s">
        <v>1244</v>
      </c>
      <c r="AM68" s="172">
        <v>1</v>
      </c>
      <c r="AP68" t="s">
        <v>932</v>
      </c>
      <c r="AV68" t="s">
        <v>988</v>
      </c>
      <c r="BA68" t="s">
        <v>1033</v>
      </c>
    </row>
    <row r="69" spans="1:53" x14ac:dyDescent="0.2">
      <c r="A69" s="197" t="s">
        <v>1131</v>
      </c>
      <c r="I69" t="s">
        <v>942</v>
      </c>
      <c r="Q69" s="197" t="s">
        <v>966</v>
      </c>
      <c r="W69" s="199" t="s">
        <v>873</v>
      </c>
      <c r="AD69" t="s">
        <v>861</v>
      </c>
      <c r="AF69" t="s">
        <v>995</v>
      </c>
      <c r="AG69" s="172">
        <v>1</v>
      </c>
      <c r="AI69" t="s">
        <v>861</v>
      </c>
      <c r="AJ69">
        <v>18</v>
      </c>
      <c r="AL69" t="s">
        <v>986</v>
      </c>
      <c r="AM69" s="172">
        <v>1</v>
      </c>
      <c r="AP69" t="s">
        <v>939</v>
      </c>
      <c r="AV69" t="s">
        <v>974</v>
      </c>
      <c r="BA69" t="s">
        <v>988</v>
      </c>
    </row>
    <row r="70" spans="1:53" x14ac:dyDescent="0.2">
      <c r="A70" s="197" t="s">
        <v>942</v>
      </c>
      <c r="I70" t="s">
        <v>988</v>
      </c>
      <c r="Q70" s="197" t="s">
        <v>941</v>
      </c>
      <c r="W70" s="199" t="s">
        <v>919</v>
      </c>
      <c r="AD70" t="s">
        <v>974</v>
      </c>
      <c r="AF70" t="s">
        <v>978</v>
      </c>
      <c r="AG70" s="172">
        <v>1</v>
      </c>
      <c r="AI70" t="s">
        <v>974</v>
      </c>
      <c r="AJ70">
        <v>17</v>
      </c>
      <c r="AL70" t="s">
        <v>942</v>
      </c>
      <c r="AM70" s="172">
        <v>19</v>
      </c>
      <c r="AP70" t="s">
        <v>870</v>
      </c>
      <c r="AV70" t="s">
        <v>966</v>
      </c>
      <c r="BA70" t="s">
        <v>881</v>
      </c>
    </row>
    <row r="71" spans="1:53" x14ac:dyDescent="0.2">
      <c r="A71" s="197" t="s">
        <v>861</v>
      </c>
      <c r="I71" t="s">
        <v>857</v>
      </c>
      <c r="Q71" s="197" t="s">
        <v>873</v>
      </c>
      <c r="W71" s="199" t="s">
        <v>859</v>
      </c>
      <c r="AD71" t="s">
        <v>890</v>
      </c>
      <c r="AF71" t="s">
        <v>947</v>
      </c>
      <c r="AG71" s="172">
        <v>1</v>
      </c>
      <c r="AI71" t="s">
        <v>890</v>
      </c>
      <c r="AJ71">
        <v>17</v>
      </c>
      <c r="AL71" t="s">
        <v>949</v>
      </c>
      <c r="AM71" s="172">
        <v>3</v>
      </c>
      <c r="AP71" t="s">
        <v>879</v>
      </c>
      <c r="AV71" t="s">
        <v>864</v>
      </c>
      <c r="BA71" t="s">
        <v>864</v>
      </c>
    </row>
    <row r="72" spans="1:53" x14ac:dyDescent="0.2">
      <c r="A72" s="197" t="s">
        <v>939</v>
      </c>
      <c r="I72" t="s">
        <v>974</v>
      </c>
      <c r="Q72" s="197" t="s">
        <v>939</v>
      </c>
      <c r="W72" s="199" t="s">
        <v>988</v>
      </c>
      <c r="AD72" t="s">
        <v>988</v>
      </c>
      <c r="AF72" t="s">
        <v>972</v>
      </c>
      <c r="AG72" s="172">
        <v>1</v>
      </c>
      <c r="AI72" t="s">
        <v>988</v>
      </c>
      <c r="AJ72">
        <v>14</v>
      </c>
      <c r="AL72" t="s">
        <v>932</v>
      </c>
      <c r="AM72" s="172">
        <v>28</v>
      </c>
      <c r="AP72" t="s">
        <v>947</v>
      </c>
      <c r="AV72" t="s">
        <v>692</v>
      </c>
      <c r="BA72" t="s">
        <v>873</v>
      </c>
    </row>
    <row r="73" spans="1:53" x14ac:dyDescent="0.2">
      <c r="A73" s="197" t="s">
        <v>858</v>
      </c>
      <c r="I73" t="s">
        <v>692</v>
      </c>
      <c r="Q73" s="197" t="s">
        <v>867</v>
      </c>
      <c r="W73" s="199" t="s">
        <v>935</v>
      </c>
      <c r="AD73" t="s">
        <v>857</v>
      </c>
      <c r="AF73" t="s">
        <v>927</v>
      </c>
      <c r="AG73" s="172">
        <v>1</v>
      </c>
      <c r="AI73" t="s">
        <v>857</v>
      </c>
      <c r="AJ73">
        <v>14</v>
      </c>
      <c r="AL73" t="s">
        <v>1228</v>
      </c>
      <c r="AM73" s="172">
        <v>5</v>
      </c>
      <c r="AP73" t="s">
        <v>692</v>
      </c>
      <c r="AV73" t="s">
        <v>925</v>
      </c>
      <c r="BA73" t="s">
        <v>1125</v>
      </c>
    </row>
    <row r="74" spans="1:53" x14ac:dyDescent="0.2">
      <c r="A74" s="197" t="s">
        <v>1222</v>
      </c>
      <c r="I74" t="s">
        <v>956</v>
      </c>
      <c r="Q74" s="197" t="s">
        <v>988</v>
      </c>
      <c r="W74" s="199" t="s">
        <v>692</v>
      </c>
      <c r="AD74" t="s">
        <v>872</v>
      </c>
      <c r="AF74" t="s">
        <v>1225</v>
      </c>
      <c r="AG74" s="172">
        <v>1</v>
      </c>
      <c r="AI74" t="s">
        <v>872</v>
      </c>
      <c r="AJ74">
        <v>14</v>
      </c>
      <c r="AL74" t="s">
        <v>956</v>
      </c>
      <c r="AM74" s="172">
        <v>15</v>
      </c>
      <c r="AP74" t="s">
        <v>935</v>
      </c>
      <c r="AV74" t="s">
        <v>861</v>
      </c>
      <c r="BA74" t="s">
        <v>935</v>
      </c>
    </row>
    <row r="75" spans="1:53" x14ac:dyDescent="0.2">
      <c r="A75" s="197" t="s">
        <v>986</v>
      </c>
      <c r="I75" t="s">
        <v>952</v>
      </c>
      <c r="Q75" s="197" t="s">
        <v>868</v>
      </c>
      <c r="W75" s="199" t="s">
        <v>857</v>
      </c>
      <c r="AD75" t="s">
        <v>941</v>
      </c>
      <c r="AF75" t="s">
        <v>1255</v>
      </c>
      <c r="AG75" s="172">
        <v>595</v>
      </c>
      <c r="AI75" t="s">
        <v>941</v>
      </c>
      <c r="AJ75">
        <v>13</v>
      </c>
      <c r="AL75" t="s">
        <v>1255</v>
      </c>
      <c r="AM75" s="172">
        <v>595</v>
      </c>
      <c r="AP75" t="s">
        <v>874</v>
      </c>
      <c r="AV75" t="s">
        <v>881</v>
      </c>
      <c r="BA75" t="s">
        <v>925</v>
      </c>
    </row>
    <row r="76" spans="1:53" x14ac:dyDescent="0.2">
      <c r="A76" s="197" t="s">
        <v>866</v>
      </c>
      <c r="I76" t="s">
        <v>860</v>
      </c>
      <c r="Q76" s="197" t="s">
        <v>858</v>
      </c>
      <c r="W76" s="199" t="s">
        <v>645</v>
      </c>
      <c r="AD76" t="s">
        <v>956</v>
      </c>
      <c r="AI76" t="s">
        <v>956</v>
      </c>
      <c r="AJ76">
        <v>13</v>
      </c>
      <c r="AP76" t="s">
        <v>931</v>
      </c>
      <c r="AV76" t="s">
        <v>873</v>
      </c>
      <c r="BA76" t="s">
        <v>859</v>
      </c>
    </row>
    <row r="77" spans="1:53" x14ac:dyDescent="0.2">
      <c r="A77" s="198" t="s">
        <v>859</v>
      </c>
      <c r="I77" t="s">
        <v>866</v>
      </c>
      <c r="Q77" s="197" t="s">
        <v>935</v>
      </c>
      <c r="W77" s="199" t="s">
        <v>860</v>
      </c>
      <c r="AD77" t="s">
        <v>639</v>
      </c>
      <c r="AI77" t="s">
        <v>639</v>
      </c>
      <c r="AJ77">
        <v>45</v>
      </c>
      <c r="AP77" t="s">
        <v>1154</v>
      </c>
      <c r="AV77" t="s">
        <v>1246</v>
      </c>
      <c r="BA77" t="s">
        <v>879</v>
      </c>
    </row>
    <row r="78" spans="1:53" x14ac:dyDescent="0.2">
      <c r="A78" s="198" t="s">
        <v>931</v>
      </c>
      <c r="I78" t="s">
        <v>858</v>
      </c>
      <c r="Q78" s="197" t="s">
        <v>861</v>
      </c>
      <c r="W78" s="199" t="s">
        <v>925</v>
      </c>
      <c r="AD78" t="s">
        <v>693</v>
      </c>
      <c r="AI78" t="s">
        <v>693</v>
      </c>
      <c r="AJ78">
        <v>35</v>
      </c>
      <c r="AP78" t="s">
        <v>876</v>
      </c>
      <c r="AV78" t="s">
        <v>857</v>
      </c>
      <c r="BA78" t="s">
        <v>1246</v>
      </c>
    </row>
    <row r="79" spans="1:53" x14ac:dyDescent="0.2">
      <c r="A79" s="198" t="s">
        <v>1222</v>
      </c>
      <c r="I79" t="s">
        <v>932</v>
      </c>
      <c r="Q79" s="197" t="s">
        <v>866</v>
      </c>
      <c r="W79" s="199" t="s">
        <v>877</v>
      </c>
      <c r="AD79" t="s">
        <v>784</v>
      </c>
      <c r="AI79" t="s">
        <v>784</v>
      </c>
      <c r="AJ79">
        <v>28</v>
      </c>
      <c r="AP79" t="s">
        <v>860</v>
      </c>
      <c r="AV79" t="s">
        <v>860</v>
      </c>
      <c r="BA79" t="s">
        <v>860</v>
      </c>
    </row>
    <row r="80" spans="1:53" x14ac:dyDescent="0.2">
      <c r="A80" s="198" t="s">
        <v>862</v>
      </c>
      <c r="I80" t="s">
        <v>868</v>
      </c>
      <c r="Q80" s="197" t="s">
        <v>1125</v>
      </c>
      <c r="W80" s="199" t="s">
        <v>633</v>
      </c>
      <c r="AD80" t="s">
        <v>1229</v>
      </c>
      <c r="AI80" t="s">
        <v>1229</v>
      </c>
      <c r="AJ80">
        <v>25</v>
      </c>
      <c r="AP80" t="s">
        <v>1125</v>
      </c>
      <c r="AV80" t="s">
        <v>935</v>
      </c>
      <c r="BA80" t="s">
        <v>861</v>
      </c>
    </row>
    <row r="81" spans="1:53" x14ac:dyDescent="0.2">
      <c r="A81" s="198" t="s">
        <v>932</v>
      </c>
      <c r="I81" t="s">
        <v>873</v>
      </c>
      <c r="Q81" s="197" t="s">
        <v>942</v>
      </c>
      <c r="W81" s="199" t="s">
        <v>858</v>
      </c>
      <c r="AD81" t="s">
        <v>974</v>
      </c>
      <c r="AI81" t="s">
        <v>974</v>
      </c>
      <c r="AJ81">
        <v>21</v>
      </c>
      <c r="AP81" t="s">
        <v>877</v>
      </c>
      <c r="AV81" t="s">
        <v>877</v>
      </c>
      <c r="BA81" t="s">
        <v>874</v>
      </c>
    </row>
    <row r="82" spans="1:53" x14ac:dyDescent="0.2">
      <c r="A82" s="198" t="s">
        <v>1226</v>
      </c>
      <c r="I82" t="s">
        <v>860</v>
      </c>
      <c r="Q82" s="198" t="s">
        <v>862</v>
      </c>
      <c r="W82" s="201" t="s">
        <v>931</v>
      </c>
      <c r="AD82" t="s">
        <v>932</v>
      </c>
      <c r="AI82" t="s">
        <v>932</v>
      </c>
      <c r="AJ82">
        <v>20</v>
      </c>
      <c r="AP82" t="s">
        <v>866</v>
      </c>
      <c r="AV82" t="s">
        <v>896</v>
      </c>
      <c r="BA82" t="s">
        <v>947</v>
      </c>
    </row>
    <row r="83" spans="1:53" x14ac:dyDescent="0.2">
      <c r="A83" s="198" t="s">
        <v>966</v>
      </c>
      <c r="I83" t="s">
        <v>859</v>
      </c>
      <c r="Q83" s="198" t="s">
        <v>931</v>
      </c>
      <c r="W83" s="201" t="s">
        <v>860</v>
      </c>
      <c r="AD83" t="s">
        <v>873</v>
      </c>
      <c r="AI83" t="s">
        <v>873</v>
      </c>
      <c r="AJ83">
        <v>18</v>
      </c>
      <c r="AP83" t="s">
        <v>1073</v>
      </c>
      <c r="AV83" t="s">
        <v>932</v>
      </c>
      <c r="BA83" t="s">
        <v>873</v>
      </c>
    </row>
    <row r="84" spans="1:53" x14ac:dyDescent="0.2">
      <c r="A84" s="198" t="s">
        <v>1228</v>
      </c>
      <c r="I84" t="s">
        <v>974</v>
      </c>
      <c r="Q84" s="198" t="s">
        <v>925</v>
      </c>
      <c r="W84" s="201" t="s">
        <v>942</v>
      </c>
      <c r="AD84" t="s">
        <v>857</v>
      </c>
      <c r="AI84" t="s">
        <v>857</v>
      </c>
      <c r="AJ84">
        <v>18</v>
      </c>
      <c r="AP84" t="s">
        <v>633</v>
      </c>
      <c r="AV84" t="s">
        <v>988</v>
      </c>
      <c r="BA84" t="s">
        <v>692</v>
      </c>
    </row>
    <row r="85" spans="1:53" x14ac:dyDescent="0.2">
      <c r="A85" s="198" t="s">
        <v>860</v>
      </c>
      <c r="I85" t="s">
        <v>857</v>
      </c>
      <c r="Q85" s="198" t="s">
        <v>966</v>
      </c>
      <c r="W85" s="201" t="s">
        <v>864</v>
      </c>
      <c r="AD85" t="s">
        <v>862</v>
      </c>
      <c r="AI85" t="s">
        <v>862</v>
      </c>
      <c r="AJ85">
        <v>18</v>
      </c>
      <c r="AP85" t="s">
        <v>932</v>
      </c>
      <c r="AV85" t="s">
        <v>887</v>
      </c>
      <c r="BA85" t="s">
        <v>860</v>
      </c>
    </row>
    <row r="86" spans="1:53" x14ac:dyDescent="0.2">
      <c r="A86" s="198" t="s">
        <v>692</v>
      </c>
      <c r="I86" t="s">
        <v>931</v>
      </c>
      <c r="Q86" s="198" t="s">
        <v>988</v>
      </c>
      <c r="W86" s="201" t="s">
        <v>988</v>
      </c>
      <c r="AD86" t="s">
        <v>967</v>
      </c>
      <c r="AI86" t="s">
        <v>967</v>
      </c>
      <c r="AJ86">
        <v>17</v>
      </c>
      <c r="AP86" t="s">
        <v>935</v>
      </c>
      <c r="AV86" t="s">
        <v>873</v>
      </c>
      <c r="BA86" t="s">
        <v>881</v>
      </c>
    </row>
    <row r="87" spans="1:53" x14ac:dyDescent="0.2">
      <c r="A87" s="198" t="s">
        <v>980</v>
      </c>
      <c r="I87" t="s">
        <v>873</v>
      </c>
      <c r="Q87" s="198" t="s">
        <v>994</v>
      </c>
      <c r="W87" s="201" t="s">
        <v>925</v>
      </c>
      <c r="AD87" t="s">
        <v>867</v>
      </c>
      <c r="AI87" t="s">
        <v>867</v>
      </c>
      <c r="AJ87">
        <v>15</v>
      </c>
      <c r="AP87" t="s">
        <v>874</v>
      </c>
      <c r="AV87" t="s">
        <v>925</v>
      </c>
      <c r="BA87" t="s">
        <v>932</v>
      </c>
    </row>
    <row r="88" spans="1:53" x14ac:dyDescent="0.2">
      <c r="A88" s="198" t="s">
        <v>867</v>
      </c>
      <c r="I88" t="s">
        <v>692</v>
      </c>
      <c r="Q88" s="198" t="s">
        <v>860</v>
      </c>
      <c r="W88" s="201" t="s">
        <v>911</v>
      </c>
      <c r="AD88" t="s">
        <v>939</v>
      </c>
      <c r="AI88" t="s">
        <v>939</v>
      </c>
      <c r="AJ88">
        <v>14</v>
      </c>
      <c r="AP88" t="s">
        <v>870</v>
      </c>
      <c r="AV88" t="s">
        <v>956</v>
      </c>
      <c r="BA88" t="s">
        <v>988</v>
      </c>
    </row>
    <row r="89" spans="1:53" x14ac:dyDescent="0.2">
      <c r="A89" s="198" t="s">
        <v>861</v>
      </c>
      <c r="I89" t="s">
        <v>941</v>
      </c>
      <c r="Q89" s="198" t="s">
        <v>887</v>
      </c>
      <c r="W89" s="201" t="s">
        <v>879</v>
      </c>
      <c r="AD89" t="s">
        <v>870</v>
      </c>
      <c r="AI89" t="s">
        <v>870</v>
      </c>
      <c r="AJ89">
        <v>13</v>
      </c>
      <c r="AP89" t="s">
        <v>931</v>
      </c>
      <c r="AV89" t="s">
        <v>966</v>
      </c>
      <c r="BA89" t="s">
        <v>879</v>
      </c>
    </row>
    <row r="90" spans="1:53" x14ac:dyDescent="0.2">
      <c r="A90" s="198" t="s">
        <v>974</v>
      </c>
      <c r="I90" t="s">
        <v>862</v>
      </c>
      <c r="Q90" s="198" t="s">
        <v>952</v>
      </c>
      <c r="W90" s="201" t="s">
        <v>966</v>
      </c>
      <c r="AD90" t="s">
        <v>912</v>
      </c>
      <c r="AI90" t="s">
        <v>912</v>
      </c>
      <c r="AJ90">
        <v>13</v>
      </c>
      <c r="AP90" t="s">
        <v>692</v>
      </c>
      <c r="AV90" t="s">
        <v>974</v>
      </c>
      <c r="BA90" t="s">
        <v>956</v>
      </c>
    </row>
    <row r="91" spans="1:53" x14ac:dyDescent="0.2">
      <c r="A91" s="198" t="s">
        <v>890</v>
      </c>
      <c r="I91" t="s">
        <v>932</v>
      </c>
      <c r="Q91" s="198" t="s">
        <v>941</v>
      </c>
      <c r="W91" s="201" t="s">
        <v>692</v>
      </c>
      <c r="AD91" t="s">
        <v>994</v>
      </c>
      <c r="AI91" t="s">
        <v>994</v>
      </c>
      <c r="AJ91">
        <v>13</v>
      </c>
      <c r="AP91" t="s">
        <v>879</v>
      </c>
      <c r="AV91" t="s">
        <v>858</v>
      </c>
      <c r="BA91" t="s">
        <v>935</v>
      </c>
    </row>
    <row r="92" spans="1:53" x14ac:dyDescent="0.2">
      <c r="A92" s="198" t="s">
        <v>988</v>
      </c>
      <c r="I92" t="s">
        <v>861</v>
      </c>
      <c r="Q92" s="198" t="s">
        <v>868</v>
      </c>
      <c r="W92" s="201" t="s">
        <v>867</v>
      </c>
      <c r="AD92" t="s">
        <v>868</v>
      </c>
      <c r="AI92" t="s">
        <v>868</v>
      </c>
      <c r="AJ92">
        <v>12</v>
      </c>
      <c r="AP92" t="s">
        <v>873</v>
      </c>
      <c r="AV92" t="s">
        <v>935</v>
      </c>
      <c r="BA92" t="s">
        <v>1125</v>
      </c>
    </row>
    <row r="93" spans="1:53" x14ac:dyDescent="0.2">
      <c r="A93" s="198" t="s">
        <v>857</v>
      </c>
      <c r="I93" t="s">
        <v>866</v>
      </c>
      <c r="Q93" s="198" t="s">
        <v>859</v>
      </c>
      <c r="W93" s="201" t="s">
        <v>980</v>
      </c>
      <c r="AD93" t="s">
        <v>956</v>
      </c>
      <c r="AI93" t="s">
        <v>956</v>
      </c>
      <c r="AJ93">
        <v>12</v>
      </c>
      <c r="AP93" t="s">
        <v>860</v>
      </c>
      <c r="AV93" t="s">
        <v>932</v>
      </c>
      <c r="BA93" t="s">
        <v>862</v>
      </c>
    </row>
    <row r="94" spans="1:53" x14ac:dyDescent="0.2">
      <c r="A94" s="198" t="s">
        <v>872</v>
      </c>
      <c r="I94" t="s">
        <v>988</v>
      </c>
      <c r="Q94" s="198" t="s">
        <v>692</v>
      </c>
      <c r="W94" s="201" t="s">
        <v>861</v>
      </c>
      <c r="AD94" t="s">
        <v>866</v>
      </c>
      <c r="AI94" t="s">
        <v>866</v>
      </c>
      <c r="AJ94">
        <v>12</v>
      </c>
      <c r="AP94" t="s">
        <v>942</v>
      </c>
      <c r="AV94" t="s">
        <v>895</v>
      </c>
      <c r="BA94" t="s">
        <v>877</v>
      </c>
    </row>
    <row r="95" spans="1:53" x14ac:dyDescent="0.2">
      <c r="A95" s="198" t="s">
        <v>941</v>
      </c>
      <c r="I95" t="s">
        <v>966</v>
      </c>
      <c r="Q95" s="198" t="s">
        <v>974</v>
      </c>
      <c r="W95" s="201" t="s">
        <v>881</v>
      </c>
      <c r="AD95" t="s">
        <v>692</v>
      </c>
      <c r="AI95" t="s">
        <v>692</v>
      </c>
      <c r="AJ95">
        <v>12</v>
      </c>
      <c r="AP95" t="s">
        <v>859</v>
      </c>
      <c r="AV95" t="s">
        <v>881</v>
      </c>
      <c r="BA95" t="s">
        <v>858</v>
      </c>
    </row>
    <row r="96" spans="1:53" x14ac:dyDescent="0.2">
      <c r="A96" s="198" t="s">
        <v>956</v>
      </c>
      <c r="I96" t="s">
        <v>923</v>
      </c>
      <c r="Q96" s="198" t="s">
        <v>939</v>
      </c>
      <c r="W96" s="201" t="s">
        <v>919</v>
      </c>
      <c r="AD96" t="s">
        <v>1230</v>
      </c>
      <c r="AI96" t="s">
        <v>1230</v>
      </c>
      <c r="AJ96">
        <v>12</v>
      </c>
      <c r="AP96" t="s">
        <v>966</v>
      </c>
      <c r="AV96" t="s">
        <v>1246</v>
      </c>
      <c r="BA96" t="s">
        <v>859</v>
      </c>
    </row>
    <row r="97" spans="1:53" x14ac:dyDescent="0.2">
      <c r="A97" s="199" t="s">
        <v>639</v>
      </c>
      <c r="I97" t="s">
        <v>939</v>
      </c>
      <c r="Q97" s="198" t="s">
        <v>932</v>
      </c>
      <c r="W97" s="201" t="s">
        <v>859</v>
      </c>
      <c r="AD97" t="s">
        <v>1222</v>
      </c>
      <c r="AI97" t="s">
        <v>1222</v>
      </c>
      <c r="AJ97">
        <v>35</v>
      </c>
      <c r="AP97" t="s">
        <v>877</v>
      </c>
      <c r="AV97" t="s">
        <v>866</v>
      </c>
      <c r="BA97" t="s">
        <v>1154</v>
      </c>
    </row>
    <row r="98" spans="1:53" x14ac:dyDescent="0.2">
      <c r="A98" s="199" t="s">
        <v>693</v>
      </c>
      <c r="I98" t="s">
        <v>942</v>
      </c>
      <c r="Q98" s="198" t="s">
        <v>858</v>
      </c>
      <c r="W98" s="201" t="s">
        <v>1022</v>
      </c>
      <c r="AD98" t="s">
        <v>931</v>
      </c>
      <c r="AI98" t="s">
        <v>931</v>
      </c>
      <c r="AJ98">
        <v>23</v>
      </c>
      <c r="AP98" t="s">
        <v>925</v>
      </c>
      <c r="AV98" t="s">
        <v>980</v>
      </c>
      <c r="BA98" t="s">
        <v>942</v>
      </c>
    </row>
    <row r="99" spans="1:53" x14ac:dyDescent="0.2">
      <c r="A99" s="199" t="s">
        <v>784</v>
      </c>
      <c r="I99" t="s">
        <v>952</v>
      </c>
      <c r="Q99" s="198" t="s">
        <v>942</v>
      </c>
      <c r="W99" s="201" t="s">
        <v>862</v>
      </c>
      <c r="AD99" t="s">
        <v>859</v>
      </c>
      <c r="AI99" t="s">
        <v>859</v>
      </c>
      <c r="AJ99">
        <v>16</v>
      </c>
      <c r="AP99" t="s">
        <v>1125</v>
      </c>
      <c r="AV99" t="s">
        <v>871</v>
      </c>
      <c r="BA99" t="s">
        <v>876</v>
      </c>
    </row>
    <row r="100" spans="1:53" x14ac:dyDescent="0.2">
      <c r="A100" s="199" t="s">
        <v>1229</v>
      </c>
      <c r="I100" t="s">
        <v>867</v>
      </c>
      <c r="Q100" s="198" t="s">
        <v>867</v>
      </c>
      <c r="W100" s="201" t="s">
        <v>872</v>
      </c>
      <c r="AD100" t="s">
        <v>860</v>
      </c>
      <c r="AI100" t="s">
        <v>860</v>
      </c>
      <c r="AJ100">
        <v>15</v>
      </c>
      <c r="AP100" t="s">
        <v>862</v>
      </c>
      <c r="AV100" t="s">
        <v>941</v>
      </c>
      <c r="BA100" t="s">
        <v>1246</v>
      </c>
    </row>
    <row r="101" spans="1:53" x14ac:dyDescent="0.2">
      <c r="A101" s="199" t="s">
        <v>974</v>
      </c>
      <c r="I101" t="s">
        <v>868</v>
      </c>
      <c r="Q101" s="198" t="s">
        <v>938</v>
      </c>
      <c r="W101" s="201" t="s">
        <v>877</v>
      </c>
      <c r="AD101" t="s">
        <v>967</v>
      </c>
      <c r="AI101" t="s">
        <v>967</v>
      </c>
      <c r="AJ101">
        <v>15</v>
      </c>
      <c r="AP101" t="s">
        <v>988</v>
      </c>
      <c r="AV101" t="s">
        <v>942</v>
      </c>
      <c r="BA101" t="s">
        <v>874</v>
      </c>
    </row>
    <row r="102" spans="1:53" x14ac:dyDescent="0.2">
      <c r="A102" s="199" t="s">
        <v>932</v>
      </c>
      <c r="I102" t="s">
        <v>942</v>
      </c>
      <c r="Q102" s="194" t="s">
        <v>979</v>
      </c>
      <c r="W102" s="222" t="s">
        <v>859</v>
      </c>
      <c r="AD102" t="s">
        <v>1228</v>
      </c>
      <c r="AI102" t="s">
        <v>1228</v>
      </c>
      <c r="AJ102">
        <v>14</v>
      </c>
      <c r="AP102" t="s">
        <v>974</v>
      </c>
      <c r="AV102" t="s">
        <v>987</v>
      </c>
      <c r="BA102" t="s">
        <v>966</v>
      </c>
    </row>
    <row r="103" spans="1:53" x14ac:dyDescent="0.2">
      <c r="A103" s="199" t="s">
        <v>873</v>
      </c>
      <c r="I103" t="s">
        <v>860</v>
      </c>
      <c r="Q103" s="194" t="s">
        <v>859</v>
      </c>
      <c r="W103" s="222" t="s">
        <v>865</v>
      </c>
      <c r="AD103" t="s">
        <v>890</v>
      </c>
      <c r="AI103" t="s">
        <v>890</v>
      </c>
      <c r="AJ103">
        <v>13</v>
      </c>
      <c r="AP103" t="s">
        <v>974</v>
      </c>
      <c r="AV103" t="s">
        <v>862</v>
      </c>
      <c r="BA103" t="s">
        <v>692</v>
      </c>
    </row>
    <row r="104" spans="1:53" x14ac:dyDescent="0.2">
      <c r="A104" s="199" t="s">
        <v>857</v>
      </c>
      <c r="I104" t="s">
        <v>932</v>
      </c>
      <c r="Q104" s="194" t="s">
        <v>931</v>
      </c>
      <c r="W104" s="222" t="s">
        <v>974</v>
      </c>
      <c r="AD104" t="s">
        <v>974</v>
      </c>
      <c r="AI104" t="s">
        <v>974</v>
      </c>
      <c r="AJ104">
        <v>13</v>
      </c>
      <c r="AP104" t="s">
        <v>956</v>
      </c>
      <c r="AV104" t="s">
        <v>974</v>
      </c>
      <c r="BA104" t="s">
        <v>932</v>
      </c>
    </row>
    <row r="105" spans="1:53" x14ac:dyDescent="0.2">
      <c r="A105" s="199" t="s">
        <v>862</v>
      </c>
      <c r="I105" t="s">
        <v>692</v>
      </c>
      <c r="Q105" s="194" t="s">
        <v>860</v>
      </c>
      <c r="W105" s="222" t="s">
        <v>857</v>
      </c>
      <c r="AD105" t="s">
        <v>939</v>
      </c>
      <c r="AI105" t="s">
        <v>939</v>
      </c>
      <c r="AJ105">
        <v>11</v>
      </c>
      <c r="AP105" t="s">
        <v>935</v>
      </c>
      <c r="AV105" t="s">
        <v>692</v>
      </c>
      <c r="BA105" t="s">
        <v>860</v>
      </c>
    </row>
    <row r="106" spans="1:53" x14ac:dyDescent="0.2">
      <c r="A106" s="199" t="s">
        <v>967</v>
      </c>
      <c r="I106" t="s">
        <v>966</v>
      </c>
      <c r="Q106" s="194" t="s">
        <v>966</v>
      </c>
      <c r="W106" s="222" t="s">
        <v>931</v>
      </c>
      <c r="AD106" t="s">
        <v>956</v>
      </c>
      <c r="AI106" t="s">
        <v>956</v>
      </c>
      <c r="AJ106">
        <v>11</v>
      </c>
      <c r="AP106" t="s">
        <v>893</v>
      </c>
      <c r="AV106" t="s">
        <v>1125</v>
      </c>
      <c r="BA106" t="s">
        <v>1246</v>
      </c>
    </row>
    <row r="107" spans="1:53" x14ac:dyDescent="0.2">
      <c r="A107" s="199" t="s">
        <v>867</v>
      </c>
      <c r="I107" t="s">
        <v>939</v>
      </c>
      <c r="Q107" s="194" t="s">
        <v>1125</v>
      </c>
      <c r="W107" s="222" t="s">
        <v>980</v>
      </c>
      <c r="AD107" t="s">
        <v>862</v>
      </c>
      <c r="AI107" t="s">
        <v>862</v>
      </c>
      <c r="AJ107">
        <v>10</v>
      </c>
      <c r="AP107" t="s">
        <v>932</v>
      </c>
      <c r="AV107" t="s">
        <v>972</v>
      </c>
      <c r="BA107" t="s">
        <v>941</v>
      </c>
    </row>
    <row r="108" spans="1:53" x14ac:dyDescent="0.2">
      <c r="A108" s="199" t="s">
        <v>939</v>
      </c>
      <c r="I108" t="s">
        <v>949</v>
      </c>
      <c r="Q108" s="194" t="s">
        <v>935</v>
      </c>
      <c r="W108" s="222" t="s">
        <v>860</v>
      </c>
      <c r="AD108" t="s">
        <v>866</v>
      </c>
      <c r="AI108" t="s">
        <v>866</v>
      </c>
      <c r="AJ108">
        <v>10</v>
      </c>
      <c r="AP108" t="s">
        <v>858</v>
      </c>
      <c r="AV108" t="s">
        <v>862</v>
      </c>
      <c r="BA108" t="s">
        <v>873</v>
      </c>
    </row>
    <row r="109" spans="1:53" x14ac:dyDescent="0.2">
      <c r="A109" s="199" t="s">
        <v>870</v>
      </c>
      <c r="I109" t="s">
        <v>857</v>
      </c>
      <c r="Q109" s="194" t="s">
        <v>911</v>
      </c>
      <c r="W109" s="222" t="s">
        <v>925</v>
      </c>
      <c r="AD109" t="s">
        <v>966</v>
      </c>
      <c r="AI109" t="s">
        <v>966</v>
      </c>
      <c r="AJ109">
        <v>10</v>
      </c>
      <c r="AP109" t="s">
        <v>1154</v>
      </c>
      <c r="AV109" t="s">
        <v>873</v>
      </c>
      <c r="BA109" t="s">
        <v>988</v>
      </c>
    </row>
    <row r="110" spans="1:53" x14ac:dyDescent="0.2">
      <c r="A110" s="199" t="s">
        <v>912</v>
      </c>
      <c r="I110" t="s">
        <v>974</v>
      </c>
      <c r="Q110" s="194" t="s">
        <v>692</v>
      </c>
      <c r="W110" s="222" t="s">
        <v>870</v>
      </c>
      <c r="AD110" t="s">
        <v>932</v>
      </c>
      <c r="AI110" t="s">
        <v>932</v>
      </c>
      <c r="AJ110">
        <v>10</v>
      </c>
      <c r="AP110" t="s">
        <v>925</v>
      </c>
      <c r="AV110" t="s">
        <v>966</v>
      </c>
      <c r="BA110" t="s">
        <v>952</v>
      </c>
    </row>
    <row r="111" spans="1:53" x14ac:dyDescent="0.2">
      <c r="A111" s="199" t="s">
        <v>994</v>
      </c>
      <c r="I111" t="s">
        <v>863</v>
      </c>
      <c r="Q111" s="194" t="s">
        <v>867</v>
      </c>
      <c r="W111" s="222" t="s">
        <v>947</v>
      </c>
      <c r="AD111" t="s">
        <v>692</v>
      </c>
      <c r="AI111" t="s">
        <v>692</v>
      </c>
      <c r="AJ111">
        <v>8</v>
      </c>
      <c r="AP111" t="s">
        <v>988</v>
      </c>
      <c r="AV111" t="s">
        <v>932</v>
      </c>
      <c r="BA111" t="s">
        <v>966</v>
      </c>
    </row>
    <row r="112" spans="1:53" x14ac:dyDescent="0.2">
      <c r="A112" s="199" t="s">
        <v>868</v>
      </c>
      <c r="I112" t="s">
        <v>931</v>
      </c>
      <c r="Q112" s="194" t="s">
        <v>861</v>
      </c>
      <c r="W112" s="222" t="s">
        <v>1243</v>
      </c>
      <c r="AD112" t="s">
        <v>988</v>
      </c>
      <c r="AI112" t="s">
        <v>988</v>
      </c>
      <c r="AJ112">
        <v>8</v>
      </c>
      <c r="AP112" t="s">
        <v>860</v>
      </c>
      <c r="AV112" t="s">
        <v>894</v>
      </c>
      <c r="BA112" t="s">
        <v>893</v>
      </c>
    </row>
    <row r="113" spans="1:53" x14ac:dyDescent="0.2">
      <c r="A113" s="199" t="s">
        <v>956</v>
      </c>
      <c r="I113" t="s">
        <v>912</v>
      </c>
      <c r="Q113" s="194" t="s">
        <v>866</v>
      </c>
      <c r="W113" s="222" t="s">
        <v>932</v>
      </c>
      <c r="AD113" t="s">
        <v>938</v>
      </c>
      <c r="AI113" t="s">
        <v>938</v>
      </c>
      <c r="AJ113">
        <v>8</v>
      </c>
      <c r="AP113" t="s">
        <v>966</v>
      </c>
      <c r="AV113" t="s">
        <v>1154</v>
      </c>
      <c r="BA113" t="s">
        <v>1036</v>
      </c>
    </row>
    <row r="114" spans="1:53" x14ac:dyDescent="0.2">
      <c r="A114" s="199" t="s">
        <v>866</v>
      </c>
      <c r="I114" t="s">
        <v>876</v>
      </c>
      <c r="Q114" s="194" t="s">
        <v>932</v>
      </c>
      <c r="W114" s="222" t="s">
        <v>939</v>
      </c>
      <c r="AD114" t="s">
        <v>923</v>
      </c>
      <c r="AI114" t="s">
        <v>923</v>
      </c>
      <c r="AJ114">
        <v>8</v>
      </c>
      <c r="AP114" t="s">
        <v>864</v>
      </c>
      <c r="AV114" t="s">
        <v>943</v>
      </c>
      <c r="BA114" t="s">
        <v>865</v>
      </c>
    </row>
    <row r="115" spans="1:53" x14ac:dyDescent="0.2">
      <c r="A115" s="199" t="s">
        <v>692</v>
      </c>
      <c r="I115" t="s">
        <v>995</v>
      </c>
      <c r="Q115" s="194" t="s">
        <v>942</v>
      </c>
      <c r="W115" s="222" t="s">
        <v>988</v>
      </c>
      <c r="AD115" t="s">
        <v>861</v>
      </c>
      <c r="AI115" t="s">
        <v>861</v>
      </c>
      <c r="AJ115">
        <v>8</v>
      </c>
      <c r="AP115" t="s">
        <v>991</v>
      </c>
      <c r="AV115" t="s">
        <v>628</v>
      </c>
      <c r="BA115" t="s">
        <v>958</v>
      </c>
    </row>
    <row r="116" spans="1:53" x14ac:dyDescent="0.2">
      <c r="A116" s="199" t="s">
        <v>1230</v>
      </c>
      <c r="I116" t="s">
        <v>873</v>
      </c>
      <c r="Q116" s="194" t="s">
        <v>858</v>
      </c>
      <c r="W116" s="222" t="s">
        <v>953</v>
      </c>
      <c r="AD116" t="s">
        <v>912</v>
      </c>
      <c r="AI116" t="s">
        <v>912</v>
      </c>
      <c r="AJ116">
        <v>7</v>
      </c>
      <c r="AP116" t="s">
        <v>931</v>
      </c>
      <c r="AV116" t="s">
        <v>871</v>
      </c>
      <c r="BA116" t="s">
        <v>895</v>
      </c>
    </row>
    <row r="117" spans="1:53" x14ac:dyDescent="0.2">
      <c r="A117" s="200" t="s">
        <v>1222</v>
      </c>
      <c r="I117" t="s">
        <v>874</v>
      </c>
      <c r="Q117" s="194" t="s">
        <v>919</v>
      </c>
      <c r="W117" s="222" t="s">
        <v>949</v>
      </c>
      <c r="AD117" t="s">
        <v>1231</v>
      </c>
      <c r="AI117" t="s">
        <v>1231</v>
      </c>
      <c r="AJ117">
        <v>14</v>
      </c>
      <c r="AP117" t="s">
        <v>870</v>
      </c>
      <c r="AV117" t="s">
        <v>864</v>
      </c>
      <c r="BA117" t="s">
        <v>861</v>
      </c>
    </row>
    <row r="118" spans="1:53" x14ac:dyDescent="0.2">
      <c r="A118" s="200" t="s">
        <v>931</v>
      </c>
      <c r="I118" t="s">
        <v>941</v>
      </c>
      <c r="Q118" s="194" t="s">
        <v>980</v>
      </c>
      <c r="W118" s="222" t="s">
        <v>952</v>
      </c>
      <c r="AD118" t="s">
        <v>1232</v>
      </c>
      <c r="AI118" t="s">
        <v>1232</v>
      </c>
      <c r="AJ118">
        <v>13</v>
      </c>
      <c r="AP118" t="s">
        <v>877</v>
      </c>
      <c r="AV118" t="s">
        <v>876</v>
      </c>
      <c r="BA118" t="s">
        <v>974</v>
      </c>
    </row>
    <row r="119" spans="1:53" x14ac:dyDescent="0.2">
      <c r="A119" s="200" t="s">
        <v>859</v>
      </c>
      <c r="I119" t="s">
        <v>881</v>
      </c>
      <c r="Q119" s="194" t="s">
        <v>974</v>
      </c>
      <c r="W119" s="222" t="s">
        <v>877</v>
      </c>
      <c r="AD119" t="s">
        <v>861</v>
      </c>
      <c r="AI119" t="s">
        <v>861</v>
      </c>
      <c r="AJ119">
        <v>12</v>
      </c>
      <c r="AP119" t="s">
        <v>879</v>
      </c>
      <c r="AV119" t="s">
        <v>860</v>
      </c>
      <c r="BA119" t="s">
        <v>872</v>
      </c>
    </row>
    <row r="120" spans="1:53" x14ac:dyDescent="0.2">
      <c r="A120" s="200" t="s">
        <v>860</v>
      </c>
      <c r="I120" t="s">
        <v>867</v>
      </c>
      <c r="Q120" s="194" t="s">
        <v>925</v>
      </c>
      <c r="W120" s="222" t="s">
        <v>919</v>
      </c>
      <c r="AD120" t="s">
        <v>966</v>
      </c>
      <c r="AI120" t="s">
        <v>966</v>
      </c>
      <c r="AJ120">
        <v>11</v>
      </c>
      <c r="AP120" t="s">
        <v>958</v>
      </c>
      <c r="AV120" t="s">
        <v>935</v>
      </c>
      <c r="BA120" t="s">
        <v>857</v>
      </c>
    </row>
    <row r="121" spans="1:53" x14ac:dyDescent="0.2">
      <c r="A121" s="200" t="s">
        <v>967</v>
      </c>
      <c r="I121" t="s">
        <v>887</v>
      </c>
      <c r="Q121" s="194" t="s">
        <v>887</v>
      </c>
      <c r="W121" s="222" t="s">
        <v>862</v>
      </c>
      <c r="AD121" t="s">
        <v>860</v>
      </c>
      <c r="AI121" t="s">
        <v>860</v>
      </c>
      <c r="AJ121">
        <v>10</v>
      </c>
      <c r="AP121" t="s">
        <v>857</v>
      </c>
      <c r="AV121" t="s">
        <v>980</v>
      </c>
      <c r="BA121" t="s">
        <v>956</v>
      </c>
    </row>
    <row r="122" spans="1:53" x14ac:dyDescent="0.2">
      <c r="A122" s="200" t="s">
        <v>1228</v>
      </c>
      <c r="Q122" s="215" t="s">
        <v>932</v>
      </c>
      <c r="W122" s="197" t="s">
        <v>974</v>
      </c>
      <c r="AD122" t="s">
        <v>994</v>
      </c>
      <c r="AI122" t="s">
        <v>994</v>
      </c>
      <c r="AJ122">
        <v>10</v>
      </c>
      <c r="AP122" t="s">
        <v>873</v>
      </c>
      <c r="AV122" t="s">
        <v>941</v>
      </c>
      <c r="BA122" t="s">
        <v>894</v>
      </c>
    </row>
    <row r="123" spans="1:53" x14ac:dyDescent="0.2">
      <c r="A123" s="200" t="s">
        <v>890</v>
      </c>
      <c r="Q123" s="215" t="s">
        <v>859</v>
      </c>
      <c r="W123" s="197" t="s">
        <v>692</v>
      </c>
      <c r="AD123" t="s">
        <v>857</v>
      </c>
      <c r="AI123" t="s">
        <v>857</v>
      </c>
      <c r="AJ123">
        <v>9</v>
      </c>
      <c r="AP123" t="s">
        <v>974</v>
      </c>
      <c r="AV123" t="s">
        <v>863</v>
      </c>
      <c r="BA123" t="s">
        <v>612</v>
      </c>
    </row>
    <row r="124" spans="1:53" x14ac:dyDescent="0.2">
      <c r="A124" s="200" t="s">
        <v>974</v>
      </c>
      <c r="Q124" s="215" t="s">
        <v>1125</v>
      </c>
      <c r="W124" s="197" t="s">
        <v>1030</v>
      </c>
      <c r="AD124" t="s">
        <v>727</v>
      </c>
      <c r="AI124" t="s">
        <v>727</v>
      </c>
      <c r="AJ124">
        <v>9</v>
      </c>
      <c r="AP124" t="s">
        <v>988</v>
      </c>
      <c r="AV124" t="s">
        <v>974</v>
      </c>
      <c r="BA124" t="s">
        <v>932</v>
      </c>
    </row>
    <row r="125" spans="1:53" x14ac:dyDescent="0.2">
      <c r="A125" s="200" t="s">
        <v>939</v>
      </c>
      <c r="Q125" s="215" t="s">
        <v>931</v>
      </c>
      <c r="W125" s="197" t="s">
        <v>942</v>
      </c>
      <c r="AD125" t="s">
        <v>1233</v>
      </c>
      <c r="AI125" t="s">
        <v>1233</v>
      </c>
      <c r="AJ125">
        <v>8</v>
      </c>
      <c r="AP125" t="s">
        <v>877</v>
      </c>
      <c r="AV125" t="s">
        <v>893</v>
      </c>
      <c r="BA125" t="s">
        <v>990</v>
      </c>
    </row>
    <row r="126" spans="1:53" x14ac:dyDescent="0.2">
      <c r="A126" s="200" t="s">
        <v>956</v>
      </c>
      <c r="Q126" s="215" t="s">
        <v>871</v>
      </c>
      <c r="W126" s="197" t="s">
        <v>873</v>
      </c>
      <c r="AD126" t="s">
        <v>872</v>
      </c>
      <c r="AI126" t="s">
        <v>872</v>
      </c>
      <c r="AJ126">
        <v>8</v>
      </c>
      <c r="AP126" t="s">
        <v>931</v>
      </c>
      <c r="AV126" t="s">
        <v>873</v>
      </c>
      <c r="BA126" t="s">
        <v>956</v>
      </c>
    </row>
    <row r="127" spans="1:53" x14ac:dyDescent="0.2">
      <c r="A127" s="200" t="s">
        <v>862</v>
      </c>
      <c r="Q127" s="215" t="s">
        <v>966</v>
      </c>
      <c r="W127" s="197" t="s">
        <v>1125</v>
      </c>
      <c r="AD127" t="s">
        <v>1179</v>
      </c>
      <c r="AI127" t="s">
        <v>1179</v>
      </c>
      <c r="AJ127">
        <v>8</v>
      </c>
      <c r="AP127" t="s">
        <v>932</v>
      </c>
      <c r="AV127" t="s">
        <v>895</v>
      </c>
      <c r="BA127" t="s">
        <v>974</v>
      </c>
    </row>
    <row r="128" spans="1:53" x14ac:dyDescent="0.2">
      <c r="A128" s="200" t="s">
        <v>866</v>
      </c>
      <c r="Q128" s="215" t="s">
        <v>873</v>
      </c>
      <c r="W128" s="197" t="s">
        <v>966</v>
      </c>
      <c r="AD128" t="s">
        <v>967</v>
      </c>
      <c r="AI128" t="s">
        <v>967</v>
      </c>
      <c r="AJ128">
        <v>7</v>
      </c>
      <c r="AP128" t="s">
        <v>966</v>
      </c>
      <c r="AV128" t="s">
        <v>1248</v>
      </c>
      <c r="BA128" t="s">
        <v>692</v>
      </c>
    </row>
    <row r="129" spans="1:53" x14ac:dyDescent="0.2">
      <c r="A129" s="200" t="s">
        <v>966</v>
      </c>
      <c r="Q129" s="215" t="s">
        <v>974</v>
      </c>
      <c r="W129" s="197" t="s">
        <v>861</v>
      </c>
      <c r="AD129" t="s">
        <v>974</v>
      </c>
      <c r="AI129" t="s">
        <v>974</v>
      </c>
      <c r="AJ129">
        <v>7</v>
      </c>
      <c r="AP129" t="s">
        <v>935</v>
      </c>
      <c r="AV129" t="s">
        <v>932</v>
      </c>
      <c r="BA129" t="s">
        <v>1047</v>
      </c>
    </row>
    <row r="130" spans="1:53" x14ac:dyDescent="0.2">
      <c r="A130" s="200" t="s">
        <v>932</v>
      </c>
      <c r="Q130" s="215" t="s">
        <v>860</v>
      </c>
      <c r="W130" s="197" t="s">
        <v>935</v>
      </c>
      <c r="AD130" t="s">
        <v>867</v>
      </c>
      <c r="AI130" t="s">
        <v>867</v>
      </c>
      <c r="AJ130">
        <v>7</v>
      </c>
      <c r="AP130" t="s">
        <v>857</v>
      </c>
      <c r="AV130" t="s">
        <v>1249</v>
      </c>
      <c r="BA130" t="s">
        <v>941</v>
      </c>
    </row>
    <row r="131" spans="1:53" x14ac:dyDescent="0.2">
      <c r="A131" s="200" t="s">
        <v>692</v>
      </c>
      <c r="Q131" s="215" t="s">
        <v>887</v>
      </c>
      <c r="W131" s="197" t="s">
        <v>881</v>
      </c>
      <c r="AD131" t="s">
        <v>932</v>
      </c>
      <c r="AI131" t="s">
        <v>932</v>
      </c>
      <c r="AJ131">
        <v>7</v>
      </c>
      <c r="AP131" t="s">
        <v>861</v>
      </c>
      <c r="AV131" t="s">
        <v>860</v>
      </c>
      <c r="BA131" t="s">
        <v>865</v>
      </c>
    </row>
    <row r="132" spans="1:53" x14ac:dyDescent="0.2">
      <c r="A132" s="200" t="s">
        <v>988</v>
      </c>
      <c r="Q132" s="215" t="s">
        <v>938</v>
      </c>
      <c r="W132" s="197" t="s">
        <v>874</v>
      </c>
      <c r="AD132" t="s">
        <v>1090</v>
      </c>
      <c r="AI132" t="s">
        <v>1090</v>
      </c>
      <c r="AJ132">
        <v>6</v>
      </c>
      <c r="AP132" t="s">
        <v>873</v>
      </c>
      <c r="AV132" t="s">
        <v>956</v>
      </c>
      <c r="BA132" t="s">
        <v>887</v>
      </c>
    </row>
    <row r="133" spans="1:53" x14ac:dyDescent="0.2">
      <c r="A133" s="200" t="s">
        <v>938</v>
      </c>
      <c r="Q133" s="215" t="s">
        <v>994</v>
      </c>
      <c r="W133" s="197" t="s">
        <v>931</v>
      </c>
      <c r="AD133" t="s">
        <v>862</v>
      </c>
      <c r="AI133" t="s">
        <v>862</v>
      </c>
      <c r="AJ133">
        <v>6</v>
      </c>
      <c r="AP133" t="s">
        <v>1154</v>
      </c>
      <c r="AV133" t="s">
        <v>866</v>
      </c>
      <c r="BA133" t="s">
        <v>874</v>
      </c>
    </row>
    <row r="134" spans="1:53" x14ac:dyDescent="0.2">
      <c r="A134" s="200" t="s">
        <v>923</v>
      </c>
      <c r="Q134" s="215" t="s">
        <v>988</v>
      </c>
      <c r="W134" s="197" t="s">
        <v>860</v>
      </c>
      <c r="AD134" t="s">
        <v>871</v>
      </c>
      <c r="AI134" t="s">
        <v>871</v>
      </c>
      <c r="AJ134">
        <v>5</v>
      </c>
      <c r="AP134" t="s">
        <v>864</v>
      </c>
      <c r="AV134" t="s">
        <v>961</v>
      </c>
      <c r="BA134" t="s">
        <v>939</v>
      </c>
    </row>
    <row r="135" spans="1:53" x14ac:dyDescent="0.2">
      <c r="A135" s="200" t="s">
        <v>861</v>
      </c>
      <c r="Q135" s="215" t="s">
        <v>870</v>
      </c>
      <c r="W135" s="197" t="s">
        <v>1243</v>
      </c>
      <c r="AD135" t="s">
        <v>972</v>
      </c>
      <c r="AI135" t="s">
        <v>972</v>
      </c>
      <c r="AJ135">
        <v>5</v>
      </c>
      <c r="AP135" t="s">
        <v>867</v>
      </c>
      <c r="AV135" t="s">
        <v>935</v>
      </c>
      <c r="BA135" t="s">
        <v>862</v>
      </c>
    </row>
    <row r="136" spans="1:53" x14ac:dyDescent="0.2">
      <c r="A136" s="201" t="s">
        <v>912</v>
      </c>
      <c r="Q136" s="215" t="s">
        <v>956</v>
      </c>
      <c r="W136" s="197" t="s">
        <v>963</v>
      </c>
      <c r="AD136" t="s">
        <v>1226</v>
      </c>
      <c r="AI136" t="s">
        <v>1226</v>
      </c>
      <c r="AJ136">
        <v>5</v>
      </c>
      <c r="AP136" t="s">
        <v>859</v>
      </c>
      <c r="AV136" t="s">
        <v>877</v>
      </c>
      <c r="BA136" t="s">
        <v>860</v>
      </c>
    </row>
    <row r="137" spans="1:53" x14ac:dyDescent="0.2">
      <c r="A137" s="202" t="s">
        <v>1231</v>
      </c>
      <c r="Q137" s="215" t="s">
        <v>857</v>
      </c>
      <c r="W137" s="197" t="s">
        <v>866</v>
      </c>
      <c r="AD137" t="s">
        <v>931</v>
      </c>
      <c r="AI137" t="s">
        <v>931</v>
      </c>
      <c r="AJ137">
        <v>46</v>
      </c>
      <c r="AP137" t="s">
        <v>858</v>
      </c>
      <c r="AV137" t="s">
        <v>876</v>
      </c>
      <c r="BA137" t="s">
        <v>895</v>
      </c>
    </row>
    <row r="138" spans="1:53" x14ac:dyDescent="0.2">
      <c r="A138" s="202" t="s">
        <v>1232</v>
      </c>
      <c r="Q138" s="215" t="s">
        <v>866</v>
      </c>
      <c r="W138" s="197" t="s">
        <v>1039</v>
      </c>
      <c r="AD138" t="s">
        <v>942</v>
      </c>
      <c r="AI138" t="s">
        <v>942</v>
      </c>
      <c r="AJ138">
        <v>29</v>
      </c>
      <c r="AP138" t="s">
        <v>692</v>
      </c>
      <c r="AV138" t="s">
        <v>942</v>
      </c>
      <c r="BA138" t="s">
        <v>881</v>
      </c>
    </row>
    <row r="139" spans="1:53" x14ac:dyDescent="0.2">
      <c r="A139" s="202" t="s">
        <v>861</v>
      </c>
      <c r="Q139" s="215" t="s">
        <v>942</v>
      </c>
      <c r="W139" s="197" t="s">
        <v>927</v>
      </c>
      <c r="AD139" t="s">
        <v>1222</v>
      </c>
      <c r="AI139" t="s">
        <v>1222</v>
      </c>
      <c r="AJ139">
        <v>27</v>
      </c>
      <c r="AP139" t="s">
        <v>925</v>
      </c>
      <c r="AV139" t="s">
        <v>1154</v>
      </c>
      <c r="BA139" t="s">
        <v>873</v>
      </c>
    </row>
    <row r="140" spans="1:53" x14ac:dyDescent="0.2">
      <c r="A140" s="202" t="s">
        <v>966</v>
      </c>
      <c r="Q140" s="215" t="s">
        <v>958</v>
      </c>
      <c r="W140" s="197" t="s">
        <v>867</v>
      </c>
      <c r="AD140" t="s">
        <v>1234</v>
      </c>
      <c r="AI140" t="s">
        <v>1234</v>
      </c>
      <c r="AJ140">
        <v>23</v>
      </c>
      <c r="AP140" t="s">
        <v>930</v>
      </c>
      <c r="AV140" t="s">
        <v>857</v>
      </c>
      <c r="BA140" t="s">
        <v>991</v>
      </c>
    </row>
    <row r="141" spans="1:53" x14ac:dyDescent="0.2">
      <c r="A141" s="202" t="s">
        <v>860</v>
      </c>
      <c r="Q141" s="215" t="s">
        <v>867</v>
      </c>
      <c r="W141" s="197" t="s">
        <v>956</v>
      </c>
      <c r="AD141" t="s">
        <v>1235</v>
      </c>
      <c r="AI141" t="s">
        <v>1235</v>
      </c>
      <c r="AJ141">
        <v>22</v>
      </c>
      <c r="AP141" t="s">
        <v>1125</v>
      </c>
      <c r="AV141" t="s">
        <v>863</v>
      </c>
      <c r="BA141" t="s">
        <v>987</v>
      </c>
    </row>
    <row r="142" spans="1:53" x14ac:dyDescent="0.2">
      <c r="A142" s="202" t="s">
        <v>994</v>
      </c>
      <c r="AD142" t="s">
        <v>862</v>
      </c>
      <c r="AI142" t="s">
        <v>862</v>
      </c>
      <c r="AJ142">
        <v>21</v>
      </c>
      <c r="AP142" t="s">
        <v>1181</v>
      </c>
      <c r="AV142" t="s">
        <v>943</v>
      </c>
      <c r="BA142" t="s">
        <v>931</v>
      </c>
    </row>
    <row r="143" spans="1:53" x14ac:dyDescent="0.2">
      <c r="A143" s="202" t="s">
        <v>857</v>
      </c>
      <c r="AD143" t="s">
        <v>887</v>
      </c>
      <c r="AI143" t="s">
        <v>887</v>
      </c>
      <c r="AJ143">
        <v>21</v>
      </c>
      <c r="AP143" t="s">
        <v>881</v>
      </c>
      <c r="AV143" t="s">
        <v>1250</v>
      </c>
    </row>
    <row r="144" spans="1:53" x14ac:dyDescent="0.2">
      <c r="A144" s="202" t="s">
        <v>727</v>
      </c>
      <c r="AD144" t="s">
        <v>967</v>
      </c>
      <c r="AI144" t="s">
        <v>967</v>
      </c>
      <c r="AJ144">
        <v>21</v>
      </c>
      <c r="AP144" t="s">
        <v>974</v>
      </c>
    </row>
    <row r="145" spans="1:42" x14ac:dyDescent="0.2">
      <c r="A145" s="202" t="s">
        <v>1233</v>
      </c>
      <c r="AD145" t="s">
        <v>860</v>
      </c>
      <c r="AI145" t="s">
        <v>860</v>
      </c>
      <c r="AJ145">
        <v>17</v>
      </c>
      <c r="AP145" t="s">
        <v>893</v>
      </c>
    </row>
    <row r="146" spans="1:42" x14ac:dyDescent="0.2">
      <c r="A146" s="202" t="s">
        <v>872</v>
      </c>
      <c r="AD146" t="s">
        <v>932</v>
      </c>
      <c r="AI146" t="s">
        <v>932</v>
      </c>
      <c r="AJ146">
        <v>17</v>
      </c>
      <c r="AP146" t="s">
        <v>931</v>
      </c>
    </row>
    <row r="147" spans="1:42" x14ac:dyDescent="0.2">
      <c r="A147" s="202" t="s">
        <v>1179</v>
      </c>
      <c r="AD147" t="s">
        <v>939</v>
      </c>
      <c r="AI147" t="s">
        <v>939</v>
      </c>
      <c r="AJ147">
        <v>16</v>
      </c>
      <c r="AP147" t="s">
        <v>1245</v>
      </c>
    </row>
    <row r="148" spans="1:42" x14ac:dyDescent="0.2">
      <c r="A148" s="202" t="s">
        <v>967</v>
      </c>
      <c r="AD148" t="s">
        <v>857</v>
      </c>
      <c r="AI148" t="s">
        <v>857</v>
      </c>
      <c r="AJ148">
        <v>15</v>
      </c>
      <c r="AP148" t="s">
        <v>935</v>
      </c>
    </row>
    <row r="149" spans="1:42" x14ac:dyDescent="0.2">
      <c r="A149" s="202" t="s">
        <v>974</v>
      </c>
      <c r="AD149" t="s">
        <v>956</v>
      </c>
      <c r="AI149" t="s">
        <v>956</v>
      </c>
      <c r="AJ149">
        <v>14</v>
      </c>
      <c r="AP149" t="s">
        <v>990</v>
      </c>
    </row>
    <row r="150" spans="1:42" x14ac:dyDescent="0.2">
      <c r="A150" s="202" t="s">
        <v>867</v>
      </c>
      <c r="AD150" t="s">
        <v>941</v>
      </c>
      <c r="AI150" t="s">
        <v>941</v>
      </c>
      <c r="AJ150">
        <v>14</v>
      </c>
      <c r="AP150" t="s">
        <v>980</v>
      </c>
    </row>
    <row r="151" spans="1:42" x14ac:dyDescent="0.2">
      <c r="A151" s="202" t="s">
        <v>932</v>
      </c>
      <c r="AD151" t="s">
        <v>974</v>
      </c>
      <c r="AI151" t="s">
        <v>974</v>
      </c>
      <c r="AJ151">
        <v>14</v>
      </c>
      <c r="AP151" t="s">
        <v>947</v>
      </c>
    </row>
    <row r="152" spans="1:42" x14ac:dyDescent="0.2">
      <c r="A152" s="202" t="s">
        <v>1090</v>
      </c>
      <c r="AD152" t="s">
        <v>879</v>
      </c>
      <c r="AI152" t="s">
        <v>879</v>
      </c>
      <c r="AJ152">
        <v>14</v>
      </c>
      <c r="AP152" t="s">
        <v>951</v>
      </c>
    </row>
    <row r="153" spans="1:42" x14ac:dyDescent="0.2">
      <c r="A153" s="202" t="s">
        <v>862</v>
      </c>
      <c r="AD153" t="s">
        <v>866</v>
      </c>
      <c r="AI153" t="s">
        <v>866</v>
      </c>
      <c r="AJ153">
        <v>13</v>
      </c>
      <c r="AP153" t="s">
        <v>879</v>
      </c>
    </row>
    <row r="154" spans="1:42" x14ac:dyDescent="0.2">
      <c r="A154" s="202" t="s">
        <v>871</v>
      </c>
      <c r="AD154" t="s">
        <v>912</v>
      </c>
      <c r="AI154" t="s">
        <v>912</v>
      </c>
      <c r="AJ154">
        <v>13</v>
      </c>
      <c r="AP154" t="s">
        <v>863</v>
      </c>
    </row>
    <row r="155" spans="1:42" x14ac:dyDescent="0.2">
      <c r="A155" s="202" t="s">
        <v>972</v>
      </c>
      <c r="AD155" t="s">
        <v>861</v>
      </c>
      <c r="AI155" t="s">
        <v>861</v>
      </c>
      <c r="AJ155">
        <v>13</v>
      </c>
      <c r="AP155" t="s">
        <v>956</v>
      </c>
    </row>
    <row r="156" spans="1:42" x14ac:dyDescent="0.2">
      <c r="A156" s="202" t="s">
        <v>1226</v>
      </c>
      <c r="AD156" t="s">
        <v>952</v>
      </c>
      <c r="AI156" t="s">
        <v>952</v>
      </c>
      <c r="AJ156">
        <v>12</v>
      </c>
      <c r="AP156" t="s">
        <v>692</v>
      </c>
    </row>
    <row r="157" spans="1:42" x14ac:dyDescent="0.2">
      <c r="AD157" t="s">
        <v>931</v>
      </c>
      <c r="AI157" t="s">
        <v>931</v>
      </c>
      <c r="AJ157">
        <v>28</v>
      </c>
      <c r="AP157" t="s">
        <v>890</v>
      </c>
    </row>
    <row r="158" spans="1:42" x14ac:dyDescent="0.2">
      <c r="AD158" t="s">
        <v>860</v>
      </c>
      <c r="AI158" t="s">
        <v>860</v>
      </c>
      <c r="AJ158">
        <v>27</v>
      </c>
      <c r="AP158" t="s">
        <v>876</v>
      </c>
    </row>
    <row r="159" spans="1:42" x14ac:dyDescent="0.2">
      <c r="AD159" t="s">
        <v>932</v>
      </c>
      <c r="AI159" t="s">
        <v>932</v>
      </c>
      <c r="AJ159">
        <v>27</v>
      </c>
      <c r="AP159" t="s">
        <v>932</v>
      </c>
    </row>
    <row r="160" spans="1:42" x14ac:dyDescent="0.2">
      <c r="AD160" t="s">
        <v>859</v>
      </c>
      <c r="AI160" t="s">
        <v>859</v>
      </c>
      <c r="AJ160">
        <v>26</v>
      </c>
      <c r="AP160" t="s">
        <v>876</v>
      </c>
    </row>
    <row r="161" spans="30:42" x14ac:dyDescent="0.2">
      <c r="AD161" t="s">
        <v>966</v>
      </c>
      <c r="AI161" t="s">
        <v>966</v>
      </c>
      <c r="AJ161">
        <v>25</v>
      </c>
      <c r="AP161" t="s">
        <v>988</v>
      </c>
    </row>
    <row r="162" spans="30:42" x14ac:dyDescent="0.2">
      <c r="AD162" t="s">
        <v>862</v>
      </c>
      <c r="AI162" t="s">
        <v>862</v>
      </c>
      <c r="AJ162">
        <v>22</v>
      </c>
      <c r="AP162" t="s">
        <v>870</v>
      </c>
    </row>
    <row r="163" spans="30:42" x14ac:dyDescent="0.2">
      <c r="AD163" t="s">
        <v>974</v>
      </c>
      <c r="AI163" t="s">
        <v>974</v>
      </c>
      <c r="AJ163">
        <v>21</v>
      </c>
    </row>
    <row r="164" spans="30:42" x14ac:dyDescent="0.2">
      <c r="AD164" t="s">
        <v>867</v>
      </c>
      <c r="AI164" t="s">
        <v>867</v>
      </c>
      <c r="AJ164">
        <v>17</v>
      </c>
    </row>
    <row r="165" spans="30:42" x14ac:dyDescent="0.2">
      <c r="AD165" t="s">
        <v>912</v>
      </c>
      <c r="AI165" t="s">
        <v>912</v>
      </c>
      <c r="AJ165">
        <v>17</v>
      </c>
    </row>
    <row r="166" spans="30:42" x14ac:dyDescent="0.2">
      <c r="AD166" t="s">
        <v>861</v>
      </c>
      <c r="AI166" t="s">
        <v>861</v>
      </c>
      <c r="AJ166">
        <v>17</v>
      </c>
    </row>
    <row r="167" spans="30:42" x14ac:dyDescent="0.2">
      <c r="AD167" t="s">
        <v>1222</v>
      </c>
      <c r="AI167" t="s">
        <v>1222</v>
      </c>
      <c r="AJ167">
        <v>16</v>
      </c>
    </row>
    <row r="168" spans="30:42" x14ac:dyDescent="0.2">
      <c r="AD168" t="s">
        <v>857</v>
      </c>
      <c r="AI168" t="s">
        <v>857</v>
      </c>
      <c r="AJ168">
        <v>15</v>
      </c>
    </row>
    <row r="169" spans="30:42" x14ac:dyDescent="0.2">
      <c r="AD169" t="s">
        <v>866</v>
      </c>
      <c r="AI169" t="s">
        <v>866</v>
      </c>
      <c r="AJ169">
        <v>15</v>
      </c>
    </row>
    <row r="170" spans="30:42" x14ac:dyDescent="0.2">
      <c r="AD170" t="s">
        <v>939</v>
      </c>
      <c r="AI170" t="s">
        <v>939</v>
      </c>
      <c r="AJ170">
        <v>15</v>
      </c>
    </row>
    <row r="171" spans="30:42" x14ac:dyDescent="0.2">
      <c r="AD171" t="s">
        <v>871</v>
      </c>
      <c r="AI171" t="s">
        <v>871</v>
      </c>
      <c r="AJ171">
        <v>15</v>
      </c>
    </row>
    <row r="172" spans="30:42" x14ac:dyDescent="0.2">
      <c r="AD172" t="s">
        <v>941</v>
      </c>
      <c r="AI172" t="s">
        <v>941</v>
      </c>
      <c r="AJ172">
        <v>14</v>
      </c>
    </row>
    <row r="173" spans="30:42" x14ac:dyDescent="0.2">
      <c r="AD173" t="s">
        <v>988</v>
      </c>
      <c r="AI173" t="s">
        <v>988</v>
      </c>
      <c r="AJ173">
        <v>14</v>
      </c>
    </row>
    <row r="174" spans="30:42" x14ac:dyDescent="0.2">
      <c r="AD174" t="s">
        <v>956</v>
      </c>
      <c r="AI174" t="s">
        <v>956</v>
      </c>
      <c r="AJ174">
        <v>14</v>
      </c>
    </row>
    <row r="175" spans="30:42" x14ac:dyDescent="0.2">
      <c r="AD175" t="s">
        <v>890</v>
      </c>
      <c r="AI175" t="s">
        <v>890</v>
      </c>
      <c r="AJ175">
        <v>12</v>
      </c>
    </row>
    <row r="176" spans="30:42" x14ac:dyDescent="0.2">
      <c r="AD176" t="s">
        <v>1228</v>
      </c>
      <c r="AI176" t="s">
        <v>1228</v>
      </c>
      <c r="AJ176">
        <v>11</v>
      </c>
    </row>
    <row r="177" spans="30:36" x14ac:dyDescent="0.2">
      <c r="AD177" t="s">
        <v>931</v>
      </c>
      <c r="AI177" t="s">
        <v>931</v>
      </c>
      <c r="AJ177">
        <v>41</v>
      </c>
    </row>
    <row r="178" spans="30:36" x14ac:dyDescent="0.2">
      <c r="AD178" t="s">
        <v>862</v>
      </c>
      <c r="AI178" t="s">
        <v>862</v>
      </c>
      <c r="AJ178">
        <v>30</v>
      </c>
    </row>
    <row r="179" spans="30:36" x14ac:dyDescent="0.2">
      <c r="AD179" t="s">
        <v>867</v>
      </c>
      <c r="AI179" t="s">
        <v>867</v>
      </c>
      <c r="AJ179">
        <v>27</v>
      </c>
    </row>
    <row r="180" spans="30:36" x14ac:dyDescent="0.2">
      <c r="AD180" t="s">
        <v>859</v>
      </c>
      <c r="AI180" t="s">
        <v>859</v>
      </c>
      <c r="AJ180">
        <v>24</v>
      </c>
    </row>
    <row r="181" spans="30:36" x14ac:dyDescent="0.2">
      <c r="AD181" t="s">
        <v>866</v>
      </c>
      <c r="AI181" t="s">
        <v>866</v>
      </c>
      <c r="AJ181">
        <v>20</v>
      </c>
    </row>
    <row r="182" spans="30:36" x14ac:dyDescent="0.2">
      <c r="AD182" t="s">
        <v>860</v>
      </c>
      <c r="AI182" t="s">
        <v>860</v>
      </c>
      <c r="AJ182">
        <v>20</v>
      </c>
    </row>
    <row r="183" spans="30:36" x14ac:dyDescent="0.2">
      <c r="AD183" t="s">
        <v>966</v>
      </c>
      <c r="AI183" t="s">
        <v>966</v>
      </c>
      <c r="AJ183">
        <v>19</v>
      </c>
    </row>
    <row r="184" spans="30:36" x14ac:dyDescent="0.2">
      <c r="AD184" t="s">
        <v>932</v>
      </c>
      <c r="AI184" t="s">
        <v>932</v>
      </c>
      <c r="AJ184">
        <v>18</v>
      </c>
    </row>
    <row r="185" spans="30:36" x14ac:dyDescent="0.2">
      <c r="AD185" t="s">
        <v>912</v>
      </c>
      <c r="AI185" t="s">
        <v>912</v>
      </c>
      <c r="AJ185">
        <v>17</v>
      </c>
    </row>
    <row r="186" spans="30:36" x14ac:dyDescent="0.2">
      <c r="AD186" t="s">
        <v>942</v>
      </c>
      <c r="AI186" t="s">
        <v>942</v>
      </c>
      <c r="AJ186">
        <v>17</v>
      </c>
    </row>
    <row r="187" spans="30:36" x14ac:dyDescent="0.2">
      <c r="AD187" t="s">
        <v>939</v>
      </c>
      <c r="AI187" t="s">
        <v>939</v>
      </c>
      <c r="AJ187">
        <v>17</v>
      </c>
    </row>
    <row r="188" spans="30:36" x14ac:dyDescent="0.2">
      <c r="AD188" t="s">
        <v>861</v>
      </c>
      <c r="AI188" t="s">
        <v>861</v>
      </c>
      <c r="AJ188">
        <v>16</v>
      </c>
    </row>
    <row r="189" spans="30:36" x14ac:dyDescent="0.2">
      <c r="AD189" t="s">
        <v>857</v>
      </c>
      <c r="AI189" t="s">
        <v>857</v>
      </c>
      <c r="AJ189">
        <v>16</v>
      </c>
    </row>
    <row r="190" spans="30:36" x14ac:dyDescent="0.2">
      <c r="AD190" t="s">
        <v>988</v>
      </c>
      <c r="AI190" t="s">
        <v>988</v>
      </c>
      <c r="AJ190">
        <v>14</v>
      </c>
    </row>
    <row r="191" spans="30:36" x14ac:dyDescent="0.2">
      <c r="AD191" t="s">
        <v>994</v>
      </c>
      <c r="AI191" t="s">
        <v>994</v>
      </c>
      <c r="AJ191">
        <v>14</v>
      </c>
    </row>
    <row r="192" spans="30:36" x14ac:dyDescent="0.2">
      <c r="AD192" t="s">
        <v>941</v>
      </c>
      <c r="AI192" t="s">
        <v>941</v>
      </c>
      <c r="AJ192">
        <v>14</v>
      </c>
    </row>
    <row r="193" spans="30:36" x14ac:dyDescent="0.2">
      <c r="AD193" t="s">
        <v>871</v>
      </c>
      <c r="AI193" t="s">
        <v>871</v>
      </c>
      <c r="AJ193">
        <v>13</v>
      </c>
    </row>
    <row r="194" spans="30:36" x14ac:dyDescent="0.2">
      <c r="AD194" t="s">
        <v>692</v>
      </c>
      <c r="AI194" t="s">
        <v>692</v>
      </c>
      <c r="AJ194">
        <v>13</v>
      </c>
    </row>
    <row r="195" spans="30:36" x14ac:dyDescent="0.2">
      <c r="AD195" t="s">
        <v>872</v>
      </c>
      <c r="AI195" t="s">
        <v>872</v>
      </c>
      <c r="AJ195">
        <v>13</v>
      </c>
    </row>
    <row r="196" spans="30:36" x14ac:dyDescent="0.2">
      <c r="AD196" t="s">
        <v>858</v>
      </c>
      <c r="AI196" t="s">
        <v>858</v>
      </c>
      <c r="AJ196">
        <v>12</v>
      </c>
    </row>
    <row r="197" spans="30:36" x14ac:dyDescent="0.2">
      <c r="AD197" t="s">
        <v>1228</v>
      </c>
      <c r="AI197" t="s">
        <v>1228</v>
      </c>
      <c r="AJ197">
        <v>50</v>
      </c>
    </row>
    <row r="198" spans="30:36" x14ac:dyDescent="0.2">
      <c r="AD198" t="s">
        <v>931</v>
      </c>
      <c r="AI198" t="s">
        <v>931</v>
      </c>
      <c r="AJ198">
        <v>36</v>
      </c>
    </row>
    <row r="199" spans="30:36" x14ac:dyDescent="0.2">
      <c r="AD199" t="s">
        <v>859</v>
      </c>
      <c r="AI199" t="s">
        <v>859</v>
      </c>
      <c r="AJ199">
        <v>30</v>
      </c>
    </row>
    <row r="200" spans="30:36" x14ac:dyDescent="0.2">
      <c r="AD200" t="s">
        <v>966</v>
      </c>
      <c r="AI200" t="s">
        <v>966</v>
      </c>
      <c r="AJ200">
        <v>24</v>
      </c>
    </row>
    <row r="201" spans="30:36" x14ac:dyDescent="0.2">
      <c r="AD201" t="s">
        <v>941</v>
      </c>
      <c r="AI201" t="s">
        <v>941</v>
      </c>
      <c r="AJ201">
        <v>22</v>
      </c>
    </row>
    <row r="202" spans="30:36" x14ac:dyDescent="0.2">
      <c r="AD202" t="s">
        <v>862</v>
      </c>
      <c r="AI202" t="s">
        <v>862</v>
      </c>
      <c r="AJ202">
        <v>20</v>
      </c>
    </row>
    <row r="203" spans="30:36" x14ac:dyDescent="0.2">
      <c r="AD203" t="s">
        <v>867</v>
      </c>
      <c r="AI203" t="s">
        <v>867</v>
      </c>
      <c r="AJ203">
        <v>19</v>
      </c>
    </row>
    <row r="204" spans="30:36" x14ac:dyDescent="0.2">
      <c r="AD204" t="s">
        <v>942</v>
      </c>
      <c r="AI204" t="s">
        <v>942</v>
      </c>
      <c r="AJ204">
        <v>18</v>
      </c>
    </row>
    <row r="205" spans="30:36" x14ac:dyDescent="0.2">
      <c r="AD205" t="s">
        <v>988</v>
      </c>
      <c r="AI205" t="s">
        <v>988</v>
      </c>
      <c r="AJ205">
        <v>17</v>
      </c>
    </row>
    <row r="206" spans="30:36" x14ac:dyDescent="0.2">
      <c r="AD206" t="s">
        <v>857</v>
      </c>
      <c r="AI206" t="s">
        <v>857</v>
      </c>
      <c r="AJ206">
        <v>17</v>
      </c>
    </row>
    <row r="207" spans="30:36" x14ac:dyDescent="0.2">
      <c r="AD207" t="s">
        <v>974</v>
      </c>
      <c r="AI207" t="s">
        <v>974</v>
      </c>
      <c r="AJ207">
        <v>17</v>
      </c>
    </row>
    <row r="208" spans="30:36" x14ac:dyDescent="0.2">
      <c r="AD208" t="s">
        <v>692</v>
      </c>
      <c r="AI208" t="s">
        <v>692</v>
      </c>
      <c r="AJ208">
        <v>17</v>
      </c>
    </row>
    <row r="209" spans="30:36" x14ac:dyDescent="0.2">
      <c r="AD209" t="s">
        <v>956</v>
      </c>
      <c r="AI209" t="s">
        <v>956</v>
      </c>
      <c r="AJ209">
        <v>16</v>
      </c>
    </row>
    <row r="210" spans="30:36" x14ac:dyDescent="0.2">
      <c r="AD210" t="s">
        <v>952</v>
      </c>
      <c r="AI210" t="s">
        <v>952</v>
      </c>
      <c r="AJ210">
        <v>16</v>
      </c>
    </row>
    <row r="211" spans="30:36" x14ac:dyDescent="0.2">
      <c r="AD211" t="s">
        <v>860</v>
      </c>
      <c r="AI211" t="s">
        <v>860</v>
      </c>
      <c r="AJ211">
        <v>15</v>
      </c>
    </row>
    <row r="212" spans="30:36" x14ac:dyDescent="0.2">
      <c r="AD212" t="s">
        <v>866</v>
      </c>
      <c r="AI212" t="s">
        <v>866</v>
      </c>
      <c r="AJ212">
        <v>14</v>
      </c>
    </row>
    <row r="213" spans="30:36" x14ac:dyDescent="0.2">
      <c r="AD213" t="s">
        <v>858</v>
      </c>
      <c r="AI213" t="s">
        <v>858</v>
      </c>
      <c r="AJ213">
        <v>14</v>
      </c>
    </row>
    <row r="214" spans="30:36" x14ac:dyDescent="0.2">
      <c r="AD214" t="s">
        <v>932</v>
      </c>
      <c r="AI214" t="s">
        <v>932</v>
      </c>
      <c r="AJ214">
        <v>14</v>
      </c>
    </row>
    <row r="215" spans="30:36" x14ac:dyDescent="0.2">
      <c r="AD215" t="s">
        <v>868</v>
      </c>
      <c r="AI215" t="s">
        <v>868</v>
      </c>
      <c r="AJ215">
        <v>13</v>
      </c>
    </row>
    <row r="216" spans="30:36" x14ac:dyDescent="0.2">
      <c r="AD216" t="s">
        <v>873</v>
      </c>
      <c r="AI216" t="s">
        <v>873</v>
      </c>
      <c r="AJ216">
        <v>12</v>
      </c>
    </row>
    <row r="217" spans="30:36" x14ac:dyDescent="0.2">
      <c r="AD217" t="s">
        <v>1228</v>
      </c>
      <c r="AI217" t="s">
        <v>1228</v>
      </c>
      <c r="AJ217">
        <v>50</v>
      </c>
    </row>
    <row r="218" spans="30:36" x14ac:dyDescent="0.2">
      <c r="AD218" t="s">
        <v>931</v>
      </c>
      <c r="AI218" t="s">
        <v>931</v>
      </c>
      <c r="AJ218">
        <v>36</v>
      </c>
    </row>
    <row r="219" spans="30:36" x14ac:dyDescent="0.2">
      <c r="AD219" t="s">
        <v>859</v>
      </c>
      <c r="AI219" t="s">
        <v>859</v>
      </c>
      <c r="AJ219">
        <v>30</v>
      </c>
    </row>
    <row r="220" spans="30:36" x14ac:dyDescent="0.2">
      <c r="AD220" t="s">
        <v>966</v>
      </c>
      <c r="AI220" t="s">
        <v>966</v>
      </c>
      <c r="AJ220">
        <v>24</v>
      </c>
    </row>
    <row r="221" spans="30:36" x14ac:dyDescent="0.2">
      <c r="AD221" t="s">
        <v>941</v>
      </c>
      <c r="AI221" t="s">
        <v>941</v>
      </c>
      <c r="AJ221">
        <v>22</v>
      </c>
    </row>
    <row r="222" spans="30:36" x14ac:dyDescent="0.2">
      <c r="AD222" t="s">
        <v>862</v>
      </c>
      <c r="AI222" t="s">
        <v>862</v>
      </c>
      <c r="AJ222">
        <v>20</v>
      </c>
    </row>
    <row r="223" spans="30:36" x14ac:dyDescent="0.2">
      <c r="AD223" t="s">
        <v>867</v>
      </c>
      <c r="AI223" t="s">
        <v>867</v>
      </c>
      <c r="AJ223">
        <v>19</v>
      </c>
    </row>
    <row r="224" spans="30:36" x14ac:dyDescent="0.2">
      <c r="AD224" t="s">
        <v>942</v>
      </c>
      <c r="AI224" t="s">
        <v>942</v>
      </c>
      <c r="AJ224">
        <v>18</v>
      </c>
    </row>
    <row r="225" spans="30:36" x14ac:dyDescent="0.2">
      <c r="AD225" t="s">
        <v>988</v>
      </c>
      <c r="AI225" t="s">
        <v>988</v>
      </c>
      <c r="AJ225">
        <v>17</v>
      </c>
    </row>
    <row r="226" spans="30:36" x14ac:dyDescent="0.2">
      <c r="AD226" t="s">
        <v>857</v>
      </c>
      <c r="AI226" t="s">
        <v>857</v>
      </c>
      <c r="AJ226">
        <v>17</v>
      </c>
    </row>
    <row r="227" spans="30:36" x14ac:dyDescent="0.2">
      <c r="AD227" t="s">
        <v>974</v>
      </c>
      <c r="AI227" t="s">
        <v>974</v>
      </c>
      <c r="AJ227">
        <v>17</v>
      </c>
    </row>
    <row r="228" spans="30:36" x14ac:dyDescent="0.2">
      <c r="AD228" t="s">
        <v>692</v>
      </c>
      <c r="AI228" t="s">
        <v>692</v>
      </c>
      <c r="AJ228">
        <v>17</v>
      </c>
    </row>
    <row r="229" spans="30:36" x14ac:dyDescent="0.2">
      <c r="AD229" t="s">
        <v>956</v>
      </c>
      <c r="AI229" t="s">
        <v>956</v>
      </c>
      <c r="AJ229">
        <v>16</v>
      </c>
    </row>
    <row r="230" spans="30:36" x14ac:dyDescent="0.2">
      <c r="AD230" t="s">
        <v>952</v>
      </c>
      <c r="AI230" t="s">
        <v>952</v>
      </c>
      <c r="AJ230">
        <v>16</v>
      </c>
    </row>
    <row r="231" spans="30:36" x14ac:dyDescent="0.2">
      <c r="AD231" t="s">
        <v>860</v>
      </c>
      <c r="AI231" t="s">
        <v>860</v>
      </c>
      <c r="AJ231">
        <v>15</v>
      </c>
    </row>
    <row r="232" spans="30:36" x14ac:dyDescent="0.2">
      <c r="AD232" t="s">
        <v>866</v>
      </c>
      <c r="AI232" t="s">
        <v>866</v>
      </c>
      <c r="AJ232">
        <v>14</v>
      </c>
    </row>
    <row r="233" spans="30:36" x14ac:dyDescent="0.2">
      <c r="AD233" t="s">
        <v>858</v>
      </c>
      <c r="AI233" t="s">
        <v>858</v>
      </c>
      <c r="AJ233">
        <v>14</v>
      </c>
    </row>
    <row r="234" spans="30:36" x14ac:dyDescent="0.2">
      <c r="AD234" t="s">
        <v>932</v>
      </c>
      <c r="AI234" t="s">
        <v>932</v>
      </c>
      <c r="AJ234">
        <v>14</v>
      </c>
    </row>
    <row r="235" spans="30:36" x14ac:dyDescent="0.2">
      <c r="AD235" t="s">
        <v>868</v>
      </c>
      <c r="AI235" t="s">
        <v>868</v>
      </c>
      <c r="AJ235">
        <v>13</v>
      </c>
    </row>
    <row r="236" spans="30:36" x14ac:dyDescent="0.2">
      <c r="AD236" t="s">
        <v>873</v>
      </c>
      <c r="AI236" t="s">
        <v>873</v>
      </c>
      <c r="AJ236">
        <v>12</v>
      </c>
    </row>
    <row r="237" spans="30:36" x14ac:dyDescent="0.2">
      <c r="AD237" t="s">
        <v>860</v>
      </c>
      <c r="AI237" t="s">
        <v>860</v>
      </c>
      <c r="AJ237">
        <v>26</v>
      </c>
    </row>
    <row r="238" spans="30:36" x14ac:dyDescent="0.2">
      <c r="AD238" t="s">
        <v>859</v>
      </c>
      <c r="AI238" t="s">
        <v>859</v>
      </c>
      <c r="AJ238">
        <v>25</v>
      </c>
    </row>
    <row r="239" spans="30:36" x14ac:dyDescent="0.2">
      <c r="AD239" t="s">
        <v>974</v>
      </c>
      <c r="AI239" t="s">
        <v>974</v>
      </c>
      <c r="AJ239">
        <v>23</v>
      </c>
    </row>
    <row r="240" spans="30:36" x14ac:dyDescent="0.2">
      <c r="AD240" t="s">
        <v>857</v>
      </c>
      <c r="AI240" t="s">
        <v>857</v>
      </c>
      <c r="AJ240">
        <v>21</v>
      </c>
    </row>
    <row r="241" spans="30:36" x14ac:dyDescent="0.2">
      <c r="AD241" t="s">
        <v>931</v>
      </c>
      <c r="AI241" t="s">
        <v>931</v>
      </c>
      <c r="AJ241">
        <v>18</v>
      </c>
    </row>
    <row r="242" spans="30:36" x14ac:dyDescent="0.2">
      <c r="AD242" t="s">
        <v>873</v>
      </c>
      <c r="AI242" t="s">
        <v>873</v>
      </c>
      <c r="AJ242">
        <v>18</v>
      </c>
    </row>
    <row r="243" spans="30:36" x14ac:dyDescent="0.2">
      <c r="AD243" t="s">
        <v>692</v>
      </c>
      <c r="AI243" t="s">
        <v>692</v>
      </c>
      <c r="AJ243">
        <v>18</v>
      </c>
    </row>
    <row r="244" spans="30:36" x14ac:dyDescent="0.2">
      <c r="AD244" t="s">
        <v>941</v>
      </c>
      <c r="AI244" t="s">
        <v>941</v>
      </c>
      <c r="AJ244">
        <v>17</v>
      </c>
    </row>
    <row r="245" spans="30:36" x14ac:dyDescent="0.2">
      <c r="AD245" t="s">
        <v>862</v>
      </c>
      <c r="AI245" t="s">
        <v>862</v>
      </c>
      <c r="AJ245">
        <v>17</v>
      </c>
    </row>
    <row r="246" spans="30:36" x14ac:dyDescent="0.2">
      <c r="AD246" t="s">
        <v>932</v>
      </c>
      <c r="AI246" t="s">
        <v>932</v>
      </c>
      <c r="AJ246">
        <v>16</v>
      </c>
    </row>
    <row r="247" spans="30:36" x14ac:dyDescent="0.2">
      <c r="AD247" t="s">
        <v>861</v>
      </c>
      <c r="AI247" t="s">
        <v>861</v>
      </c>
      <c r="AJ247">
        <v>15</v>
      </c>
    </row>
    <row r="248" spans="30:36" x14ac:dyDescent="0.2">
      <c r="AD248" t="s">
        <v>866</v>
      </c>
      <c r="AI248" t="s">
        <v>866</v>
      </c>
      <c r="AJ248">
        <v>15</v>
      </c>
    </row>
    <row r="249" spans="30:36" x14ac:dyDescent="0.2">
      <c r="AD249" t="s">
        <v>988</v>
      </c>
      <c r="AI249" t="s">
        <v>988</v>
      </c>
      <c r="AJ249">
        <v>14</v>
      </c>
    </row>
    <row r="250" spans="30:36" x14ac:dyDescent="0.2">
      <c r="AD250" t="s">
        <v>966</v>
      </c>
      <c r="AI250" t="s">
        <v>966</v>
      </c>
      <c r="AJ250">
        <v>13</v>
      </c>
    </row>
    <row r="251" spans="30:36" x14ac:dyDescent="0.2">
      <c r="AD251" t="s">
        <v>923</v>
      </c>
      <c r="AI251" t="s">
        <v>923</v>
      </c>
      <c r="AJ251">
        <v>12</v>
      </c>
    </row>
    <row r="252" spans="30:36" x14ac:dyDescent="0.2">
      <c r="AD252" t="s">
        <v>939</v>
      </c>
      <c r="AI252" t="s">
        <v>939</v>
      </c>
      <c r="AJ252">
        <v>12</v>
      </c>
    </row>
    <row r="253" spans="30:36" x14ac:dyDescent="0.2">
      <c r="AD253" t="s">
        <v>942</v>
      </c>
      <c r="AI253" t="s">
        <v>942</v>
      </c>
      <c r="AJ253">
        <v>11</v>
      </c>
    </row>
    <row r="254" spans="30:36" x14ac:dyDescent="0.2">
      <c r="AD254" t="s">
        <v>952</v>
      </c>
      <c r="AI254" t="s">
        <v>952</v>
      </c>
      <c r="AJ254">
        <v>11</v>
      </c>
    </row>
    <row r="255" spans="30:36" x14ac:dyDescent="0.2">
      <c r="AD255" t="s">
        <v>867</v>
      </c>
      <c r="AI255" t="s">
        <v>867</v>
      </c>
      <c r="AJ255">
        <v>10</v>
      </c>
    </row>
    <row r="256" spans="30:36" x14ac:dyDescent="0.2">
      <c r="AD256" t="s">
        <v>868</v>
      </c>
      <c r="AI256" t="s">
        <v>868</v>
      </c>
      <c r="AJ256">
        <v>9</v>
      </c>
    </row>
    <row r="257" spans="30:36" x14ac:dyDescent="0.2">
      <c r="AD257" t="s">
        <v>942</v>
      </c>
      <c r="AI257" t="s">
        <v>942</v>
      </c>
      <c r="AJ257">
        <v>17</v>
      </c>
    </row>
    <row r="258" spans="30:36" x14ac:dyDescent="0.2">
      <c r="AD258" t="s">
        <v>860</v>
      </c>
      <c r="AI258" t="s">
        <v>860</v>
      </c>
      <c r="AJ258">
        <v>17</v>
      </c>
    </row>
    <row r="259" spans="30:36" x14ac:dyDescent="0.2">
      <c r="AD259" t="s">
        <v>932</v>
      </c>
      <c r="AI259" t="s">
        <v>932</v>
      </c>
      <c r="AJ259">
        <v>14</v>
      </c>
    </row>
    <row r="260" spans="30:36" x14ac:dyDescent="0.2">
      <c r="AD260" t="s">
        <v>692</v>
      </c>
      <c r="AI260" t="s">
        <v>692</v>
      </c>
      <c r="AJ260">
        <v>13</v>
      </c>
    </row>
    <row r="261" spans="30:36" x14ac:dyDescent="0.2">
      <c r="AD261" t="s">
        <v>966</v>
      </c>
      <c r="AI261" t="s">
        <v>966</v>
      </c>
      <c r="AJ261">
        <v>12</v>
      </c>
    </row>
    <row r="262" spans="30:36" x14ac:dyDescent="0.2">
      <c r="AD262" t="s">
        <v>939</v>
      </c>
      <c r="AI262" t="s">
        <v>939</v>
      </c>
      <c r="AJ262">
        <v>11</v>
      </c>
    </row>
    <row r="263" spans="30:36" x14ac:dyDescent="0.2">
      <c r="AD263" t="s">
        <v>949</v>
      </c>
      <c r="AI263" t="s">
        <v>949</v>
      </c>
      <c r="AJ263">
        <v>10</v>
      </c>
    </row>
    <row r="264" spans="30:36" x14ac:dyDescent="0.2">
      <c r="AD264" t="s">
        <v>857</v>
      </c>
      <c r="AI264" t="s">
        <v>857</v>
      </c>
      <c r="AJ264">
        <v>10</v>
      </c>
    </row>
    <row r="265" spans="30:36" x14ac:dyDescent="0.2">
      <c r="AD265" t="s">
        <v>974</v>
      </c>
      <c r="AI265" t="s">
        <v>974</v>
      </c>
      <c r="AJ265">
        <v>10</v>
      </c>
    </row>
    <row r="266" spans="30:36" x14ac:dyDescent="0.2">
      <c r="AD266" t="s">
        <v>863</v>
      </c>
      <c r="AI266" t="s">
        <v>863</v>
      </c>
      <c r="AJ266">
        <v>10</v>
      </c>
    </row>
    <row r="267" spans="30:36" x14ac:dyDescent="0.2">
      <c r="AD267" t="s">
        <v>931</v>
      </c>
      <c r="AI267" t="s">
        <v>931</v>
      </c>
      <c r="AJ267">
        <v>9</v>
      </c>
    </row>
    <row r="268" spans="30:36" x14ac:dyDescent="0.2">
      <c r="AD268" t="s">
        <v>912</v>
      </c>
      <c r="AI268" t="s">
        <v>912</v>
      </c>
      <c r="AJ268">
        <v>9</v>
      </c>
    </row>
    <row r="269" spans="30:36" x14ac:dyDescent="0.2">
      <c r="AD269" t="s">
        <v>876</v>
      </c>
      <c r="AI269" t="s">
        <v>876</v>
      </c>
      <c r="AJ269">
        <v>8</v>
      </c>
    </row>
    <row r="270" spans="30:36" x14ac:dyDescent="0.2">
      <c r="AD270" t="s">
        <v>995</v>
      </c>
      <c r="AI270" t="s">
        <v>995</v>
      </c>
      <c r="AJ270">
        <v>8</v>
      </c>
    </row>
    <row r="271" spans="30:36" x14ac:dyDescent="0.2">
      <c r="AD271" t="s">
        <v>873</v>
      </c>
      <c r="AI271" t="s">
        <v>873</v>
      </c>
      <c r="AJ271">
        <v>8</v>
      </c>
    </row>
    <row r="272" spans="30:36" x14ac:dyDescent="0.2">
      <c r="AD272" t="s">
        <v>874</v>
      </c>
      <c r="AI272" t="s">
        <v>874</v>
      </c>
      <c r="AJ272">
        <v>7</v>
      </c>
    </row>
    <row r="273" spans="30:36" x14ac:dyDescent="0.2">
      <c r="AD273" t="s">
        <v>941</v>
      </c>
      <c r="AI273" t="s">
        <v>941</v>
      </c>
      <c r="AJ273">
        <v>7</v>
      </c>
    </row>
    <row r="274" spans="30:36" x14ac:dyDescent="0.2">
      <c r="AD274" t="s">
        <v>881</v>
      </c>
      <c r="AI274" t="s">
        <v>881</v>
      </c>
      <c r="AJ274">
        <v>6</v>
      </c>
    </row>
    <row r="275" spans="30:36" x14ac:dyDescent="0.2">
      <c r="AD275" t="s">
        <v>867</v>
      </c>
      <c r="AI275" t="s">
        <v>867</v>
      </c>
      <c r="AJ275">
        <v>6</v>
      </c>
    </row>
    <row r="276" spans="30:36" x14ac:dyDescent="0.2">
      <c r="AD276" t="s">
        <v>887</v>
      </c>
      <c r="AI276" t="s">
        <v>887</v>
      </c>
      <c r="AJ276">
        <v>6</v>
      </c>
    </row>
    <row r="277" spans="30:36" x14ac:dyDescent="0.2">
      <c r="AD277" t="s">
        <v>931</v>
      </c>
      <c r="AI277" t="s">
        <v>931</v>
      </c>
      <c r="AJ277">
        <v>37</v>
      </c>
    </row>
    <row r="278" spans="30:36" x14ac:dyDescent="0.2">
      <c r="AD278" t="s">
        <v>887</v>
      </c>
      <c r="AI278" t="s">
        <v>887</v>
      </c>
      <c r="AJ278">
        <v>26</v>
      </c>
    </row>
    <row r="279" spans="30:36" x14ac:dyDescent="0.2">
      <c r="AD279" t="s">
        <v>860</v>
      </c>
      <c r="AI279" t="s">
        <v>860</v>
      </c>
      <c r="AJ279">
        <v>21</v>
      </c>
    </row>
    <row r="280" spans="30:36" x14ac:dyDescent="0.2">
      <c r="AD280" t="s">
        <v>858</v>
      </c>
      <c r="AI280" t="s">
        <v>858</v>
      </c>
      <c r="AJ280">
        <v>20</v>
      </c>
    </row>
    <row r="281" spans="30:36" x14ac:dyDescent="0.2">
      <c r="AD281" t="s">
        <v>966</v>
      </c>
      <c r="AI281" t="s">
        <v>966</v>
      </c>
      <c r="AJ281">
        <v>18</v>
      </c>
    </row>
    <row r="282" spans="30:36" x14ac:dyDescent="0.2">
      <c r="AD282" t="s">
        <v>862</v>
      </c>
      <c r="AI282" t="s">
        <v>862</v>
      </c>
      <c r="AJ282">
        <v>17</v>
      </c>
    </row>
    <row r="283" spans="30:36" x14ac:dyDescent="0.2">
      <c r="AD283" t="s">
        <v>857</v>
      </c>
      <c r="AI283" t="s">
        <v>857</v>
      </c>
      <c r="AJ283">
        <v>17</v>
      </c>
    </row>
    <row r="284" spans="30:36" x14ac:dyDescent="0.2">
      <c r="AD284" t="s">
        <v>980</v>
      </c>
      <c r="AI284" t="s">
        <v>980</v>
      </c>
      <c r="AJ284">
        <v>16</v>
      </c>
    </row>
    <row r="285" spans="30:36" x14ac:dyDescent="0.2">
      <c r="AD285" t="s">
        <v>932</v>
      </c>
      <c r="AI285" t="s">
        <v>932</v>
      </c>
      <c r="AJ285">
        <v>16</v>
      </c>
    </row>
    <row r="286" spans="30:36" x14ac:dyDescent="0.2">
      <c r="AD286" t="s">
        <v>925</v>
      </c>
      <c r="AI286" t="s">
        <v>925</v>
      </c>
      <c r="AJ286">
        <v>15</v>
      </c>
    </row>
    <row r="287" spans="30:36" x14ac:dyDescent="0.2">
      <c r="AD287" t="s">
        <v>881</v>
      </c>
      <c r="AI287" t="s">
        <v>881</v>
      </c>
      <c r="AJ287">
        <v>14</v>
      </c>
    </row>
    <row r="288" spans="30:36" x14ac:dyDescent="0.2">
      <c r="AD288" t="s">
        <v>859</v>
      </c>
      <c r="AI288" t="s">
        <v>859</v>
      </c>
      <c r="AJ288">
        <v>14</v>
      </c>
    </row>
    <row r="289" spans="30:36" x14ac:dyDescent="0.2">
      <c r="AD289" t="s">
        <v>956</v>
      </c>
      <c r="AI289" t="s">
        <v>956</v>
      </c>
      <c r="AJ289">
        <v>13</v>
      </c>
    </row>
    <row r="290" spans="30:36" x14ac:dyDescent="0.2">
      <c r="AD290" t="s">
        <v>861</v>
      </c>
      <c r="AI290" t="s">
        <v>861</v>
      </c>
      <c r="AJ290">
        <v>13</v>
      </c>
    </row>
    <row r="291" spans="30:36" x14ac:dyDescent="0.2">
      <c r="AD291" t="s">
        <v>988</v>
      </c>
      <c r="AI291" t="s">
        <v>988</v>
      </c>
      <c r="AJ291">
        <v>12</v>
      </c>
    </row>
    <row r="292" spans="30:36" x14ac:dyDescent="0.2">
      <c r="AD292" t="s">
        <v>952</v>
      </c>
      <c r="AI292" t="s">
        <v>952</v>
      </c>
      <c r="AJ292">
        <v>12</v>
      </c>
    </row>
    <row r="293" spans="30:36" x14ac:dyDescent="0.2">
      <c r="AD293" t="s">
        <v>873</v>
      </c>
      <c r="AI293" t="s">
        <v>873</v>
      </c>
      <c r="AJ293">
        <v>12</v>
      </c>
    </row>
    <row r="294" spans="30:36" x14ac:dyDescent="0.2">
      <c r="AD294" t="s">
        <v>941</v>
      </c>
      <c r="AI294" t="s">
        <v>941</v>
      </c>
      <c r="AJ294">
        <v>12</v>
      </c>
    </row>
    <row r="295" spans="30:36" x14ac:dyDescent="0.2">
      <c r="AD295" t="s">
        <v>868</v>
      </c>
      <c r="AI295" t="s">
        <v>868</v>
      </c>
      <c r="AJ295">
        <v>11</v>
      </c>
    </row>
    <row r="296" spans="30:36" x14ac:dyDescent="0.2">
      <c r="AD296" t="s">
        <v>866</v>
      </c>
      <c r="AI296" t="s">
        <v>866</v>
      </c>
      <c r="AJ296">
        <v>11</v>
      </c>
    </row>
    <row r="297" spans="30:36" x14ac:dyDescent="0.2">
      <c r="AD297" t="s">
        <v>1236</v>
      </c>
      <c r="AI297" t="s">
        <v>1236</v>
      </c>
      <c r="AJ297">
        <v>38</v>
      </c>
    </row>
    <row r="298" spans="30:36" x14ac:dyDescent="0.2">
      <c r="AD298" t="s">
        <v>617</v>
      </c>
      <c r="AI298" t="s">
        <v>617</v>
      </c>
      <c r="AJ298">
        <v>32</v>
      </c>
    </row>
    <row r="299" spans="30:36" x14ac:dyDescent="0.2">
      <c r="AD299" t="s">
        <v>620</v>
      </c>
      <c r="AI299" t="s">
        <v>620</v>
      </c>
      <c r="AJ299">
        <v>31</v>
      </c>
    </row>
    <row r="300" spans="30:36" x14ac:dyDescent="0.2">
      <c r="AD300" t="s">
        <v>624</v>
      </c>
      <c r="AI300" t="s">
        <v>624</v>
      </c>
      <c r="AJ300">
        <v>27</v>
      </c>
    </row>
    <row r="301" spans="30:36" x14ac:dyDescent="0.2">
      <c r="AD301" t="s">
        <v>1237</v>
      </c>
      <c r="AI301" t="s">
        <v>1237</v>
      </c>
      <c r="AJ301">
        <v>27</v>
      </c>
    </row>
    <row r="302" spans="30:36" x14ac:dyDescent="0.2">
      <c r="AD302" t="s">
        <v>650</v>
      </c>
      <c r="AI302" t="s">
        <v>650</v>
      </c>
      <c r="AJ302">
        <v>25</v>
      </c>
    </row>
    <row r="303" spans="30:36" x14ac:dyDescent="0.2">
      <c r="AD303" t="s">
        <v>614</v>
      </c>
      <c r="AI303" t="s">
        <v>614</v>
      </c>
      <c r="AJ303">
        <v>23</v>
      </c>
    </row>
    <row r="304" spans="30:36" x14ac:dyDescent="0.2">
      <c r="AD304" t="s">
        <v>1238</v>
      </c>
      <c r="AI304" t="s">
        <v>1238</v>
      </c>
      <c r="AJ304">
        <v>23</v>
      </c>
    </row>
    <row r="305" spans="30:36" x14ac:dyDescent="0.2">
      <c r="AD305" t="s">
        <v>693</v>
      </c>
      <c r="AI305" t="s">
        <v>693</v>
      </c>
      <c r="AJ305">
        <v>22</v>
      </c>
    </row>
    <row r="306" spans="30:36" x14ac:dyDescent="0.2">
      <c r="AD306" t="s">
        <v>1082</v>
      </c>
      <c r="AI306" t="s">
        <v>1082</v>
      </c>
      <c r="AJ306">
        <v>21</v>
      </c>
    </row>
    <row r="307" spans="30:36" x14ac:dyDescent="0.2">
      <c r="AD307" t="s">
        <v>611</v>
      </c>
      <c r="AI307" t="s">
        <v>611</v>
      </c>
      <c r="AJ307">
        <v>19</v>
      </c>
    </row>
    <row r="308" spans="30:36" x14ac:dyDescent="0.2">
      <c r="AD308" t="s">
        <v>1239</v>
      </c>
      <c r="AI308" t="s">
        <v>1239</v>
      </c>
      <c r="AJ308">
        <v>19</v>
      </c>
    </row>
    <row r="309" spans="30:36" x14ac:dyDescent="0.2">
      <c r="AD309" t="s">
        <v>607</v>
      </c>
      <c r="AI309" t="s">
        <v>607</v>
      </c>
      <c r="AJ309">
        <v>18</v>
      </c>
    </row>
    <row r="310" spans="30:36" x14ac:dyDescent="0.2">
      <c r="AD310" t="s">
        <v>760</v>
      </c>
      <c r="AI310" t="s">
        <v>760</v>
      </c>
      <c r="AJ310">
        <v>17</v>
      </c>
    </row>
    <row r="311" spans="30:36" x14ac:dyDescent="0.2">
      <c r="AD311" t="s">
        <v>813</v>
      </c>
      <c r="AI311" t="s">
        <v>813</v>
      </c>
      <c r="AJ311">
        <v>17</v>
      </c>
    </row>
    <row r="312" spans="30:36" x14ac:dyDescent="0.2">
      <c r="AD312" t="s">
        <v>1240</v>
      </c>
      <c r="AI312" t="s">
        <v>1240</v>
      </c>
      <c r="AJ312">
        <v>17</v>
      </c>
    </row>
    <row r="313" spans="30:36" x14ac:dyDescent="0.2">
      <c r="AD313" t="s">
        <v>645</v>
      </c>
      <c r="AI313" t="s">
        <v>645</v>
      </c>
      <c r="AJ313">
        <v>16</v>
      </c>
    </row>
    <row r="314" spans="30:36" x14ac:dyDescent="0.2">
      <c r="AD314" t="s">
        <v>605</v>
      </c>
      <c r="AI314" t="s">
        <v>605</v>
      </c>
      <c r="AJ314">
        <v>16</v>
      </c>
    </row>
    <row r="315" spans="30:36" x14ac:dyDescent="0.2">
      <c r="AD315" t="s">
        <v>692</v>
      </c>
      <c r="AI315" t="s">
        <v>692</v>
      </c>
      <c r="AJ315">
        <v>16</v>
      </c>
    </row>
    <row r="316" spans="30:36" x14ac:dyDescent="0.2">
      <c r="AD316" t="s">
        <v>1241</v>
      </c>
      <c r="AI316" t="s">
        <v>1241</v>
      </c>
      <c r="AJ316">
        <v>14</v>
      </c>
    </row>
    <row r="317" spans="30:36" x14ac:dyDescent="0.2">
      <c r="AD317" t="s">
        <v>1225</v>
      </c>
      <c r="AI317" t="s">
        <v>1225</v>
      </c>
      <c r="AJ317">
        <v>36</v>
      </c>
    </row>
    <row r="318" spans="30:36" x14ac:dyDescent="0.2">
      <c r="AD318" t="s">
        <v>931</v>
      </c>
      <c r="AI318" t="s">
        <v>931</v>
      </c>
      <c r="AJ318">
        <v>33</v>
      </c>
    </row>
    <row r="319" spans="30:36" x14ac:dyDescent="0.2">
      <c r="AD319" t="s">
        <v>932</v>
      </c>
      <c r="AI319" t="s">
        <v>932</v>
      </c>
      <c r="AJ319">
        <v>31</v>
      </c>
    </row>
    <row r="320" spans="30:36" x14ac:dyDescent="0.2">
      <c r="AD320" t="s">
        <v>925</v>
      </c>
      <c r="AI320" t="s">
        <v>925</v>
      </c>
      <c r="AJ320">
        <v>30</v>
      </c>
    </row>
    <row r="321" spans="30:36" x14ac:dyDescent="0.2">
      <c r="AD321" t="s">
        <v>966</v>
      </c>
      <c r="AI321" t="s">
        <v>966</v>
      </c>
      <c r="AJ321">
        <v>27</v>
      </c>
    </row>
    <row r="322" spans="30:36" x14ac:dyDescent="0.2">
      <c r="AD322" t="s">
        <v>860</v>
      </c>
      <c r="AI322" t="s">
        <v>860</v>
      </c>
      <c r="AJ322">
        <v>25</v>
      </c>
    </row>
    <row r="323" spans="30:36" x14ac:dyDescent="0.2">
      <c r="AD323" t="s">
        <v>692</v>
      </c>
      <c r="AI323" t="s">
        <v>692</v>
      </c>
      <c r="AJ323">
        <v>25</v>
      </c>
    </row>
    <row r="324" spans="30:36" x14ac:dyDescent="0.2">
      <c r="AD324" t="s">
        <v>867</v>
      </c>
      <c r="AI324" t="s">
        <v>867</v>
      </c>
      <c r="AJ324">
        <v>22</v>
      </c>
    </row>
    <row r="325" spans="30:36" x14ac:dyDescent="0.2">
      <c r="AD325" t="s">
        <v>862</v>
      </c>
      <c r="AI325" t="s">
        <v>862</v>
      </c>
      <c r="AJ325">
        <v>20</v>
      </c>
    </row>
    <row r="326" spans="30:36" x14ac:dyDescent="0.2">
      <c r="AD326" t="s">
        <v>879</v>
      </c>
      <c r="AI326" t="s">
        <v>879</v>
      </c>
      <c r="AJ326">
        <v>18</v>
      </c>
    </row>
    <row r="327" spans="30:36" x14ac:dyDescent="0.2">
      <c r="AD327" t="s">
        <v>941</v>
      </c>
      <c r="AI327" t="s">
        <v>941</v>
      </c>
      <c r="AJ327">
        <v>18</v>
      </c>
    </row>
    <row r="328" spans="30:36" x14ac:dyDescent="0.2">
      <c r="AD328" t="s">
        <v>926</v>
      </c>
      <c r="AI328" t="s">
        <v>926</v>
      </c>
      <c r="AJ328">
        <v>15</v>
      </c>
    </row>
    <row r="329" spans="30:36" x14ac:dyDescent="0.2">
      <c r="AD329" t="s">
        <v>974</v>
      </c>
      <c r="AI329" t="s">
        <v>974</v>
      </c>
      <c r="AJ329">
        <v>15</v>
      </c>
    </row>
    <row r="330" spans="30:36" x14ac:dyDescent="0.2">
      <c r="AD330" t="s">
        <v>866</v>
      </c>
      <c r="AI330" t="s">
        <v>866</v>
      </c>
      <c r="AJ330">
        <v>15</v>
      </c>
    </row>
    <row r="331" spans="30:36" x14ac:dyDescent="0.2">
      <c r="AD331" t="s">
        <v>956</v>
      </c>
      <c r="AI331" t="s">
        <v>956</v>
      </c>
      <c r="AJ331">
        <v>15</v>
      </c>
    </row>
    <row r="332" spans="30:36" x14ac:dyDescent="0.2">
      <c r="AD332" t="s">
        <v>863</v>
      </c>
      <c r="AI332" t="s">
        <v>863</v>
      </c>
      <c r="AJ332">
        <v>14</v>
      </c>
    </row>
    <row r="333" spans="30:36" x14ac:dyDescent="0.2">
      <c r="AD333" t="s">
        <v>949</v>
      </c>
      <c r="AI333" t="s">
        <v>949</v>
      </c>
      <c r="AJ333">
        <v>14</v>
      </c>
    </row>
    <row r="334" spans="30:36" x14ac:dyDescent="0.2">
      <c r="AD334" t="s">
        <v>980</v>
      </c>
      <c r="AI334" t="s">
        <v>980</v>
      </c>
      <c r="AJ334">
        <v>13</v>
      </c>
    </row>
    <row r="335" spans="30:36" x14ac:dyDescent="0.2">
      <c r="AD335" t="s">
        <v>942</v>
      </c>
      <c r="AI335" t="s">
        <v>942</v>
      </c>
      <c r="AJ335">
        <v>13</v>
      </c>
    </row>
    <row r="336" spans="30:36" x14ac:dyDescent="0.2">
      <c r="AD336" t="s">
        <v>859</v>
      </c>
      <c r="AI336" t="s">
        <v>859</v>
      </c>
      <c r="AJ336">
        <v>13</v>
      </c>
    </row>
    <row r="337" spans="30:36" x14ac:dyDescent="0.2">
      <c r="AD337" t="s">
        <v>931</v>
      </c>
      <c r="AI337" t="s">
        <v>931</v>
      </c>
      <c r="AJ337">
        <v>45</v>
      </c>
    </row>
    <row r="338" spans="30:36" x14ac:dyDescent="0.2">
      <c r="AD338" t="s">
        <v>860</v>
      </c>
      <c r="AI338" t="s">
        <v>860</v>
      </c>
      <c r="AJ338">
        <v>41</v>
      </c>
    </row>
    <row r="339" spans="30:36" x14ac:dyDescent="0.2">
      <c r="AD339" t="s">
        <v>932</v>
      </c>
      <c r="AI339" t="s">
        <v>932</v>
      </c>
      <c r="AJ339">
        <v>30</v>
      </c>
    </row>
    <row r="340" spans="30:36" x14ac:dyDescent="0.2">
      <c r="AD340" t="s">
        <v>887</v>
      </c>
      <c r="AI340" t="s">
        <v>887</v>
      </c>
      <c r="AJ340">
        <v>27</v>
      </c>
    </row>
    <row r="341" spans="30:36" x14ac:dyDescent="0.2">
      <c r="AD341" t="s">
        <v>974</v>
      </c>
      <c r="AI341" t="s">
        <v>974</v>
      </c>
      <c r="AJ341">
        <v>26</v>
      </c>
    </row>
    <row r="342" spans="30:36" x14ac:dyDescent="0.2">
      <c r="AD342" t="s">
        <v>692</v>
      </c>
      <c r="AI342" t="s">
        <v>692</v>
      </c>
      <c r="AJ342">
        <v>24</v>
      </c>
    </row>
    <row r="343" spans="30:36" x14ac:dyDescent="0.2">
      <c r="AD343" t="s">
        <v>859</v>
      </c>
      <c r="AI343" t="s">
        <v>859</v>
      </c>
      <c r="AJ343">
        <v>24</v>
      </c>
    </row>
    <row r="344" spans="30:36" x14ac:dyDescent="0.2">
      <c r="AD344" t="s">
        <v>966</v>
      </c>
      <c r="AI344" t="s">
        <v>966</v>
      </c>
      <c r="AJ344">
        <v>24</v>
      </c>
    </row>
    <row r="345" spans="30:36" x14ac:dyDescent="0.2">
      <c r="AD345" t="s">
        <v>941</v>
      </c>
      <c r="AI345" t="s">
        <v>941</v>
      </c>
      <c r="AJ345">
        <v>23</v>
      </c>
    </row>
    <row r="346" spans="30:36" x14ac:dyDescent="0.2">
      <c r="AD346" t="s">
        <v>873</v>
      </c>
      <c r="AI346" t="s">
        <v>873</v>
      </c>
      <c r="AJ346">
        <v>22</v>
      </c>
    </row>
    <row r="347" spans="30:36" x14ac:dyDescent="0.2">
      <c r="AD347" t="s">
        <v>939</v>
      </c>
      <c r="AI347" t="s">
        <v>939</v>
      </c>
      <c r="AJ347">
        <v>20</v>
      </c>
    </row>
    <row r="348" spans="30:36" x14ac:dyDescent="0.2">
      <c r="AD348" t="s">
        <v>867</v>
      </c>
      <c r="AI348" t="s">
        <v>867</v>
      </c>
      <c r="AJ348">
        <v>16</v>
      </c>
    </row>
    <row r="349" spans="30:36" x14ac:dyDescent="0.2">
      <c r="AD349" t="s">
        <v>988</v>
      </c>
      <c r="AI349" t="s">
        <v>988</v>
      </c>
      <c r="AJ349">
        <v>15</v>
      </c>
    </row>
    <row r="350" spans="30:36" x14ac:dyDescent="0.2">
      <c r="AD350" t="s">
        <v>868</v>
      </c>
      <c r="AI350" t="s">
        <v>868</v>
      </c>
      <c r="AJ350">
        <v>14</v>
      </c>
    </row>
    <row r="351" spans="30:36" x14ac:dyDescent="0.2">
      <c r="AD351" t="s">
        <v>858</v>
      </c>
      <c r="AI351" t="s">
        <v>858</v>
      </c>
      <c r="AJ351">
        <v>14</v>
      </c>
    </row>
    <row r="352" spans="30:36" x14ac:dyDescent="0.2">
      <c r="AD352" t="s">
        <v>935</v>
      </c>
      <c r="AI352" t="s">
        <v>935</v>
      </c>
      <c r="AJ352">
        <v>14</v>
      </c>
    </row>
    <row r="353" spans="30:36" x14ac:dyDescent="0.2">
      <c r="AD353" t="s">
        <v>861</v>
      </c>
      <c r="AI353" t="s">
        <v>861</v>
      </c>
      <c r="AJ353">
        <v>13</v>
      </c>
    </row>
    <row r="354" spans="30:36" x14ac:dyDescent="0.2">
      <c r="AD354" t="s">
        <v>866</v>
      </c>
      <c r="AI354" t="s">
        <v>866</v>
      </c>
      <c r="AJ354">
        <v>12</v>
      </c>
    </row>
    <row r="355" spans="30:36" x14ac:dyDescent="0.2">
      <c r="AD355" t="s">
        <v>1125</v>
      </c>
      <c r="AI355" t="s">
        <v>1125</v>
      </c>
      <c r="AJ355">
        <v>12</v>
      </c>
    </row>
    <row r="356" spans="30:36" x14ac:dyDescent="0.2">
      <c r="AD356" t="s">
        <v>942</v>
      </c>
      <c r="AI356" t="s">
        <v>942</v>
      </c>
      <c r="AJ356">
        <v>11</v>
      </c>
    </row>
    <row r="357" spans="30:36" x14ac:dyDescent="0.2">
      <c r="AD357" t="s">
        <v>862</v>
      </c>
      <c r="AI357" t="s">
        <v>862</v>
      </c>
      <c r="AJ357">
        <v>24</v>
      </c>
    </row>
    <row r="358" spans="30:36" x14ac:dyDescent="0.2">
      <c r="AD358" t="s">
        <v>931</v>
      </c>
      <c r="AI358" t="s">
        <v>931</v>
      </c>
      <c r="AJ358">
        <v>24</v>
      </c>
    </row>
    <row r="359" spans="30:36" x14ac:dyDescent="0.2">
      <c r="AD359" t="s">
        <v>925</v>
      </c>
      <c r="AI359" t="s">
        <v>925</v>
      </c>
      <c r="AJ359">
        <v>22</v>
      </c>
    </row>
    <row r="360" spans="30:36" x14ac:dyDescent="0.2">
      <c r="AD360" t="s">
        <v>966</v>
      </c>
      <c r="AI360" t="s">
        <v>966</v>
      </c>
      <c r="AJ360">
        <v>21</v>
      </c>
    </row>
    <row r="361" spans="30:36" x14ac:dyDescent="0.2">
      <c r="AD361" t="s">
        <v>988</v>
      </c>
      <c r="AI361" t="s">
        <v>988</v>
      </c>
      <c r="AJ361">
        <v>20</v>
      </c>
    </row>
    <row r="362" spans="30:36" x14ac:dyDescent="0.2">
      <c r="AD362" t="s">
        <v>994</v>
      </c>
      <c r="AI362" t="s">
        <v>994</v>
      </c>
      <c r="AJ362">
        <v>19</v>
      </c>
    </row>
    <row r="363" spans="30:36" x14ac:dyDescent="0.2">
      <c r="AD363" t="s">
        <v>860</v>
      </c>
      <c r="AI363" t="s">
        <v>860</v>
      </c>
      <c r="AJ363">
        <v>19</v>
      </c>
    </row>
    <row r="364" spans="30:36" x14ac:dyDescent="0.2">
      <c r="AD364" t="s">
        <v>887</v>
      </c>
      <c r="AI364" t="s">
        <v>887</v>
      </c>
      <c r="AJ364">
        <v>18</v>
      </c>
    </row>
    <row r="365" spans="30:36" x14ac:dyDescent="0.2">
      <c r="AD365" t="s">
        <v>952</v>
      </c>
      <c r="AI365" t="s">
        <v>952</v>
      </c>
      <c r="AJ365">
        <v>17</v>
      </c>
    </row>
    <row r="366" spans="30:36" x14ac:dyDescent="0.2">
      <c r="AD366" t="s">
        <v>941</v>
      </c>
      <c r="AI366" t="s">
        <v>941</v>
      </c>
      <c r="AJ366">
        <v>17</v>
      </c>
    </row>
    <row r="367" spans="30:36" x14ac:dyDescent="0.2">
      <c r="AD367" t="s">
        <v>868</v>
      </c>
      <c r="AI367" t="s">
        <v>868</v>
      </c>
      <c r="AJ367">
        <v>16</v>
      </c>
    </row>
    <row r="368" spans="30:36" x14ac:dyDescent="0.2">
      <c r="AD368" t="s">
        <v>859</v>
      </c>
      <c r="AI368" t="s">
        <v>859</v>
      </c>
      <c r="AJ368">
        <v>16</v>
      </c>
    </row>
    <row r="369" spans="30:36" x14ac:dyDescent="0.2">
      <c r="AD369" t="s">
        <v>692</v>
      </c>
      <c r="AI369" t="s">
        <v>692</v>
      </c>
      <c r="AJ369">
        <v>15</v>
      </c>
    </row>
    <row r="370" spans="30:36" x14ac:dyDescent="0.2">
      <c r="AD370" t="s">
        <v>974</v>
      </c>
      <c r="AI370" t="s">
        <v>974</v>
      </c>
      <c r="AJ370">
        <v>14</v>
      </c>
    </row>
    <row r="371" spans="30:36" x14ac:dyDescent="0.2">
      <c r="AD371" t="s">
        <v>939</v>
      </c>
      <c r="AI371" t="s">
        <v>939</v>
      </c>
      <c r="AJ371">
        <v>14</v>
      </c>
    </row>
    <row r="372" spans="30:36" x14ac:dyDescent="0.2">
      <c r="AD372" t="s">
        <v>932</v>
      </c>
      <c r="AI372" t="s">
        <v>932</v>
      </c>
      <c r="AJ372">
        <v>14</v>
      </c>
    </row>
    <row r="373" spans="30:36" x14ac:dyDescent="0.2">
      <c r="AD373" t="s">
        <v>858</v>
      </c>
      <c r="AI373" t="s">
        <v>858</v>
      </c>
      <c r="AJ373">
        <v>13</v>
      </c>
    </row>
    <row r="374" spans="30:36" x14ac:dyDescent="0.2">
      <c r="AD374" t="s">
        <v>942</v>
      </c>
      <c r="AI374" t="s">
        <v>942</v>
      </c>
      <c r="AJ374">
        <v>13</v>
      </c>
    </row>
    <row r="375" spans="30:36" x14ac:dyDescent="0.2">
      <c r="AD375" t="s">
        <v>867</v>
      </c>
      <c r="AI375" t="s">
        <v>867</v>
      </c>
      <c r="AJ375">
        <v>13</v>
      </c>
    </row>
    <row r="376" spans="30:36" x14ac:dyDescent="0.2">
      <c r="AD376" t="s">
        <v>938</v>
      </c>
      <c r="AI376" t="s">
        <v>938</v>
      </c>
      <c r="AJ376">
        <v>13</v>
      </c>
    </row>
    <row r="377" spans="30:36" x14ac:dyDescent="0.2">
      <c r="AD377" t="s">
        <v>979</v>
      </c>
      <c r="AI377" t="s">
        <v>979</v>
      </c>
      <c r="AJ377">
        <v>23</v>
      </c>
    </row>
    <row r="378" spans="30:36" x14ac:dyDescent="0.2">
      <c r="AD378" t="s">
        <v>859</v>
      </c>
      <c r="AI378" t="s">
        <v>859</v>
      </c>
      <c r="AJ378">
        <v>21</v>
      </c>
    </row>
    <row r="379" spans="30:36" x14ac:dyDescent="0.2">
      <c r="AD379" t="s">
        <v>931</v>
      </c>
      <c r="AI379" t="s">
        <v>931</v>
      </c>
      <c r="AJ379">
        <v>21</v>
      </c>
    </row>
    <row r="380" spans="30:36" x14ac:dyDescent="0.2">
      <c r="AD380" t="s">
        <v>860</v>
      </c>
      <c r="AI380" t="s">
        <v>860</v>
      </c>
      <c r="AJ380">
        <v>17</v>
      </c>
    </row>
    <row r="381" spans="30:36" x14ac:dyDescent="0.2">
      <c r="AD381" t="s">
        <v>966</v>
      </c>
      <c r="AI381" t="s">
        <v>966</v>
      </c>
      <c r="AJ381">
        <v>15</v>
      </c>
    </row>
    <row r="382" spans="30:36" x14ac:dyDescent="0.2">
      <c r="AD382" t="s">
        <v>1125</v>
      </c>
      <c r="AI382" t="s">
        <v>1125</v>
      </c>
      <c r="AJ382">
        <v>13</v>
      </c>
    </row>
    <row r="383" spans="30:36" x14ac:dyDescent="0.2">
      <c r="AD383" t="s">
        <v>935</v>
      </c>
      <c r="AI383" t="s">
        <v>935</v>
      </c>
      <c r="AJ383">
        <v>13</v>
      </c>
    </row>
    <row r="384" spans="30:36" x14ac:dyDescent="0.2">
      <c r="AD384" t="s">
        <v>911</v>
      </c>
      <c r="AI384" t="s">
        <v>911</v>
      </c>
      <c r="AJ384">
        <v>13</v>
      </c>
    </row>
    <row r="385" spans="30:36" x14ac:dyDescent="0.2">
      <c r="AD385" t="s">
        <v>692</v>
      </c>
      <c r="AI385" t="s">
        <v>692</v>
      </c>
      <c r="AJ385">
        <v>13</v>
      </c>
    </row>
    <row r="386" spans="30:36" x14ac:dyDescent="0.2">
      <c r="AD386" t="s">
        <v>867</v>
      </c>
      <c r="AI386" t="s">
        <v>867</v>
      </c>
      <c r="AJ386">
        <v>12</v>
      </c>
    </row>
    <row r="387" spans="30:36" x14ac:dyDescent="0.2">
      <c r="AD387" t="s">
        <v>861</v>
      </c>
      <c r="AI387" t="s">
        <v>861</v>
      </c>
      <c r="AJ387">
        <v>11</v>
      </c>
    </row>
    <row r="388" spans="30:36" x14ac:dyDescent="0.2">
      <c r="AD388" t="s">
        <v>866</v>
      </c>
      <c r="AI388" t="s">
        <v>866</v>
      </c>
      <c r="AJ388">
        <v>11</v>
      </c>
    </row>
    <row r="389" spans="30:36" x14ac:dyDescent="0.2">
      <c r="AD389" t="s">
        <v>932</v>
      </c>
      <c r="AI389" t="s">
        <v>932</v>
      </c>
      <c r="AJ389">
        <v>11</v>
      </c>
    </row>
    <row r="390" spans="30:36" x14ac:dyDescent="0.2">
      <c r="AD390" t="s">
        <v>942</v>
      </c>
      <c r="AI390" t="s">
        <v>942</v>
      </c>
      <c r="AJ390">
        <v>10</v>
      </c>
    </row>
    <row r="391" spans="30:36" x14ac:dyDescent="0.2">
      <c r="AD391" t="s">
        <v>858</v>
      </c>
      <c r="AI391" t="s">
        <v>858</v>
      </c>
      <c r="AJ391">
        <v>8</v>
      </c>
    </row>
    <row r="392" spans="30:36" x14ac:dyDescent="0.2">
      <c r="AD392" t="s">
        <v>919</v>
      </c>
      <c r="AI392" t="s">
        <v>919</v>
      </c>
      <c r="AJ392">
        <v>8</v>
      </c>
    </row>
    <row r="393" spans="30:36" x14ac:dyDescent="0.2">
      <c r="AD393" t="s">
        <v>980</v>
      </c>
      <c r="AI393" t="s">
        <v>980</v>
      </c>
      <c r="AJ393">
        <v>8</v>
      </c>
    </row>
    <row r="394" spans="30:36" x14ac:dyDescent="0.2">
      <c r="AD394" t="s">
        <v>974</v>
      </c>
      <c r="AI394" t="s">
        <v>974</v>
      </c>
      <c r="AJ394">
        <v>8</v>
      </c>
    </row>
    <row r="395" spans="30:36" x14ac:dyDescent="0.2">
      <c r="AD395" t="s">
        <v>925</v>
      </c>
      <c r="AI395" t="s">
        <v>925</v>
      </c>
      <c r="AJ395">
        <v>7</v>
      </c>
    </row>
    <row r="396" spans="30:36" x14ac:dyDescent="0.2">
      <c r="AD396" t="s">
        <v>887</v>
      </c>
      <c r="AI396" t="s">
        <v>887</v>
      </c>
      <c r="AJ396">
        <v>7</v>
      </c>
    </row>
    <row r="397" spans="30:36" x14ac:dyDescent="0.2">
      <c r="AD397" t="s">
        <v>932</v>
      </c>
      <c r="AI397" t="s">
        <v>932</v>
      </c>
      <c r="AJ397">
        <v>26</v>
      </c>
    </row>
    <row r="398" spans="30:36" x14ac:dyDescent="0.2">
      <c r="AD398" t="s">
        <v>859</v>
      </c>
      <c r="AI398" t="s">
        <v>859</v>
      </c>
      <c r="AJ398">
        <v>20</v>
      </c>
    </row>
    <row r="399" spans="30:36" x14ac:dyDescent="0.2">
      <c r="AD399" t="s">
        <v>1125</v>
      </c>
      <c r="AI399" t="s">
        <v>1125</v>
      </c>
      <c r="AJ399">
        <v>19</v>
      </c>
    </row>
    <row r="400" spans="30:36" x14ac:dyDescent="0.2">
      <c r="AD400" t="s">
        <v>931</v>
      </c>
      <c r="AI400" t="s">
        <v>931</v>
      </c>
      <c r="AJ400">
        <v>12</v>
      </c>
    </row>
    <row r="401" spans="30:36" x14ac:dyDescent="0.2">
      <c r="AD401" t="s">
        <v>871</v>
      </c>
      <c r="AI401" t="s">
        <v>871</v>
      </c>
      <c r="AJ401">
        <v>11</v>
      </c>
    </row>
    <row r="402" spans="30:36" x14ac:dyDescent="0.2">
      <c r="AD402" t="s">
        <v>966</v>
      </c>
      <c r="AI402" t="s">
        <v>966</v>
      </c>
      <c r="AJ402">
        <v>11</v>
      </c>
    </row>
    <row r="403" spans="30:36" x14ac:dyDescent="0.2">
      <c r="AD403" t="s">
        <v>873</v>
      </c>
      <c r="AI403" t="s">
        <v>873</v>
      </c>
      <c r="AJ403">
        <v>10</v>
      </c>
    </row>
    <row r="404" spans="30:36" x14ac:dyDescent="0.2">
      <c r="AD404" t="s">
        <v>974</v>
      </c>
      <c r="AI404" t="s">
        <v>974</v>
      </c>
      <c r="AJ404">
        <v>10</v>
      </c>
    </row>
    <row r="405" spans="30:36" x14ac:dyDescent="0.2">
      <c r="AD405" t="s">
        <v>860</v>
      </c>
      <c r="AI405" t="s">
        <v>860</v>
      </c>
      <c r="AJ405">
        <v>10</v>
      </c>
    </row>
    <row r="406" spans="30:36" x14ac:dyDescent="0.2">
      <c r="AD406" t="s">
        <v>887</v>
      </c>
      <c r="AI406" t="s">
        <v>887</v>
      </c>
      <c r="AJ406">
        <v>10</v>
      </c>
    </row>
    <row r="407" spans="30:36" x14ac:dyDescent="0.2">
      <c r="AD407" t="s">
        <v>938</v>
      </c>
      <c r="AI407" t="s">
        <v>938</v>
      </c>
      <c r="AJ407">
        <v>10</v>
      </c>
    </row>
    <row r="408" spans="30:36" x14ac:dyDescent="0.2">
      <c r="AD408" t="s">
        <v>994</v>
      </c>
      <c r="AI408" t="s">
        <v>994</v>
      </c>
      <c r="AJ408">
        <v>9</v>
      </c>
    </row>
    <row r="409" spans="30:36" x14ac:dyDescent="0.2">
      <c r="AD409" t="s">
        <v>988</v>
      </c>
      <c r="AI409" t="s">
        <v>988</v>
      </c>
      <c r="AJ409">
        <v>9</v>
      </c>
    </row>
    <row r="410" spans="30:36" x14ac:dyDescent="0.2">
      <c r="AD410" t="s">
        <v>870</v>
      </c>
      <c r="AI410" t="s">
        <v>870</v>
      </c>
      <c r="AJ410">
        <v>9</v>
      </c>
    </row>
    <row r="411" spans="30:36" x14ac:dyDescent="0.2">
      <c r="AD411" t="s">
        <v>956</v>
      </c>
      <c r="AI411" t="s">
        <v>956</v>
      </c>
      <c r="AJ411">
        <v>9</v>
      </c>
    </row>
    <row r="412" spans="30:36" x14ac:dyDescent="0.2">
      <c r="AD412" t="s">
        <v>857</v>
      </c>
      <c r="AI412" t="s">
        <v>857</v>
      </c>
      <c r="AJ412">
        <v>9</v>
      </c>
    </row>
    <row r="413" spans="30:36" x14ac:dyDescent="0.2">
      <c r="AD413" t="s">
        <v>866</v>
      </c>
      <c r="AI413" t="s">
        <v>866</v>
      </c>
      <c r="AJ413">
        <v>8</v>
      </c>
    </row>
    <row r="414" spans="30:36" x14ac:dyDescent="0.2">
      <c r="AD414" t="s">
        <v>942</v>
      </c>
      <c r="AI414" t="s">
        <v>942</v>
      </c>
      <c r="AJ414">
        <v>8</v>
      </c>
    </row>
    <row r="415" spans="30:36" x14ac:dyDescent="0.2">
      <c r="AD415" t="s">
        <v>958</v>
      </c>
      <c r="AI415" t="s">
        <v>958</v>
      </c>
      <c r="AJ415">
        <v>8</v>
      </c>
    </row>
    <row r="416" spans="30:36" x14ac:dyDescent="0.2">
      <c r="AD416" t="s">
        <v>867</v>
      </c>
      <c r="AI416" t="s">
        <v>867</v>
      </c>
      <c r="AJ416">
        <v>7</v>
      </c>
    </row>
    <row r="417" spans="30:36" x14ac:dyDescent="0.2">
      <c r="AD417" t="s">
        <v>931</v>
      </c>
      <c r="AI417" t="s">
        <v>931</v>
      </c>
      <c r="AJ417">
        <v>43</v>
      </c>
    </row>
    <row r="418" spans="30:36" x14ac:dyDescent="0.2">
      <c r="AD418" t="s">
        <v>966</v>
      </c>
      <c r="AI418" t="s">
        <v>966</v>
      </c>
      <c r="AJ418">
        <v>37</v>
      </c>
    </row>
    <row r="419" spans="30:36" x14ac:dyDescent="0.2">
      <c r="AD419" t="s">
        <v>859</v>
      </c>
      <c r="AI419" t="s">
        <v>859</v>
      </c>
      <c r="AJ419">
        <v>36</v>
      </c>
    </row>
    <row r="420" spans="30:36" x14ac:dyDescent="0.2">
      <c r="AD420" t="s">
        <v>867</v>
      </c>
      <c r="AI420" t="s">
        <v>867</v>
      </c>
      <c r="AJ420">
        <v>30</v>
      </c>
    </row>
    <row r="421" spans="30:36" x14ac:dyDescent="0.2">
      <c r="AD421" t="s">
        <v>932</v>
      </c>
      <c r="AI421" t="s">
        <v>932</v>
      </c>
      <c r="AJ421">
        <v>28</v>
      </c>
    </row>
    <row r="422" spans="30:36" x14ac:dyDescent="0.2">
      <c r="AD422" t="s">
        <v>925</v>
      </c>
      <c r="AI422" t="s">
        <v>925</v>
      </c>
      <c r="AJ422">
        <v>28</v>
      </c>
    </row>
    <row r="423" spans="30:36" x14ac:dyDescent="0.2">
      <c r="AD423" t="s">
        <v>1242</v>
      </c>
      <c r="AI423" t="s">
        <v>1242</v>
      </c>
      <c r="AJ423">
        <v>27</v>
      </c>
    </row>
    <row r="424" spans="30:36" x14ac:dyDescent="0.2">
      <c r="AD424" t="s">
        <v>1243</v>
      </c>
      <c r="AI424" t="s">
        <v>1243</v>
      </c>
      <c r="AJ424">
        <v>26</v>
      </c>
    </row>
    <row r="425" spans="30:36" x14ac:dyDescent="0.2">
      <c r="AD425" t="s">
        <v>887</v>
      </c>
      <c r="AI425" t="s">
        <v>887</v>
      </c>
      <c r="AJ425">
        <v>25</v>
      </c>
    </row>
    <row r="426" spans="30:36" x14ac:dyDescent="0.2">
      <c r="AD426" t="s">
        <v>692</v>
      </c>
      <c r="AI426" t="s">
        <v>692</v>
      </c>
      <c r="AJ426">
        <v>24</v>
      </c>
    </row>
    <row r="427" spans="30:36" x14ac:dyDescent="0.2">
      <c r="AD427" t="s">
        <v>860</v>
      </c>
      <c r="AI427" t="s">
        <v>860</v>
      </c>
      <c r="AJ427">
        <v>22</v>
      </c>
    </row>
    <row r="428" spans="30:36" x14ac:dyDescent="0.2">
      <c r="AD428" t="s">
        <v>868</v>
      </c>
      <c r="AI428" t="s">
        <v>868</v>
      </c>
      <c r="AJ428">
        <v>18</v>
      </c>
    </row>
    <row r="429" spans="30:36" x14ac:dyDescent="0.2">
      <c r="AD429" t="s">
        <v>939</v>
      </c>
      <c r="AI429" t="s">
        <v>939</v>
      </c>
      <c r="AJ429">
        <v>18</v>
      </c>
    </row>
    <row r="430" spans="30:36" x14ac:dyDescent="0.2">
      <c r="AD430" t="s">
        <v>858</v>
      </c>
      <c r="AI430" t="s">
        <v>858</v>
      </c>
      <c r="AJ430">
        <v>17</v>
      </c>
    </row>
    <row r="431" spans="30:36" x14ac:dyDescent="0.2">
      <c r="AD431" t="s">
        <v>857</v>
      </c>
      <c r="AI431" t="s">
        <v>857</v>
      </c>
      <c r="AJ431">
        <v>17</v>
      </c>
    </row>
    <row r="432" spans="30:36" x14ac:dyDescent="0.2">
      <c r="AD432" t="s">
        <v>942</v>
      </c>
      <c r="AI432" t="s">
        <v>942</v>
      </c>
      <c r="AJ432">
        <v>17</v>
      </c>
    </row>
    <row r="433" spans="30:36" x14ac:dyDescent="0.2">
      <c r="AD433" t="s">
        <v>866</v>
      </c>
      <c r="AI433" t="s">
        <v>866</v>
      </c>
      <c r="AJ433">
        <v>17</v>
      </c>
    </row>
    <row r="434" spans="30:36" x14ac:dyDescent="0.2">
      <c r="AD434" t="s">
        <v>862</v>
      </c>
      <c r="AI434" t="s">
        <v>862</v>
      </c>
      <c r="AJ434">
        <v>16</v>
      </c>
    </row>
    <row r="435" spans="30:36" x14ac:dyDescent="0.2">
      <c r="AD435" t="s">
        <v>877</v>
      </c>
      <c r="AI435" t="s">
        <v>877</v>
      </c>
      <c r="AJ435">
        <v>15</v>
      </c>
    </row>
    <row r="436" spans="30:36" x14ac:dyDescent="0.2">
      <c r="AD436" t="s">
        <v>988</v>
      </c>
      <c r="AI436" t="s">
        <v>988</v>
      </c>
      <c r="AJ436">
        <v>15</v>
      </c>
    </row>
    <row r="437" spans="30:36" x14ac:dyDescent="0.2">
      <c r="AD437" t="s">
        <v>859</v>
      </c>
      <c r="AI437" t="s">
        <v>859</v>
      </c>
      <c r="AJ437">
        <v>48</v>
      </c>
    </row>
    <row r="438" spans="30:36" x14ac:dyDescent="0.2">
      <c r="AD438" t="s">
        <v>966</v>
      </c>
      <c r="AI438" t="s">
        <v>966</v>
      </c>
      <c r="AJ438">
        <v>35</v>
      </c>
    </row>
    <row r="439" spans="30:36" x14ac:dyDescent="0.2">
      <c r="AD439" t="s">
        <v>935</v>
      </c>
      <c r="AI439" t="s">
        <v>935</v>
      </c>
      <c r="AJ439">
        <v>30</v>
      </c>
    </row>
    <row r="440" spans="30:36" x14ac:dyDescent="0.2">
      <c r="AD440" t="s">
        <v>860</v>
      </c>
      <c r="AI440" t="s">
        <v>860</v>
      </c>
      <c r="AJ440">
        <v>29</v>
      </c>
    </row>
    <row r="441" spans="30:36" x14ac:dyDescent="0.2">
      <c r="AD441" t="s">
        <v>862</v>
      </c>
      <c r="AI441" t="s">
        <v>862</v>
      </c>
      <c r="AJ441">
        <v>27</v>
      </c>
    </row>
    <row r="442" spans="30:36" x14ac:dyDescent="0.2">
      <c r="AD442" t="s">
        <v>931</v>
      </c>
      <c r="AI442" t="s">
        <v>931</v>
      </c>
      <c r="AJ442">
        <v>26</v>
      </c>
    </row>
    <row r="443" spans="30:36" x14ac:dyDescent="0.2">
      <c r="AD443" t="s">
        <v>942</v>
      </c>
      <c r="AI443" t="s">
        <v>942</v>
      </c>
      <c r="AJ443">
        <v>25</v>
      </c>
    </row>
    <row r="444" spans="30:36" x14ac:dyDescent="0.2">
      <c r="AD444" t="s">
        <v>858</v>
      </c>
      <c r="AI444" t="s">
        <v>858</v>
      </c>
      <c r="AJ444">
        <v>23</v>
      </c>
    </row>
    <row r="445" spans="30:36" x14ac:dyDescent="0.2">
      <c r="AD445" t="s">
        <v>956</v>
      </c>
      <c r="AI445" t="s">
        <v>956</v>
      </c>
      <c r="AJ445">
        <v>22</v>
      </c>
    </row>
    <row r="446" spans="30:36" x14ac:dyDescent="0.2">
      <c r="AD446" t="s">
        <v>1125</v>
      </c>
      <c r="AI446" t="s">
        <v>1125</v>
      </c>
      <c r="AJ446">
        <v>22</v>
      </c>
    </row>
    <row r="447" spans="30:36" x14ac:dyDescent="0.2">
      <c r="AD447" t="s">
        <v>867</v>
      </c>
      <c r="AI447" t="s">
        <v>867</v>
      </c>
      <c r="AJ447">
        <v>22</v>
      </c>
    </row>
    <row r="448" spans="30:36" x14ac:dyDescent="0.2">
      <c r="AD448" t="s">
        <v>980</v>
      </c>
      <c r="AI448" t="s">
        <v>980</v>
      </c>
      <c r="AJ448">
        <v>20</v>
      </c>
    </row>
    <row r="449" spans="30:36" x14ac:dyDescent="0.2">
      <c r="AD449" t="s">
        <v>861</v>
      </c>
      <c r="AI449" t="s">
        <v>861</v>
      </c>
      <c r="AJ449">
        <v>20</v>
      </c>
    </row>
    <row r="450" spans="30:36" x14ac:dyDescent="0.2">
      <c r="AD450" t="s">
        <v>868</v>
      </c>
      <c r="AI450" t="s">
        <v>868</v>
      </c>
      <c r="AJ450">
        <v>18</v>
      </c>
    </row>
    <row r="451" spans="30:36" x14ac:dyDescent="0.2">
      <c r="AD451" t="s">
        <v>866</v>
      </c>
      <c r="AI451" t="s">
        <v>866</v>
      </c>
      <c r="AJ451">
        <v>16</v>
      </c>
    </row>
    <row r="452" spans="30:36" x14ac:dyDescent="0.2">
      <c r="AD452" t="s">
        <v>692</v>
      </c>
      <c r="AI452" t="s">
        <v>692</v>
      </c>
      <c r="AJ452">
        <v>16</v>
      </c>
    </row>
    <row r="453" spans="30:36" x14ac:dyDescent="0.2">
      <c r="AD453" t="s">
        <v>873</v>
      </c>
      <c r="AI453" t="s">
        <v>873</v>
      </c>
      <c r="AJ453">
        <v>15</v>
      </c>
    </row>
    <row r="454" spans="30:36" x14ac:dyDescent="0.2">
      <c r="AD454" t="s">
        <v>879</v>
      </c>
      <c r="AI454" t="s">
        <v>879</v>
      </c>
      <c r="AJ454">
        <v>15</v>
      </c>
    </row>
    <row r="455" spans="30:36" x14ac:dyDescent="0.2">
      <c r="AD455" t="s">
        <v>974</v>
      </c>
      <c r="AI455" t="s">
        <v>974</v>
      </c>
      <c r="AJ455">
        <v>15</v>
      </c>
    </row>
    <row r="456" spans="30:36" x14ac:dyDescent="0.2">
      <c r="AD456" t="s">
        <v>932</v>
      </c>
      <c r="AI456" t="s">
        <v>932</v>
      </c>
      <c r="AJ456">
        <v>15</v>
      </c>
    </row>
    <row r="457" spans="30:36" x14ac:dyDescent="0.2">
      <c r="AD457" t="s">
        <v>932</v>
      </c>
      <c r="AI457" t="s">
        <v>932</v>
      </c>
      <c r="AJ457">
        <v>43</v>
      </c>
    </row>
    <row r="458" spans="30:36" x14ac:dyDescent="0.2">
      <c r="AD458" t="s">
        <v>931</v>
      </c>
      <c r="AI458" t="s">
        <v>931</v>
      </c>
      <c r="AJ458">
        <v>37</v>
      </c>
    </row>
    <row r="459" spans="30:36" x14ac:dyDescent="0.2">
      <c r="AD459" t="s">
        <v>974</v>
      </c>
      <c r="AI459" t="s">
        <v>974</v>
      </c>
      <c r="AJ459">
        <v>34</v>
      </c>
    </row>
    <row r="460" spans="30:36" x14ac:dyDescent="0.2">
      <c r="AD460" t="s">
        <v>860</v>
      </c>
      <c r="AI460" t="s">
        <v>860</v>
      </c>
      <c r="AJ460">
        <v>34</v>
      </c>
    </row>
    <row r="461" spans="30:36" x14ac:dyDescent="0.2">
      <c r="AD461" t="s">
        <v>859</v>
      </c>
      <c r="AI461" t="s">
        <v>859</v>
      </c>
      <c r="AJ461">
        <v>26</v>
      </c>
    </row>
    <row r="462" spans="30:36" x14ac:dyDescent="0.2">
      <c r="AD462" t="s">
        <v>862</v>
      </c>
      <c r="AI462" t="s">
        <v>862</v>
      </c>
      <c r="AJ462">
        <v>26</v>
      </c>
    </row>
    <row r="463" spans="30:36" x14ac:dyDescent="0.2">
      <c r="AD463" t="s">
        <v>966</v>
      </c>
      <c r="AI463" t="s">
        <v>966</v>
      </c>
      <c r="AJ463">
        <v>22</v>
      </c>
    </row>
    <row r="464" spans="30:36" x14ac:dyDescent="0.2">
      <c r="AD464" t="s">
        <v>988</v>
      </c>
      <c r="AI464" t="s">
        <v>988</v>
      </c>
      <c r="AJ464">
        <v>22</v>
      </c>
    </row>
    <row r="465" spans="30:36" x14ac:dyDescent="0.2">
      <c r="AD465" t="s">
        <v>956</v>
      </c>
      <c r="AI465" t="s">
        <v>956</v>
      </c>
      <c r="AJ465">
        <v>21</v>
      </c>
    </row>
    <row r="466" spans="30:36" x14ac:dyDescent="0.2">
      <c r="AD466" t="s">
        <v>912</v>
      </c>
      <c r="AI466" t="s">
        <v>912</v>
      </c>
      <c r="AJ466">
        <v>20</v>
      </c>
    </row>
    <row r="467" spans="30:36" x14ac:dyDescent="0.2">
      <c r="AD467" t="s">
        <v>1243</v>
      </c>
      <c r="AI467" t="s">
        <v>1243</v>
      </c>
      <c r="AJ467">
        <v>20</v>
      </c>
    </row>
    <row r="468" spans="30:36" x14ac:dyDescent="0.2">
      <c r="AD468" t="s">
        <v>867</v>
      </c>
      <c r="AI468" t="s">
        <v>867</v>
      </c>
      <c r="AJ468">
        <v>19</v>
      </c>
    </row>
    <row r="469" spans="30:36" x14ac:dyDescent="0.2">
      <c r="AD469" t="s">
        <v>939</v>
      </c>
      <c r="AI469" t="s">
        <v>939</v>
      </c>
      <c r="AJ469">
        <v>18</v>
      </c>
    </row>
    <row r="470" spans="30:36" x14ac:dyDescent="0.2">
      <c r="AD470" t="s">
        <v>887</v>
      </c>
      <c r="AI470" t="s">
        <v>887</v>
      </c>
      <c r="AJ470">
        <v>18</v>
      </c>
    </row>
    <row r="471" spans="30:36" x14ac:dyDescent="0.2">
      <c r="AD471" t="s">
        <v>881</v>
      </c>
      <c r="AI471" t="s">
        <v>881</v>
      </c>
      <c r="AJ471">
        <v>18</v>
      </c>
    </row>
    <row r="472" spans="30:36" x14ac:dyDescent="0.2">
      <c r="AD472" t="s">
        <v>925</v>
      </c>
      <c r="AI472" t="s">
        <v>925</v>
      </c>
      <c r="AJ472">
        <v>18</v>
      </c>
    </row>
    <row r="473" spans="30:36" x14ac:dyDescent="0.2">
      <c r="AD473" t="s">
        <v>861</v>
      </c>
      <c r="AI473" t="s">
        <v>861</v>
      </c>
      <c r="AJ473">
        <v>18</v>
      </c>
    </row>
    <row r="474" spans="30:36" x14ac:dyDescent="0.2">
      <c r="AD474" t="s">
        <v>692</v>
      </c>
      <c r="AI474" t="s">
        <v>692</v>
      </c>
      <c r="AJ474">
        <v>16</v>
      </c>
    </row>
    <row r="475" spans="30:36" x14ac:dyDescent="0.2">
      <c r="AD475" t="s">
        <v>938</v>
      </c>
      <c r="AI475" t="s">
        <v>938</v>
      </c>
      <c r="AJ475">
        <v>15</v>
      </c>
    </row>
    <row r="476" spans="30:36" x14ac:dyDescent="0.2">
      <c r="AD476" t="s">
        <v>871</v>
      </c>
      <c r="AI476" t="s">
        <v>871</v>
      </c>
      <c r="AJ476">
        <v>14</v>
      </c>
    </row>
    <row r="477" spans="30:36" x14ac:dyDescent="0.2">
      <c r="AD477" t="s">
        <v>611</v>
      </c>
      <c r="AI477" t="s">
        <v>611</v>
      </c>
      <c r="AJ477">
        <v>32</v>
      </c>
    </row>
    <row r="478" spans="30:36" x14ac:dyDescent="0.2">
      <c r="AD478" t="s">
        <v>931</v>
      </c>
      <c r="AI478" t="s">
        <v>931</v>
      </c>
      <c r="AJ478">
        <v>32</v>
      </c>
    </row>
    <row r="479" spans="30:36" x14ac:dyDescent="0.2">
      <c r="AD479" t="s">
        <v>942</v>
      </c>
      <c r="AI479" t="s">
        <v>942</v>
      </c>
      <c r="AJ479">
        <v>27</v>
      </c>
    </row>
    <row r="480" spans="30:36" x14ac:dyDescent="0.2">
      <c r="AD480" t="s">
        <v>956</v>
      </c>
      <c r="AI480" t="s">
        <v>956</v>
      </c>
      <c r="AJ480">
        <v>26</v>
      </c>
    </row>
    <row r="481" spans="30:36" x14ac:dyDescent="0.2">
      <c r="AD481" t="s">
        <v>958</v>
      </c>
      <c r="AI481" t="s">
        <v>958</v>
      </c>
      <c r="AJ481">
        <v>26</v>
      </c>
    </row>
    <row r="482" spans="30:36" x14ac:dyDescent="0.2">
      <c r="AD482" t="s">
        <v>866</v>
      </c>
      <c r="AI482" t="s">
        <v>866</v>
      </c>
      <c r="AJ482">
        <v>23</v>
      </c>
    </row>
    <row r="483" spans="30:36" x14ac:dyDescent="0.2">
      <c r="AD483" t="s">
        <v>974</v>
      </c>
      <c r="AI483" t="s">
        <v>974</v>
      </c>
      <c r="AJ483">
        <v>23</v>
      </c>
    </row>
    <row r="484" spans="30:36" x14ac:dyDescent="0.2">
      <c r="AD484" t="s">
        <v>873</v>
      </c>
      <c r="AI484" t="s">
        <v>873</v>
      </c>
      <c r="AJ484">
        <v>22</v>
      </c>
    </row>
    <row r="485" spans="30:36" x14ac:dyDescent="0.2">
      <c r="AD485" t="s">
        <v>919</v>
      </c>
      <c r="AI485" t="s">
        <v>919</v>
      </c>
      <c r="AJ485">
        <v>22</v>
      </c>
    </row>
    <row r="486" spans="30:36" x14ac:dyDescent="0.2">
      <c r="AD486" t="s">
        <v>859</v>
      </c>
      <c r="AI486" t="s">
        <v>859</v>
      </c>
      <c r="AJ486">
        <v>20</v>
      </c>
    </row>
    <row r="487" spans="30:36" x14ac:dyDescent="0.2">
      <c r="AD487" t="s">
        <v>988</v>
      </c>
      <c r="AI487" t="s">
        <v>988</v>
      </c>
      <c r="AJ487">
        <v>19</v>
      </c>
    </row>
    <row r="488" spans="30:36" x14ac:dyDescent="0.2">
      <c r="AD488" t="s">
        <v>935</v>
      </c>
      <c r="AI488" t="s">
        <v>935</v>
      </c>
      <c r="AJ488">
        <v>19</v>
      </c>
    </row>
    <row r="489" spans="30:36" x14ac:dyDescent="0.2">
      <c r="AD489" t="s">
        <v>692</v>
      </c>
      <c r="AI489" t="s">
        <v>692</v>
      </c>
      <c r="AJ489">
        <v>17</v>
      </c>
    </row>
    <row r="490" spans="30:36" x14ac:dyDescent="0.2">
      <c r="AD490" t="s">
        <v>857</v>
      </c>
      <c r="AI490" t="s">
        <v>857</v>
      </c>
      <c r="AJ490">
        <v>17</v>
      </c>
    </row>
    <row r="491" spans="30:36" x14ac:dyDescent="0.2">
      <c r="AD491" t="s">
        <v>645</v>
      </c>
      <c r="AI491" t="s">
        <v>645</v>
      </c>
      <c r="AJ491">
        <v>17</v>
      </c>
    </row>
    <row r="492" spans="30:36" x14ac:dyDescent="0.2">
      <c r="AD492" t="s">
        <v>860</v>
      </c>
      <c r="AI492" t="s">
        <v>860</v>
      </c>
      <c r="AJ492">
        <v>17</v>
      </c>
    </row>
    <row r="493" spans="30:36" x14ac:dyDescent="0.2">
      <c r="AD493" t="s">
        <v>925</v>
      </c>
      <c r="AI493" t="s">
        <v>925</v>
      </c>
      <c r="AJ493">
        <v>17</v>
      </c>
    </row>
    <row r="494" spans="30:36" x14ac:dyDescent="0.2">
      <c r="AD494" t="s">
        <v>877</v>
      </c>
      <c r="AI494" t="s">
        <v>877</v>
      </c>
      <c r="AJ494">
        <v>16</v>
      </c>
    </row>
    <row r="495" spans="30:36" x14ac:dyDescent="0.2">
      <c r="AD495" t="s">
        <v>633</v>
      </c>
      <c r="AI495" t="s">
        <v>633</v>
      </c>
      <c r="AJ495">
        <v>16</v>
      </c>
    </row>
    <row r="496" spans="30:36" x14ac:dyDescent="0.2">
      <c r="AD496" t="s">
        <v>858</v>
      </c>
      <c r="AI496" t="s">
        <v>858</v>
      </c>
      <c r="AJ496">
        <v>15</v>
      </c>
    </row>
    <row r="497" spans="30:36" x14ac:dyDescent="0.2">
      <c r="AD497" t="s">
        <v>931</v>
      </c>
      <c r="AI497" t="s">
        <v>931</v>
      </c>
      <c r="AJ497">
        <v>32</v>
      </c>
    </row>
    <row r="498" spans="30:36" x14ac:dyDescent="0.2">
      <c r="AD498" t="s">
        <v>860</v>
      </c>
      <c r="AI498" t="s">
        <v>860</v>
      </c>
      <c r="AJ498">
        <v>27</v>
      </c>
    </row>
    <row r="499" spans="30:36" x14ac:dyDescent="0.2">
      <c r="AD499" t="s">
        <v>942</v>
      </c>
      <c r="AI499" t="s">
        <v>942</v>
      </c>
      <c r="AJ499">
        <v>26</v>
      </c>
    </row>
    <row r="500" spans="30:36" x14ac:dyDescent="0.2">
      <c r="AD500" t="s">
        <v>864</v>
      </c>
      <c r="AI500" t="s">
        <v>864</v>
      </c>
      <c r="AJ500">
        <v>24</v>
      </c>
    </row>
    <row r="501" spans="30:36" x14ac:dyDescent="0.2">
      <c r="AD501" t="s">
        <v>988</v>
      </c>
      <c r="AI501" t="s">
        <v>988</v>
      </c>
      <c r="AJ501">
        <v>21</v>
      </c>
    </row>
    <row r="502" spans="30:36" x14ac:dyDescent="0.2">
      <c r="AD502" t="s">
        <v>925</v>
      </c>
      <c r="AI502" t="s">
        <v>925</v>
      </c>
      <c r="AJ502">
        <v>20</v>
      </c>
    </row>
    <row r="503" spans="30:36" x14ac:dyDescent="0.2">
      <c r="AD503" t="s">
        <v>911</v>
      </c>
      <c r="AI503" t="s">
        <v>911</v>
      </c>
      <c r="AJ503">
        <v>18</v>
      </c>
    </row>
    <row r="504" spans="30:36" x14ac:dyDescent="0.2">
      <c r="AD504" t="s">
        <v>879</v>
      </c>
      <c r="AI504" t="s">
        <v>879</v>
      </c>
      <c r="AJ504">
        <v>17</v>
      </c>
    </row>
    <row r="505" spans="30:36" x14ac:dyDescent="0.2">
      <c r="AD505" t="s">
        <v>966</v>
      </c>
      <c r="AI505" t="s">
        <v>966</v>
      </c>
      <c r="AJ505">
        <v>17</v>
      </c>
    </row>
    <row r="506" spans="30:36" x14ac:dyDescent="0.2">
      <c r="AD506" t="s">
        <v>692</v>
      </c>
      <c r="AI506" t="s">
        <v>692</v>
      </c>
      <c r="AJ506">
        <v>16</v>
      </c>
    </row>
    <row r="507" spans="30:36" x14ac:dyDescent="0.2">
      <c r="AD507" t="s">
        <v>867</v>
      </c>
      <c r="AI507" t="s">
        <v>867</v>
      </c>
      <c r="AJ507">
        <v>16</v>
      </c>
    </row>
    <row r="508" spans="30:36" x14ac:dyDescent="0.2">
      <c r="AD508" t="s">
        <v>980</v>
      </c>
      <c r="AI508" t="s">
        <v>980</v>
      </c>
      <c r="AJ508">
        <v>16</v>
      </c>
    </row>
    <row r="509" spans="30:36" x14ac:dyDescent="0.2">
      <c r="AD509" t="s">
        <v>861</v>
      </c>
      <c r="AI509" t="s">
        <v>861</v>
      </c>
      <c r="AJ509">
        <v>16</v>
      </c>
    </row>
    <row r="510" spans="30:36" x14ac:dyDescent="0.2">
      <c r="AD510" t="s">
        <v>881</v>
      </c>
      <c r="AI510" t="s">
        <v>881</v>
      </c>
      <c r="AJ510">
        <v>14</v>
      </c>
    </row>
    <row r="511" spans="30:36" x14ac:dyDescent="0.2">
      <c r="AD511" t="s">
        <v>919</v>
      </c>
      <c r="AI511" t="s">
        <v>919</v>
      </c>
      <c r="AJ511">
        <v>14</v>
      </c>
    </row>
    <row r="512" spans="30:36" x14ac:dyDescent="0.2">
      <c r="AD512" t="s">
        <v>859</v>
      </c>
      <c r="AI512" t="s">
        <v>859</v>
      </c>
      <c r="AJ512">
        <v>14</v>
      </c>
    </row>
    <row r="513" spans="30:36" x14ac:dyDescent="0.2">
      <c r="AD513" t="s">
        <v>1022</v>
      </c>
      <c r="AI513" t="s">
        <v>1022</v>
      </c>
      <c r="AJ513">
        <v>14</v>
      </c>
    </row>
    <row r="514" spans="30:36" x14ac:dyDescent="0.2">
      <c r="AD514" t="s">
        <v>862</v>
      </c>
      <c r="AI514" t="s">
        <v>862</v>
      </c>
      <c r="AJ514">
        <v>14</v>
      </c>
    </row>
    <row r="515" spans="30:36" x14ac:dyDescent="0.2">
      <c r="AD515" t="s">
        <v>872</v>
      </c>
      <c r="AI515" t="s">
        <v>872</v>
      </c>
      <c r="AJ515">
        <v>14</v>
      </c>
    </row>
    <row r="516" spans="30:36" x14ac:dyDescent="0.2">
      <c r="AD516" t="s">
        <v>877</v>
      </c>
      <c r="AI516" t="s">
        <v>877</v>
      </c>
      <c r="AJ516">
        <v>13</v>
      </c>
    </row>
    <row r="517" spans="30:36" x14ac:dyDescent="0.2">
      <c r="AD517" t="s">
        <v>859</v>
      </c>
      <c r="AI517" t="s">
        <v>859</v>
      </c>
      <c r="AJ517">
        <v>25</v>
      </c>
    </row>
    <row r="518" spans="30:36" x14ac:dyDescent="0.2">
      <c r="AD518" t="s">
        <v>865</v>
      </c>
      <c r="AI518" t="s">
        <v>865</v>
      </c>
      <c r="AJ518">
        <v>23</v>
      </c>
    </row>
    <row r="519" spans="30:36" x14ac:dyDescent="0.2">
      <c r="AD519" t="s">
        <v>974</v>
      </c>
      <c r="AI519" t="s">
        <v>974</v>
      </c>
      <c r="AJ519">
        <v>20</v>
      </c>
    </row>
    <row r="520" spans="30:36" x14ac:dyDescent="0.2">
      <c r="AD520" t="s">
        <v>857</v>
      </c>
      <c r="AI520" t="s">
        <v>857</v>
      </c>
      <c r="AJ520">
        <v>19</v>
      </c>
    </row>
    <row r="521" spans="30:36" x14ac:dyDescent="0.2">
      <c r="AD521" t="s">
        <v>931</v>
      </c>
      <c r="AI521" t="s">
        <v>931</v>
      </c>
      <c r="AJ521">
        <v>19</v>
      </c>
    </row>
    <row r="522" spans="30:36" x14ac:dyDescent="0.2">
      <c r="AD522" t="s">
        <v>980</v>
      </c>
      <c r="AI522" t="s">
        <v>980</v>
      </c>
      <c r="AJ522">
        <v>18</v>
      </c>
    </row>
    <row r="523" spans="30:36" x14ac:dyDescent="0.2">
      <c r="AD523" t="s">
        <v>860</v>
      </c>
      <c r="AI523" t="s">
        <v>860</v>
      </c>
      <c r="AJ523">
        <v>16</v>
      </c>
    </row>
    <row r="524" spans="30:36" x14ac:dyDescent="0.2">
      <c r="AD524" t="s">
        <v>925</v>
      </c>
      <c r="AI524" t="s">
        <v>925</v>
      </c>
      <c r="AJ524">
        <v>14</v>
      </c>
    </row>
    <row r="525" spans="30:36" x14ac:dyDescent="0.2">
      <c r="AD525" t="s">
        <v>870</v>
      </c>
      <c r="AI525" t="s">
        <v>870</v>
      </c>
      <c r="AJ525">
        <v>13</v>
      </c>
    </row>
    <row r="526" spans="30:36" x14ac:dyDescent="0.2">
      <c r="AD526" t="s">
        <v>947</v>
      </c>
      <c r="AI526" t="s">
        <v>947</v>
      </c>
      <c r="AJ526">
        <v>13</v>
      </c>
    </row>
    <row r="527" spans="30:36" x14ac:dyDescent="0.2">
      <c r="AD527" t="s">
        <v>1243</v>
      </c>
      <c r="AI527" t="s">
        <v>1243</v>
      </c>
      <c r="AJ527">
        <v>13</v>
      </c>
    </row>
    <row r="528" spans="30:36" x14ac:dyDescent="0.2">
      <c r="AD528" t="s">
        <v>932</v>
      </c>
      <c r="AI528" t="s">
        <v>932</v>
      </c>
      <c r="AJ528">
        <v>12</v>
      </c>
    </row>
    <row r="529" spans="30:36" x14ac:dyDescent="0.2">
      <c r="AD529" t="s">
        <v>939</v>
      </c>
      <c r="AI529" t="s">
        <v>939</v>
      </c>
      <c r="AJ529">
        <v>12</v>
      </c>
    </row>
    <row r="530" spans="30:36" x14ac:dyDescent="0.2">
      <c r="AD530" t="s">
        <v>988</v>
      </c>
      <c r="AI530" t="s">
        <v>988</v>
      </c>
      <c r="AJ530">
        <v>11</v>
      </c>
    </row>
    <row r="531" spans="30:36" x14ac:dyDescent="0.2">
      <c r="AD531" t="s">
        <v>953</v>
      </c>
      <c r="AI531" t="s">
        <v>953</v>
      </c>
      <c r="AJ531">
        <v>11</v>
      </c>
    </row>
    <row r="532" spans="30:36" x14ac:dyDescent="0.2">
      <c r="AD532" t="s">
        <v>949</v>
      </c>
      <c r="AI532" t="s">
        <v>949</v>
      </c>
      <c r="AJ532">
        <v>11</v>
      </c>
    </row>
    <row r="533" spans="30:36" x14ac:dyDescent="0.2">
      <c r="AD533" t="s">
        <v>952</v>
      </c>
      <c r="AI533" t="s">
        <v>952</v>
      </c>
      <c r="AJ533">
        <v>10</v>
      </c>
    </row>
    <row r="534" spans="30:36" x14ac:dyDescent="0.2">
      <c r="AD534" t="s">
        <v>877</v>
      </c>
      <c r="AI534" t="s">
        <v>877</v>
      </c>
      <c r="AJ534">
        <v>10</v>
      </c>
    </row>
    <row r="535" spans="30:36" x14ac:dyDescent="0.2">
      <c r="AD535" t="s">
        <v>919</v>
      </c>
      <c r="AI535" t="s">
        <v>919</v>
      </c>
      <c r="AJ535">
        <v>10</v>
      </c>
    </row>
    <row r="536" spans="30:36" x14ac:dyDescent="0.2">
      <c r="AD536" t="s">
        <v>862</v>
      </c>
      <c r="AI536" t="s">
        <v>862</v>
      </c>
      <c r="AJ536">
        <v>10</v>
      </c>
    </row>
    <row r="537" spans="30:36" x14ac:dyDescent="0.2">
      <c r="AD537" t="s">
        <v>974</v>
      </c>
      <c r="AI537" t="s">
        <v>974</v>
      </c>
      <c r="AJ537">
        <v>23</v>
      </c>
    </row>
    <row r="538" spans="30:36" x14ac:dyDescent="0.2">
      <c r="AD538" t="s">
        <v>692</v>
      </c>
      <c r="AI538" t="s">
        <v>692</v>
      </c>
      <c r="AJ538">
        <v>19</v>
      </c>
    </row>
    <row r="539" spans="30:36" x14ac:dyDescent="0.2">
      <c r="AD539" t="s">
        <v>1030</v>
      </c>
      <c r="AI539" t="s">
        <v>1030</v>
      </c>
      <c r="AJ539">
        <v>18</v>
      </c>
    </row>
    <row r="540" spans="30:36" x14ac:dyDescent="0.2">
      <c r="AD540" t="s">
        <v>942</v>
      </c>
      <c r="AI540" t="s">
        <v>942</v>
      </c>
      <c r="AJ540">
        <v>13</v>
      </c>
    </row>
    <row r="541" spans="30:36" x14ac:dyDescent="0.2">
      <c r="AD541" t="s">
        <v>873</v>
      </c>
      <c r="AI541" t="s">
        <v>873</v>
      </c>
      <c r="AJ541">
        <v>12</v>
      </c>
    </row>
    <row r="542" spans="30:36" x14ac:dyDescent="0.2">
      <c r="AD542" t="s">
        <v>1125</v>
      </c>
      <c r="AI542" t="s">
        <v>1125</v>
      </c>
      <c r="AJ542">
        <v>12</v>
      </c>
    </row>
    <row r="543" spans="30:36" x14ac:dyDescent="0.2">
      <c r="AD543" t="s">
        <v>966</v>
      </c>
      <c r="AI543" t="s">
        <v>966</v>
      </c>
      <c r="AJ543">
        <v>12</v>
      </c>
    </row>
    <row r="544" spans="30:36" x14ac:dyDescent="0.2">
      <c r="AD544" t="s">
        <v>861</v>
      </c>
      <c r="AI544" t="s">
        <v>861</v>
      </c>
      <c r="AJ544">
        <v>12</v>
      </c>
    </row>
    <row r="545" spans="30:36" x14ac:dyDescent="0.2">
      <c r="AD545" t="s">
        <v>935</v>
      </c>
      <c r="AI545" t="s">
        <v>935</v>
      </c>
      <c r="AJ545">
        <v>11</v>
      </c>
    </row>
    <row r="546" spans="30:36" x14ac:dyDescent="0.2">
      <c r="AD546" t="s">
        <v>881</v>
      </c>
      <c r="AI546" t="s">
        <v>881</v>
      </c>
      <c r="AJ546">
        <v>11</v>
      </c>
    </row>
    <row r="547" spans="30:36" x14ac:dyDescent="0.2">
      <c r="AD547" t="s">
        <v>874</v>
      </c>
      <c r="AI547" t="s">
        <v>874</v>
      </c>
      <c r="AJ547">
        <v>10</v>
      </c>
    </row>
    <row r="548" spans="30:36" x14ac:dyDescent="0.2">
      <c r="AD548" t="s">
        <v>931</v>
      </c>
      <c r="AI548" t="s">
        <v>931</v>
      </c>
      <c r="AJ548">
        <v>10</v>
      </c>
    </row>
    <row r="549" spans="30:36" x14ac:dyDescent="0.2">
      <c r="AD549" t="s">
        <v>860</v>
      </c>
      <c r="AI549" t="s">
        <v>860</v>
      </c>
      <c r="AJ549">
        <v>9</v>
      </c>
    </row>
    <row r="550" spans="30:36" x14ac:dyDescent="0.2">
      <c r="AD550" t="s">
        <v>1243</v>
      </c>
      <c r="AI550" t="s">
        <v>1243</v>
      </c>
      <c r="AJ550">
        <v>9</v>
      </c>
    </row>
    <row r="551" spans="30:36" x14ac:dyDescent="0.2">
      <c r="AD551" t="s">
        <v>963</v>
      </c>
      <c r="AI551" t="s">
        <v>963</v>
      </c>
      <c r="AJ551">
        <v>9</v>
      </c>
    </row>
    <row r="552" spans="30:36" x14ac:dyDescent="0.2">
      <c r="AD552" t="s">
        <v>866</v>
      </c>
      <c r="AI552" t="s">
        <v>866</v>
      </c>
      <c r="AJ552">
        <v>9</v>
      </c>
    </row>
    <row r="553" spans="30:36" x14ac:dyDescent="0.2">
      <c r="AD553" t="s">
        <v>1039</v>
      </c>
      <c r="AI553" t="s">
        <v>1039</v>
      </c>
      <c r="AJ553">
        <v>9</v>
      </c>
    </row>
    <row r="554" spans="30:36" x14ac:dyDescent="0.2">
      <c r="AD554" t="s">
        <v>927</v>
      </c>
      <c r="AI554" t="s">
        <v>927</v>
      </c>
      <c r="AJ554">
        <v>9</v>
      </c>
    </row>
    <row r="555" spans="30:36" x14ac:dyDescent="0.2">
      <c r="AD555" t="s">
        <v>867</v>
      </c>
      <c r="AI555" t="s">
        <v>867</v>
      </c>
      <c r="AJ555">
        <v>9</v>
      </c>
    </row>
    <row r="556" spans="30:36" x14ac:dyDescent="0.2">
      <c r="AD556" t="s">
        <v>956</v>
      </c>
      <c r="AI556" t="s">
        <v>956</v>
      </c>
      <c r="AJ556">
        <v>9</v>
      </c>
    </row>
    <row r="557" spans="30:36" x14ac:dyDescent="0.2">
      <c r="AD557" t="s">
        <v>935</v>
      </c>
      <c r="AI557" t="s">
        <v>935</v>
      </c>
      <c r="AJ557">
        <v>39</v>
      </c>
    </row>
    <row r="558" spans="30:36" x14ac:dyDescent="0.2">
      <c r="AD558" t="s">
        <v>931</v>
      </c>
      <c r="AI558" t="s">
        <v>931</v>
      </c>
      <c r="AJ558">
        <v>34</v>
      </c>
    </row>
    <row r="559" spans="30:36" x14ac:dyDescent="0.2">
      <c r="AD559" t="s">
        <v>862</v>
      </c>
      <c r="AI559" t="s">
        <v>862</v>
      </c>
      <c r="AJ559">
        <v>29</v>
      </c>
    </row>
    <row r="560" spans="30:36" x14ac:dyDescent="0.2">
      <c r="AD560" t="s">
        <v>925</v>
      </c>
      <c r="AI560" t="s">
        <v>925</v>
      </c>
      <c r="AJ560">
        <v>27</v>
      </c>
    </row>
    <row r="561" spans="30:36" x14ac:dyDescent="0.2">
      <c r="AD561" t="s">
        <v>966</v>
      </c>
      <c r="AI561" t="s">
        <v>966</v>
      </c>
      <c r="AJ561">
        <v>27</v>
      </c>
    </row>
    <row r="562" spans="30:36" x14ac:dyDescent="0.2">
      <c r="AD562" t="s">
        <v>879</v>
      </c>
      <c r="AI562" t="s">
        <v>879</v>
      </c>
      <c r="AJ562">
        <v>26</v>
      </c>
    </row>
    <row r="563" spans="30:36" x14ac:dyDescent="0.2">
      <c r="AD563" t="s">
        <v>932</v>
      </c>
      <c r="AI563" t="s">
        <v>932</v>
      </c>
      <c r="AJ563">
        <v>25</v>
      </c>
    </row>
    <row r="564" spans="30:36" x14ac:dyDescent="0.2">
      <c r="AD564" t="s">
        <v>861</v>
      </c>
      <c r="AI564" t="s">
        <v>861</v>
      </c>
      <c r="AJ564">
        <v>23</v>
      </c>
    </row>
    <row r="565" spans="30:36" x14ac:dyDescent="0.2">
      <c r="AD565" t="s">
        <v>877</v>
      </c>
      <c r="AI565" t="s">
        <v>877</v>
      </c>
      <c r="AJ565">
        <v>21</v>
      </c>
    </row>
    <row r="566" spans="30:36" x14ac:dyDescent="0.2">
      <c r="AD566" t="s">
        <v>980</v>
      </c>
      <c r="AI566" t="s">
        <v>980</v>
      </c>
      <c r="AJ566">
        <v>21</v>
      </c>
    </row>
    <row r="567" spans="30:36" x14ac:dyDescent="0.2">
      <c r="AD567" t="s">
        <v>858</v>
      </c>
      <c r="AI567" t="s">
        <v>858</v>
      </c>
      <c r="AJ567">
        <v>20</v>
      </c>
    </row>
    <row r="568" spans="30:36" x14ac:dyDescent="0.2">
      <c r="AD568" t="s">
        <v>873</v>
      </c>
      <c r="AI568" t="s">
        <v>873</v>
      </c>
      <c r="AJ568">
        <v>20</v>
      </c>
    </row>
    <row r="569" spans="30:36" x14ac:dyDescent="0.2">
      <c r="AD569" t="s">
        <v>926</v>
      </c>
      <c r="AI569" t="s">
        <v>926</v>
      </c>
      <c r="AJ569">
        <v>18</v>
      </c>
    </row>
    <row r="570" spans="30:36" x14ac:dyDescent="0.2">
      <c r="AD570" t="s">
        <v>1244</v>
      </c>
      <c r="AI570" t="s">
        <v>1244</v>
      </c>
      <c r="AJ570">
        <v>18</v>
      </c>
    </row>
    <row r="571" spans="30:36" x14ac:dyDescent="0.2">
      <c r="AD571" t="s">
        <v>919</v>
      </c>
      <c r="AI571" t="s">
        <v>919</v>
      </c>
      <c r="AJ571">
        <v>18</v>
      </c>
    </row>
    <row r="572" spans="30:36" x14ac:dyDescent="0.2">
      <c r="AD572" t="s">
        <v>974</v>
      </c>
      <c r="AI572" t="s">
        <v>974</v>
      </c>
      <c r="AJ572">
        <v>17</v>
      </c>
    </row>
    <row r="573" spans="30:36" x14ac:dyDescent="0.2">
      <c r="AD573" t="s">
        <v>860</v>
      </c>
      <c r="AI573" t="s">
        <v>860</v>
      </c>
      <c r="AJ573">
        <v>17</v>
      </c>
    </row>
    <row r="574" spans="30:36" x14ac:dyDescent="0.2">
      <c r="AD574" t="s">
        <v>988</v>
      </c>
      <c r="AI574" t="s">
        <v>988</v>
      </c>
      <c r="AJ574">
        <v>17</v>
      </c>
    </row>
    <row r="575" spans="30:36" x14ac:dyDescent="0.2">
      <c r="AD575" t="s">
        <v>942</v>
      </c>
      <c r="AI575" t="s">
        <v>942</v>
      </c>
      <c r="AJ575">
        <v>17</v>
      </c>
    </row>
    <row r="576" spans="30:36" x14ac:dyDescent="0.2">
      <c r="AD576" t="s">
        <v>864</v>
      </c>
      <c r="AI576" t="s">
        <v>864</v>
      </c>
      <c r="AJ576">
        <v>17</v>
      </c>
    </row>
    <row r="577" spans="30:36" x14ac:dyDescent="0.2">
      <c r="AD577" t="s">
        <v>873</v>
      </c>
      <c r="AI577" t="s">
        <v>873</v>
      </c>
      <c r="AJ577">
        <v>48</v>
      </c>
    </row>
    <row r="578" spans="30:36" x14ac:dyDescent="0.2">
      <c r="AD578" t="s">
        <v>935</v>
      </c>
      <c r="AI578" t="s">
        <v>935</v>
      </c>
      <c r="AJ578">
        <v>33</v>
      </c>
    </row>
    <row r="579" spans="30:36" x14ac:dyDescent="0.2">
      <c r="AD579" t="s">
        <v>932</v>
      </c>
      <c r="AI579" t="s">
        <v>932</v>
      </c>
      <c r="AJ579">
        <v>29</v>
      </c>
    </row>
    <row r="580" spans="30:36" x14ac:dyDescent="0.2">
      <c r="AD580" t="s">
        <v>925</v>
      </c>
      <c r="AI580" t="s">
        <v>925</v>
      </c>
      <c r="AJ580">
        <v>28</v>
      </c>
    </row>
    <row r="581" spans="30:36" x14ac:dyDescent="0.2">
      <c r="AD581" t="s">
        <v>966</v>
      </c>
      <c r="AI581" t="s">
        <v>966</v>
      </c>
      <c r="AJ581">
        <v>28</v>
      </c>
    </row>
    <row r="582" spans="30:36" x14ac:dyDescent="0.2">
      <c r="AD582" t="s">
        <v>857</v>
      </c>
      <c r="AI582" t="s">
        <v>857</v>
      </c>
      <c r="AJ582">
        <v>27</v>
      </c>
    </row>
    <row r="583" spans="30:36" x14ac:dyDescent="0.2">
      <c r="AD583" t="s">
        <v>860</v>
      </c>
      <c r="AI583" t="s">
        <v>860</v>
      </c>
      <c r="AJ583">
        <v>24</v>
      </c>
    </row>
    <row r="584" spans="30:36" x14ac:dyDescent="0.2">
      <c r="AD584" t="s">
        <v>692</v>
      </c>
      <c r="AI584" t="s">
        <v>692</v>
      </c>
      <c r="AJ584">
        <v>24</v>
      </c>
    </row>
    <row r="585" spans="30:36" x14ac:dyDescent="0.2">
      <c r="AD585" t="s">
        <v>956</v>
      </c>
      <c r="AI585" t="s">
        <v>956</v>
      </c>
      <c r="AJ585">
        <v>23</v>
      </c>
    </row>
    <row r="586" spans="30:36" x14ac:dyDescent="0.2">
      <c r="AD586" t="s">
        <v>980</v>
      </c>
      <c r="AI586" t="s">
        <v>980</v>
      </c>
      <c r="AJ586">
        <v>22</v>
      </c>
    </row>
    <row r="587" spans="30:36" x14ac:dyDescent="0.2">
      <c r="AD587" t="s">
        <v>864</v>
      </c>
      <c r="AI587" t="s">
        <v>864</v>
      </c>
      <c r="AJ587">
        <v>20</v>
      </c>
    </row>
    <row r="588" spans="30:36" x14ac:dyDescent="0.2">
      <c r="AD588" t="s">
        <v>879</v>
      </c>
      <c r="AI588" t="s">
        <v>879</v>
      </c>
      <c r="AJ588">
        <v>19</v>
      </c>
    </row>
    <row r="589" spans="30:36" x14ac:dyDescent="0.2">
      <c r="AD589" t="s">
        <v>988</v>
      </c>
      <c r="AI589" t="s">
        <v>988</v>
      </c>
      <c r="AJ589">
        <v>19</v>
      </c>
    </row>
    <row r="590" spans="30:36" x14ac:dyDescent="0.2">
      <c r="AD590" t="s">
        <v>1125</v>
      </c>
      <c r="AI590" t="s">
        <v>1125</v>
      </c>
      <c r="AJ590">
        <v>19</v>
      </c>
    </row>
    <row r="591" spans="30:36" x14ac:dyDescent="0.2">
      <c r="AD591" t="s">
        <v>931</v>
      </c>
      <c r="AI591" t="s">
        <v>931</v>
      </c>
      <c r="AJ591">
        <v>18</v>
      </c>
    </row>
    <row r="592" spans="30:36" x14ac:dyDescent="0.2">
      <c r="AD592" t="s">
        <v>887</v>
      </c>
      <c r="AI592" t="s">
        <v>887</v>
      </c>
      <c r="AJ592">
        <v>17</v>
      </c>
    </row>
    <row r="593" spans="30:36" x14ac:dyDescent="0.2">
      <c r="AD593" t="s">
        <v>859</v>
      </c>
      <c r="AI593" t="s">
        <v>859</v>
      </c>
      <c r="AJ593">
        <v>17</v>
      </c>
    </row>
    <row r="594" spans="30:36" x14ac:dyDescent="0.2">
      <c r="AD594" t="s">
        <v>866</v>
      </c>
      <c r="AI594" t="s">
        <v>866</v>
      </c>
      <c r="AJ594">
        <v>17</v>
      </c>
    </row>
    <row r="595" spans="30:36" x14ac:dyDescent="0.2">
      <c r="AD595" t="s">
        <v>867</v>
      </c>
      <c r="AI595" t="s">
        <v>867</v>
      </c>
      <c r="AJ595">
        <v>17</v>
      </c>
    </row>
    <row r="596" spans="30:36" x14ac:dyDescent="0.2">
      <c r="AD596" t="s">
        <v>952</v>
      </c>
      <c r="AI596" t="s">
        <v>952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0" workbookViewId="0">
      <selection activeCell="A364" sqref="A364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595</v>
      </c>
      <c r="B1" t="s">
        <v>79</v>
      </c>
      <c r="C1" t="s">
        <v>1256</v>
      </c>
      <c r="D1" t="s">
        <v>1257</v>
      </c>
    </row>
    <row r="2" spans="1:4" x14ac:dyDescent="0.2">
      <c r="A2" t="s">
        <v>603</v>
      </c>
      <c r="B2" t="s">
        <v>589</v>
      </c>
      <c r="C2" t="s">
        <v>589</v>
      </c>
      <c r="D2">
        <v>80821</v>
      </c>
    </row>
    <row r="3" spans="1:4" x14ac:dyDescent="0.2">
      <c r="A3" t="s">
        <v>1258</v>
      </c>
      <c r="B3" t="s">
        <v>585</v>
      </c>
      <c r="C3" t="s">
        <v>1259</v>
      </c>
      <c r="D3">
        <v>30202</v>
      </c>
    </row>
    <row r="4" spans="1:4" x14ac:dyDescent="0.2">
      <c r="A4" t="s">
        <v>1260</v>
      </c>
      <c r="B4" t="s">
        <v>592</v>
      </c>
      <c r="C4" t="s">
        <v>592</v>
      </c>
      <c r="D4">
        <v>70313</v>
      </c>
    </row>
    <row r="5" spans="1:4" x14ac:dyDescent="0.2">
      <c r="A5" t="s">
        <v>1261</v>
      </c>
      <c r="B5" t="s">
        <v>584</v>
      </c>
      <c r="C5" t="s">
        <v>1262</v>
      </c>
      <c r="D5">
        <v>120502</v>
      </c>
    </row>
    <row r="6" spans="1:4" x14ac:dyDescent="0.2">
      <c r="A6" t="s">
        <v>1263</v>
      </c>
      <c r="B6" t="s">
        <v>588</v>
      </c>
      <c r="C6" t="s">
        <v>1264</v>
      </c>
      <c r="D6">
        <v>50313</v>
      </c>
    </row>
    <row r="7" spans="1:4" x14ac:dyDescent="0.2">
      <c r="A7" t="s">
        <v>666</v>
      </c>
      <c r="B7" t="s">
        <v>590</v>
      </c>
      <c r="C7" t="s">
        <v>1265</v>
      </c>
      <c r="D7">
        <v>20101</v>
      </c>
    </row>
    <row r="8" spans="1:4" x14ac:dyDescent="0.2">
      <c r="A8" t="s">
        <v>697</v>
      </c>
      <c r="B8" t="s">
        <v>587</v>
      </c>
      <c r="C8" t="s">
        <v>587</v>
      </c>
      <c r="D8">
        <v>100102</v>
      </c>
    </row>
    <row r="9" spans="1:4" x14ac:dyDescent="0.2">
      <c r="A9" t="s">
        <v>664</v>
      </c>
      <c r="B9" t="s">
        <v>594</v>
      </c>
      <c r="C9" t="s">
        <v>1266</v>
      </c>
      <c r="D9">
        <v>40101</v>
      </c>
    </row>
    <row r="10" spans="1:4" x14ac:dyDescent="0.2">
      <c r="A10" t="s">
        <v>608</v>
      </c>
      <c r="B10" t="s">
        <v>589</v>
      </c>
      <c r="C10" t="s">
        <v>589</v>
      </c>
      <c r="D10">
        <v>80822</v>
      </c>
    </row>
    <row r="11" spans="1:4" x14ac:dyDescent="0.2">
      <c r="A11" t="s">
        <v>670</v>
      </c>
      <c r="B11" t="s">
        <v>583</v>
      </c>
      <c r="C11" t="s">
        <v>1267</v>
      </c>
      <c r="D11">
        <v>10401</v>
      </c>
    </row>
    <row r="12" spans="1:4" x14ac:dyDescent="0.2">
      <c r="A12" t="s">
        <v>1268</v>
      </c>
      <c r="B12" t="s">
        <v>584</v>
      </c>
      <c r="C12" t="s">
        <v>1269</v>
      </c>
      <c r="D12">
        <v>120902</v>
      </c>
    </row>
    <row r="13" spans="1:4" x14ac:dyDescent="0.2">
      <c r="A13" t="s">
        <v>718</v>
      </c>
      <c r="B13" t="s">
        <v>594</v>
      </c>
      <c r="C13" t="s">
        <v>1270</v>
      </c>
      <c r="D13">
        <v>40404</v>
      </c>
    </row>
    <row r="14" spans="1:4" x14ac:dyDescent="0.2">
      <c r="A14" t="s">
        <v>704</v>
      </c>
      <c r="B14" t="s">
        <v>584</v>
      </c>
      <c r="C14" t="s">
        <v>1271</v>
      </c>
      <c r="D14">
        <v>120302</v>
      </c>
    </row>
    <row r="15" spans="1:4" x14ac:dyDescent="0.2">
      <c r="A15" t="s">
        <v>792</v>
      </c>
      <c r="B15" t="s">
        <v>584</v>
      </c>
      <c r="C15" t="s">
        <v>1262</v>
      </c>
      <c r="D15">
        <v>120503</v>
      </c>
    </row>
    <row r="16" spans="1:4" x14ac:dyDescent="0.2">
      <c r="A16" t="s">
        <v>1272</v>
      </c>
      <c r="B16" t="s">
        <v>592</v>
      </c>
      <c r="C16" t="s">
        <v>1273</v>
      </c>
      <c r="D16">
        <v>70702</v>
      </c>
    </row>
    <row r="17" spans="1:4" x14ac:dyDescent="0.2">
      <c r="A17" t="s">
        <v>764</v>
      </c>
      <c r="B17" t="s">
        <v>586</v>
      </c>
      <c r="C17" t="s">
        <v>1274</v>
      </c>
      <c r="D17">
        <v>130703</v>
      </c>
    </row>
    <row r="18" spans="1:4" x14ac:dyDescent="0.2">
      <c r="A18" t="s">
        <v>610</v>
      </c>
      <c r="B18" t="s">
        <v>589</v>
      </c>
      <c r="C18" t="s">
        <v>1275</v>
      </c>
      <c r="D18">
        <v>81001</v>
      </c>
    </row>
    <row r="19" spans="1:4" x14ac:dyDescent="0.2">
      <c r="A19" t="s">
        <v>650</v>
      </c>
      <c r="B19" t="s">
        <v>589</v>
      </c>
      <c r="C19" t="s">
        <v>589</v>
      </c>
      <c r="D19">
        <v>80814</v>
      </c>
    </row>
    <row r="20" spans="1:4" x14ac:dyDescent="0.2">
      <c r="A20" t="s">
        <v>739</v>
      </c>
      <c r="B20" t="s">
        <v>590</v>
      </c>
      <c r="C20" t="s">
        <v>1276</v>
      </c>
      <c r="D20">
        <v>20201</v>
      </c>
    </row>
    <row r="21" spans="1:4" x14ac:dyDescent="0.2">
      <c r="A21" t="s">
        <v>1277</v>
      </c>
      <c r="B21" t="s">
        <v>593</v>
      </c>
      <c r="C21" t="s">
        <v>1278</v>
      </c>
      <c r="D21">
        <v>91202</v>
      </c>
    </row>
    <row r="22" spans="1:4" x14ac:dyDescent="0.2">
      <c r="A22" t="s">
        <v>613</v>
      </c>
      <c r="B22" t="s">
        <v>589</v>
      </c>
      <c r="C22" t="s">
        <v>1275</v>
      </c>
      <c r="D22">
        <v>81006</v>
      </c>
    </row>
    <row r="23" spans="1:4" x14ac:dyDescent="0.2">
      <c r="A23" t="s">
        <v>1279</v>
      </c>
      <c r="B23" t="s">
        <v>586</v>
      </c>
      <c r="C23" t="s">
        <v>1274</v>
      </c>
      <c r="D23">
        <v>130704</v>
      </c>
    </row>
    <row r="24" spans="1:4" x14ac:dyDescent="0.2">
      <c r="A24" t="s">
        <v>598</v>
      </c>
      <c r="B24" t="s">
        <v>586</v>
      </c>
      <c r="C24" t="s">
        <v>1280</v>
      </c>
      <c r="D24">
        <v>130101</v>
      </c>
    </row>
    <row r="25" spans="1:4" x14ac:dyDescent="0.2">
      <c r="A25" t="s">
        <v>736</v>
      </c>
      <c r="B25" t="s">
        <v>594</v>
      </c>
      <c r="C25" t="s">
        <v>668</v>
      </c>
      <c r="D25">
        <v>40502</v>
      </c>
    </row>
    <row r="26" spans="1:4" x14ac:dyDescent="0.2">
      <c r="A26" t="s">
        <v>767</v>
      </c>
      <c r="B26" t="s">
        <v>593</v>
      </c>
      <c r="C26" t="s">
        <v>1281</v>
      </c>
      <c r="D26">
        <v>90101</v>
      </c>
    </row>
    <row r="27" spans="1:4" x14ac:dyDescent="0.2">
      <c r="A27" t="s">
        <v>742</v>
      </c>
      <c r="B27" t="s">
        <v>594</v>
      </c>
      <c r="C27" t="s">
        <v>1282</v>
      </c>
      <c r="D27">
        <v>40204</v>
      </c>
    </row>
    <row r="28" spans="1:4" x14ac:dyDescent="0.2">
      <c r="A28" t="s">
        <v>1283</v>
      </c>
      <c r="B28" t="s">
        <v>594</v>
      </c>
      <c r="C28" t="s">
        <v>1284</v>
      </c>
      <c r="D28">
        <v>40302</v>
      </c>
    </row>
    <row r="29" spans="1:4" x14ac:dyDescent="0.2">
      <c r="A29" t="s">
        <v>1113</v>
      </c>
      <c r="B29" t="s">
        <v>584</v>
      </c>
      <c r="C29" t="s">
        <v>675</v>
      </c>
      <c r="D29">
        <v>120702</v>
      </c>
    </row>
    <row r="30" spans="1:4" x14ac:dyDescent="0.2">
      <c r="A30" t="s">
        <v>699</v>
      </c>
      <c r="B30" t="s">
        <v>593</v>
      </c>
      <c r="C30" t="s">
        <v>1285</v>
      </c>
      <c r="D30">
        <v>91102</v>
      </c>
    </row>
    <row r="31" spans="1:4" x14ac:dyDescent="0.2">
      <c r="A31" t="s">
        <v>699</v>
      </c>
      <c r="B31" t="s">
        <v>592</v>
      </c>
      <c r="C31" t="s">
        <v>1286</v>
      </c>
      <c r="D31">
        <v>70402</v>
      </c>
    </row>
    <row r="32" spans="1:4" x14ac:dyDescent="0.2">
      <c r="A32" t="s">
        <v>1287</v>
      </c>
      <c r="B32" t="s">
        <v>583</v>
      </c>
      <c r="C32" t="s">
        <v>1288</v>
      </c>
      <c r="D32">
        <v>10306</v>
      </c>
    </row>
    <row r="33" spans="1:4" x14ac:dyDescent="0.2">
      <c r="A33" t="s">
        <v>1289</v>
      </c>
      <c r="B33" t="s">
        <v>592</v>
      </c>
      <c r="C33" t="s">
        <v>695</v>
      </c>
      <c r="D33">
        <v>70202</v>
      </c>
    </row>
    <row r="34" spans="1:4" x14ac:dyDescent="0.2">
      <c r="A34" t="s">
        <v>1290</v>
      </c>
      <c r="B34" t="s">
        <v>592</v>
      </c>
      <c r="C34" t="s">
        <v>1286</v>
      </c>
      <c r="D34">
        <v>70403</v>
      </c>
    </row>
    <row r="35" spans="1:4" x14ac:dyDescent="0.2">
      <c r="A35" t="s">
        <v>714</v>
      </c>
      <c r="B35" t="s">
        <v>584</v>
      </c>
      <c r="C35" t="s">
        <v>1271</v>
      </c>
      <c r="D35">
        <v>120303</v>
      </c>
    </row>
    <row r="36" spans="1:4" x14ac:dyDescent="0.2">
      <c r="A36" t="s">
        <v>1291</v>
      </c>
      <c r="B36" t="s">
        <v>593</v>
      </c>
      <c r="C36" t="s">
        <v>1292</v>
      </c>
      <c r="D36">
        <v>90202</v>
      </c>
    </row>
    <row r="37" spans="1:4" x14ac:dyDescent="0.2">
      <c r="A37" t="s">
        <v>1293</v>
      </c>
      <c r="B37" t="s">
        <v>583</v>
      </c>
      <c r="C37" t="s">
        <v>1294</v>
      </c>
      <c r="D37">
        <v>10213</v>
      </c>
    </row>
    <row r="38" spans="1:4" x14ac:dyDescent="0.2">
      <c r="A38" t="s">
        <v>694</v>
      </c>
      <c r="B38" t="s">
        <v>583</v>
      </c>
      <c r="C38" t="s">
        <v>1267</v>
      </c>
      <c r="D38">
        <v>10403</v>
      </c>
    </row>
    <row r="39" spans="1:4" x14ac:dyDescent="0.2">
      <c r="A39" t="s">
        <v>646</v>
      </c>
      <c r="B39" t="s">
        <v>586</v>
      </c>
      <c r="C39" t="s">
        <v>1274</v>
      </c>
      <c r="D39">
        <v>130701</v>
      </c>
    </row>
    <row r="40" spans="1:4" x14ac:dyDescent="0.2">
      <c r="A40" t="s">
        <v>615</v>
      </c>
      <c r="B40" t="s">
        <v>586</v>
      </c>
      <c r="C40" t="s">
        <v>1274</v>
      </c>
      <c r="D40">
        <v>130702</v>
      </c>
    </row>
    <row r="41" spans="1:4" x14ac:dyDescent="0.2">
      <c r="A41" t="s">
        <v>1295</v>
      </c>
      <c r="B41" t="s">
        <v>583</v>
      </c>
      <c r="C41" t="s">
        <v>1267</v>
      </c>
      <c r="D41">
        <v>10402</v>
      </c>
    </row>
    <row r="42" spans="1:4" x14ac:dyDescent="0.2">
      <c r="A42" t="s">
        <v>680</v>
      </c>
      <c r="B42" t="s">
        <v>585</v>
      </c>
      <c r="C42" t="s">
        <v>585</v>
      </c>
      <c r="D42">
        <v>30101</v>
      </c>
    </row>
    <row r="43" spans="1:4" x14ac:dyDescent="0.2">
      <c r="A43" t="s">
        <v>1110</v>
      </c>
      <c r="B43" t="s">
        <v>585</v>
      </c>
      <c r="C43" t="s">
        <v>585</v>
      </c>
      <c r="D43">
        <v>30102</v>
      </c>
    </row>
    <row r="44" spans="1:4" x14ac:dyDescent="0.2">
      <c r="A44" t="s">
        <v>818</v>
      </c>
      <c r="B44" t="s">
        <v>590</v>
      </c>
      <c r="C44" t="s">
        <v>1265</v>
      </c>
      <c r="D44">
        <v>20105</v>
      </c>
    </row>
    <row r="45" spans="1:4" x14ac:dyDescent="0.2">
      <c r="A45" t="s">
        <v>1296</v>
      </c>
      <c r="B45" t="s">
        <v>583</v>
      </c>
      <c r="C45" t="s">
        <v>583</v>
      </c>
      <c r="D45">
        <v>10102</v>
      </c>
    </row>
    <row r="46" spans="1:4" x14ac:dyDescent="0.2">
      <c r="A46" t="s">
        <v>1297</v>
      </c>
      <c r="B46" t="s">
        <v>592</v>
      </c>
      <c r="C46" t="s">
        <v>695</v>
      </c>
      <c r="D46">
        <v>70203</v>
      </c>
    </row>
    <row r="47" spans="1:4" x14ac:dyDescent="0.2">
      <c r="A47" t="s">
        <v>810</v>
      </c>
      <c r="B47" t="s">
        <v>586</v>
      </c>
      <c r="C47" t="s">
        <v>1298</v>
      </c>
      <c r="D47">
        <v>130402</v>
      </c>
    </row>
    <row r="48" spans="1:4" x14ac:dyDescent="0.2">
      <c r="A48" t="s">
        <v>604</v>
      </c>
      <c r="B48" t="s">
        <v>589</v>
      </c>
      <c r="C48" t="s">
        <v>1275</v>
      </c>
      <c r="D48">
        <v>81007</v>
      </c>
    </row>
    <row r="49" spans="1:4" x14ac:dyDescent="0.2">
      <c r="A49" t="s">
        <v>599</v>
      </c>
      <c r="B49" t="s">
        <v>589</v>
      </c>
      <c r="C49" t="s">
        <v>1275</v>
      </c>
      <c r="D49">
        <v>81002</v>
      </c>
    </row>
    <row r="50" spans="1:4" x14ac:dyDescent="0.2">
      <c r="A50" t="s">
        <v>649</v>
      </c>
      <c r="B50" t="s">
        <v>589</v>
      </c>
      <c r="C50" t="s">
        <v>589</v>
      </c>
      <c r="D50">
        <v>80807</v>
      </c>
    </row>
    <row r="51" spans="1:4" x14ac:dyDescent="0.2">
      <c r="A51" t="s">
        <v>649</v>
      </c>
      <c r="B51" t="s">
        <v>594</v>
      </c>
      <c r="C51" t="s">
        <v>1299</v>
      </c>
      <c r="D51">
        <v>41302</v>
      </c>
    </row>
    <row r="52" spans="1:4" x14ac:dyDescent="0.2">
      <c r="A52" t="s">
        <v>617</v>
      </c>
      <c r="B52" t="s">
        <v>589</v>
      </c>
      <c r="C52" t="s">
        <v>589</v>
      </c>
      <c r="D52">
        <v>80806</v>
      </c>
    </row>
    <row r="53" spans="1:4" x14ac:dyDescent="0.2">
      <c r="A53" t="s">
        <v>1300</v>
      </c>
      <c r="B53" t="s">
        <v>594</v>
      </c>
      <c r="C53" t="s">
        <v>1301</v>
      </c>
      <c r="D53">
        <v>40602</v>
      </c>
    </row>
    <row r="54" spans="1:4" x14ac:dyDescent="0.2">
      <c r="A54" t="s">
        <v>671</v>
      </c>
      <c r="B54" t="s">
        <v>584</v>
      </c>
      <c r="C54" t="s">
        <v>625</v>
      </c>
      <c r="D54">
        <v>120601</v>
      </c>
    </row>
    <row r="55" spans="1:4" x14ac:dyDescent="0.2">
      <c r="A55" t="s">
        <v>733</v>
      </c>
      <c r="B55" t="s">
        <v>593</v>
      </c>
      <c r="C55" t="s">
        <v>780</v>
      </c>
      <c r="D55">
        <v>90402</v>
      </c>
    </row>
    <row r="56" spans="1:4" x14ac:dyDescent="0.2">
      <c r="A56" t="s">
        <v>1302</v>
      </c>
      <c r="B56" t="s">
        <v>594</v>
      </c>
      <c r="C56" t="s">
        <v>1303</v>
      </c>
      <c r="D56">
        <v>41202</v>
      </c>
    </row>
    <row r="57" spans="1:4" x14ac:dyDescent="0.2">
      <c r="A57" t="s">
        <v>763</v>
      </c>
      <c r="B57" t="s">
        <v>584</v>
      </c>
      <c r="C57" t="s">
        <v>1304</v>
      </c>
      <c r="D57">
        <v>120102</v>
      </c>
    </row>
    <row r="58" spans="1:4" x14ac:dyDescent="0.2">
      <c r="A58" t="s">
        <v>667</v>
      </c>
      <c r="B58" t="s">
        <v>588</v>
      </c>
      <c r="C58" t="s">
        <v>655</v>
      </c>
      <c r="D58">
        <v>50202</v>
      </c>
    </row>
    <row r="59" spans="1:4" x14ac:dyDescent="0.2">
      <c r="A59" t="s">
        <v>1305</v>
      </c>
      <c r="B59" t="s">
        <v>594</v>
      </c>
      <c r="C59" t="s">
        <v>1303</v>
      </c>
      <c r="D59">
        <v>41203</v>
      </c>
    </row>
    <row r="60" spans="1:4" x14ac:dyDescent="0.2">
      <c r="A60" t="s">
        <v>696</v>
      </c>
      <c r="B60" t="s">
        <v>583</v>
      </c>
      <c r="C60" t="s">
        <v>583</v>
      </c>
      <c r="D60">
        <v>10101</v>
      </c>
    </row>
    <row r="61" spans="1:4" x14ac:dyDescent="0.2">
      <c r="A61" t="s">
        <v>719</v>
      </c>
      <c r="B61" t="s">
        <v>594</v>
      </c>
      <c r="C61" t="s">
        <v>1284</v>
      </c>
      <c r="D61">
        <v>40301</v>
      </c>
    </row>
    <row r="62" spans="1:4" x14ac:dyDescent="0.2">
      <c r="A62" t="s">
        <v>773</v>
      </c>
      <c r="B62" t="s">
        <v>594</v>
      </c>
      <c r="C62" t="s">
        <v>1270</v>
      </c>
      <c r="D62">
        <v>40401</v>
      </c>
    </row>
    <row r="63" spans="1:4" x14ac:dyDescent="0.2">
      <c r="A63" t="s">
        <v>1151</v>
      </c>
      <c r="B63" t="s">
        <v>593</v>
      </c>
      <c r="C63" t="s">
        <v>780</v>
      </c>
      <c r="D63">
        <v>90403</v>
      </c>
    </row>
    <row r="64" spans="1:4" x14ac:dyDescent="0.2">
      <c r="A64" t="s">
        <v>1306</v>
      </c>
      <c r="B64" t="s">
        <v>594</v>
      </c>
      <c r="C64" t="s">
        <v>1307</v>
      </c>
      <c r="D64">
        <v>41002</v>
      </c>
    </row>
    <row r="65" spans="1:4" x14ac:dyDescent="0.2">
      <c r="A65" t="s">
        <v>1308</v>
      </c>
      <c r="B65" t="s">
        <v>589</v>
      </c>
      <c r="C65" t="s">
        <v>1309</v>
      </c>
      <c r="D65">
        <v>80602</v>
      </c>
    </row>
    <row r="66" spans="1:4" x14ac:dyDescent="0.2">
      <c r="A66" t="s">
        <v>681</v>
      </c>
      <c r="B66" t="s">
        <v>585</v>
      </c>
      <c r="C66" t="s">
        <v>585</v>
      </c>
      <c r="D66">
        <v>30103</v>
      </c>
    </row>
    <row r="67" spans="1:4" x14ac:dyDescent="0.2">
      <c r="A67" t="s">
        <v>1310</v>
      </c>
      <c r="B67" t="s">
        <v>586</v>
      </c>
      <c r="C67" t="s">
        <v>1298</v>
      </c>
      <c r="D67">
        <v>130403</v>
      </c>
    </row>
    <row r="68" spans="1:4" x14ac:dyDescent="0.2">
      <c r="A68" t="s">
        <v>1311</v>
      </c>
      <c r="B68" t="s">
        <v>584</v>
      </c>
      <c r="C68" t="s">
        <v>1262</v>
      </c>
      <c r="D68">
        <v>120501</v>
      </c>
    </row>
    <row r="69" spans="1:4" x14ac:dyDescent="0.2">
      <c r="A69" t="s">
        <v>668</v>
      </c>
      <c r="B69" t="s">
        <v>594</v>
      </c>
      <c r="C69" t="s">
        <v>668</v>
      </c>
      <c r="D69">
        <v>40503</v>
      </c>
    </row>
    <row r="70" spans="1:4" x14ac:dyDescent="0.2">
      <c r="A70" t="s">
        <v>1312</v>
      </c>
      <c r="B70" t="s">
        <v>584</v>
      </c>
      <c r="C70" t="s">
        <v>1313</v>
      </c>
      <c r="D70">
        <v>120802</v>
      </c>
    </row>
    <row r="71" spans="1:4" x14ac:dyDescent="0.2">
      <c r="A71" t="s">
        <v>612</v>
      </c>
      <c r="B71" t="s">
        <v>586</v>
      </c>
      <c r="C71" t="s">
        <v>1280</v>
      </c>
      <c r="D71">
        <v>130107</v>
      </c>
    </row>
    <row r="72" spans="1:4" x14ac:dyDescent="0.2">
      <c r="A72" t="s">
        <v>1314</v>
      </c>
      <c r="B72" t="s">
        <v>590</v>
      </c>
      <c r="C72" t="s">
        <v>1276</v>
      </c>
      <c r="D72">
        <v>20210</v>
      </c>
    </row>
    <row r="73" spans="1:4" x14ac:dyDescent="0.2">
      <c r="A73" t="s">
        <v>1315</v>
      </c>
      <c r="B73" t="s">
        <v>591</v>
      </c>
      <c r="C73" t="s">
        <v>1316</v>
      </c>
      <c r="D73">
        <v>60502</v>
      </c>
    </row>
    <row r="74" spans="1:4" x14ac:dyDescent="0.2">
      <c r="A74" t="s">
        <v>1315</v>
      </c>
      <c r="B74" t="s">
        <v>586</v>
      </c>
      <c r="C74" t="s">
        <v>1298</v>
      </c>
      <c r="D74">
        <v>130404</v>
      </c>
    </row>
    <row r="75" spans="1:4" x14ac:dyDescent="0.2">
      <c r="A75" t="s">
        <v>1315</v>
      </c>
      <c r="B75" t="s">
        <v>590</v>
      </c>
      <c r="C75" t="s">
        <v>1276</v>
      </c>
      <c r="D75">
        <v>20202</v>
      </c>
    </row>
    <row r="76" spans="1:4" x14ac:dyDescent="0.2">
      <c r="A76" t="s">
        <v>1317</v>
      </c>
      <c r="B76" t="s">
        <v>585</v>
      </c>
      <c r="C76" t="s">
        <v>1318</v>
      </c>
      <c r="D76">
        <v>30402</v>
      </c>
    </row>
    <row r="77" spans="1:4" x14ac:dyDescent="0.2">
      <c r="A77" t="s">
        <v>629</v>
      </c>
      <c r="B77" t="s">
        <v>589</v>
      </c>
      <c r="C77" t="s">
        <v>589</v>
      </c>
      <c r="D77">
        <v>80815</v>
      </c>
    </row>
    <row r="78" spans="1:4" x14ac:dyDescent="0.2">
      <c r="A78" t="s">
        <v>814</v>
      </c>
      <c r="B78" t="s">
        <v>586</v>
      </c>
      <c r="C78" t="s">
        <v>1319</v>
      </c>
      <c r="D78">
        <v>130302</v>
      </c>
    </row>
    <row r="79" spans="1:4" x14ac:dyDescent="0.2">
      <c r="A79" t="s">
        <v>1320</v>
      </c>
      <c r="B79" t="s">
        <v>584</v>
      </c>
      <c r="C79" t="s">
        <v>625</v>
      </c>
      <c r="D79">
        <v>120610</v>
      </c>
    </row>
    <row r="80" spans="1:4" x14ac:dyDescent="0.2">
      <c r="A80" t="s">
        <v>1106</v>
      </c>
      <c r="B80" t="s">
        <v>594</v>
      </c>
      <c r="C80" t="s">
        <v>1270</v>
      </c>
      <c r="D80">
        <v>40402</v>
      </c>
    </row>
    <row r="81" spans="1:4" x14ac:dyDescent="0.2">
      <c r="A81" t="s">
        <v>794</v>
      </c>
      <c r="B81" t="s">
        <v>593</v>
      </c>
      <c r="C81" t="s">
        <v>1285</v>
      </c>
      <c r="D81">
        <v>91103</v>
      </c>
    </row>
    <row r="82" spans="1:4" x14ac:dyDescent="0.2">
      <c r="A82" t="s">
        <v>1321</v>
      </c>
      <c r="B82" t="s">
        <v>593</v>
      </c>
      <c r="C82" t="s">
        <v>1292</v>
      </c>
      <c r="D82">
        <v>90201</v>
      </c>
    </row>
    <row r="83" spans="1:4" x14ac:dyDescent="0.2">
      <c r="A83" t="s">
        <v>1322</v>
      </c>
      <c r="B83" t="s">
        <v>593</v>
      </c>
      <c r="C83" t="s">
        <v>1264</v>
      </c>
      <c r="D83">
        <v>90902</v>
      </c>
    </row>
    <row r="84" spans="1:4" x14ac:dyDescent="0.2">
      <c r="A84" t="s">
        <v>1323</v>
      </c>
      <c r="B84" t="s">
        <v>584</v>
      </c>
      <c r="C84" t="s">
        <v>1304</v>
      </c>
      <c r="D84">
        <v>120103</v>
      </c>
    </row>
    <row r="85" spans="1:4" x14ac:dyDescent="0.2">
      <c r="A85" t="s">
        <v>1324</v>
      </c>
      <c r="B85" t="s">
        <v>592</v>
      </c>
      <c r="C85" t="s">
        <v>1273</v>
      </c>
      <c r="D85">
        <v>70710</v>
      </c>
    </row>
    <row r="86" spans="1:4" x14ac:dyDescent="0.2">
      <c r="A86" t="s">
        <v>1325</v>
      </c>
      <c r="B86" t="s">
        <v>588</v>
      </c>
      <c r="C86" t="s">
        <v>1326</v>
      </c>
      <c r="D86">
        <v>50102</v>
      </c>
    </row>
    <row r="87" spans="1:4" x14ac:dyDescent="0.2">
      <c r="A87" t="s">
        <v>1327</v>
      </c>
      <c r="B87" t="s">
        <v>586</v>
      </c>
      <c r="C87" t="s">
        <v>1319</v>
      </c>
      <c r="D87">
        <v>130303</v>
      </c>
    </row>
    <row r="88" spans="1:4" x14ac:dyDescent="0.2">
      <c r="A88" t="s">
        <v>1328</v>
      </c>
      <c r="B88" t="s">
        <v>594</v>
      </c>
      <c r="C88" t="s">
        <v>1266</v>
      </c>
      <c r="D88">
        <v>40108</v>
      </c>
    </row>
    <row r="89" spans="1:4" x14ac:dyDescent="0.2">
      <c r="A89" t="s">
        <v>782</v>
      </c>
      <c r="B89" t="s">
        <v>593</v>
      </c>
      <c r="C89" t="s">
        <v>1329</v>
      </c>
      <c r="D89">
        <v>91007</v>
      </c>
    </row>
    <row r="90" spans="1:4" x14ac:dyDescent="0.2">
      <c r="A90" t="s">
        <v>1330</v>
      </c>
      <c r="B90" t="s">
        <v>592</v>
      </c>
      <c r="C90" t="s">
        <v>1273</v>
      </c>
      <c r="D90">
        <v>70703</v>
      </c>
    </row>
    <row r="91" spans="1:4" x14ac:dyDescent="0.2">
      <c r="A91" t="s">
        <v>816</v>
      </c>
      <c r="B91" t="s">
        <v>594</v>
      </c>
      <c r="C91" t="s">
        <v>1307</v>
      </c>
      <c r="D91">
        <v>41003</v>
      </c>
    </row>
    <row r="92" spans="1:4" x14ac:dyDescent="0.2">
      <c r="A92" t="s">
        <v>806</v>
      </c>
      <c r="B92" t="s">
        <v>590</v>
      </c>
      <c r="C92" t="s">
        <v>1331</v>
      </c>
      <c r="D92">
        <v>20602</v>
      </c>
    </row>
    <row r="93" spans="1:4" x14ac:dyDescent="0.2">
      <c r="A93" t="s">
        <v>806</v>
      </c>
      <c r="B93" t="s">
        <v>584</v>
      </c>
      <c r="C93" t="s">
        <v>675</v>
      </c>
      <c r="D93">
        <v>120708</v>
      </c>
    </row>
    <row r="94" spans="1:4" x14ac:dyDescent="0.2">
      <c r="A94" t="s">
        <v>700</v>
      </c>
      <c r="B94" t="s">
        <v>593</v>
      </c>
      <c r="C94" t="s">
        <v>1332</v>
      </c>
      <c r="D94">
        <v>90301</v>
      </c>
    </row>
    <row r="95" spans="1:4" x14ac:dyDescent="0.2">
      <c r="A95" t="s">
        <v>686</v>
      </c>
      <c r="B95" t="s">
        <v>589</v>
      </c>
      <c r="C95" t="s">
        <v>799</v>
      </c>
      <c r="D95">
        <v>80502</v>
      </c>
    </row>
    <row r="96" spans="1:4" x14ac:dyDescent="0.2">
      <c r="A96" t="s">
        <v>1333</v>
      </c>
      <c r="B96" t="s">
        <v>590</v>
      </c>
      <c r="C96" t="s">
        <v>1334</v>
      </c>
      <c r="D96">
        <v>20402</v>
      </c>
    </row>
    <row r="97" spans="1:4" x14ac:dyDescent="0.2">
      <c r="A97" t="s">
        <v>663</v>
      </c>
      <c r="B97" t="s">
        <v>586</v>
      </c>
      <c r="C97" t="s">
        <v>1319</v>
      </c>
      <c r="D97">
        <v>130301</v>
      </c>
    </row>
    <row r="98" spans="1:4" x14ac:dyDescent="0.2">
      <c r="A98" t="s">
        <v>1335</v>
      </c>
      <c r="B98" t="s">
        <v>593</v>
      </c>
      <c r="C98" t="s">
        <v>1329</v>
      </c>
      <c r="D98">
        <v>91009</v>
      </c>
    </row>
    <row r="99" spans="1:4" x14ac:dyDescent="0.2">
      <c r="A99" t="s">
        <v>1336</v>
      </c>
      <c r="B99" t="s">
        <v>584</v>
      </c>
      <c r="C99" t="s">
        <v>1337</v>
      </c>
      <c r="D99">
        <v>120202</v>
      </c>
    </row>
    <row r="100" spans="1:4" x14ac:dyDescent="0.2">
      <c r="A100" t="s">
        <v>645</v>
      </c>
      <c r="B100" t="s">
        <v>585</v>
      </c>
      <c r="C100" t="s">
        <v>585</v>
      </c>
      <c r="D100">
        <v>30104</v>
      </c>
    </row>
    <row r="101" spans="1:4" x14ac:dyDescent="0.2">
      <c r="A101" t="s">
        <v>1338</v>
      </c>
      <c r="B101" t="s">
        <v>593</v>
      </c>
      <c r="C101" t="s">
        <v>1285</v>
      </c>
      <c r="D101">
        <v>91104</v>
      </c>
    </row>
    <row r="102" spans="1:4" x14ac:dyDescent="0.2">
      <c r="A102" t="s">
        <v>830</v>
      </c>
      <c r="B102" t="s">
        <v>593</v>
      </c>
      <c r="C102" t="s">
        <v>1339</v>
      </c>
      <c r="D102">
        <v>90705</v>
      </c>
    </row>
    <row r="103" spans="1:4" x14ac:dyDescent="0.2">
      <c r="A103" t="s">
        <v>1340</v>
      </c>
      <c r="B103" t="s">
        <v>583</v>
      </c>
      <c r="C103" t="s">
        <v>583</v>
      </c>
      <c r="D103">
        <v>10103</v>
      </c>
    </row>
    <row r="104" spans="1:4" x14ac:dyDescent="0.2">
      <c r="A104" t="s">
        <v>1341</v>
      </c>
      <c r="B104" t="s">
        <v>593</v>
      </c>
      <c r="C104" t="s">
        <v>1342</v>
      </c>
      <c r="D104">
        <v>90606</v>
      </c>
    </row>
    <row r="105" spans="1:4" x14ac:dyDescent="0.2">
      <c r="A105" t="s">
        <v>1343</v>
      </c>
      <c r="B105" t="s">
        <v>586</v>
      </c>
      <c r="C105" t="s">
        <v>1319</v>
      </c>
      <c r="D105">
        <v>130304</v>
      </c>
    </row>
    <row r="106" spans="1:4" x14ac:dyDescent="0.2">
      <c r="A106" t="s">
        <v>1344</v>
      </c>
      <c r="B106" t="s">
        <v>584</v>
      </c>
      <c r="C106" t="s">
        <v>1304</v>
      </c>
      <c r="D106">
        <v>120104</v>
      </c>
    </row>
    <row r="107" spans="1:4" x14ac:dyDescent="0.2">
      <c r="A107" t="s">
        <v>1345</v>
      </c>
      <c r="B107" t="s">
        <v>584</v>
      </c>
      <c r="C107" t="s">
        <v>1271</v>
      </c>
      <c r="D107">
        <v>120304</v>
      </c>
    </row>
    <row r="108" spans="1:4" x14ac:dyDescent="0.2">
      <c r="A108" t="s">
        <v>1346</v>
      </c>
      <c r="B108" t="s">
        <v>593</v>
      </c>
      <c r="C108" t="s">
        <v>732</v>
      </c>
      <c r="D108">
        <v>90502</v>
      </c>
    </row>
    <row r="109" spans="1:4" x14ac:dyDescent="0.2">
      <c r="A109" t="s">
        <v>1347</v>
      </c>
      <c r="B109" t="s">
        <v>584</v>
      </c>
      <c r="C109" t="s">
        <v>1304</v>
      </c>
      <c r="D109">
        <v>120105</v>
      </c>
    </row>
    <row r="110" spans="1:4" x14ac:dyDescent="0.2">
      <c r="A110" t="s">
        <v>1348</v>
      </c>
      <c r="B110" t="s">
        <v>584</v>
      </c>
      <c r="C110" t="s">
        <v>1349</v>
      </c>
      <c r="D110">
        <v>120401</v>
      </c>
    </row>
    <row r="111" spans="1:4" x14ac:dyDescent="0.2">
      <c r="A111" t="s">
        <v>1350</v>
      </c>
      <c r="B111" t="s">
        <v>591</v>
      </c>
      <c r="C111" t="s">
        <v>1351</v>
      </c>
      <c r="D111">
        <v>60402</v>
      </c>
    </row>
    <row r="112" spans="1:4" x14ac:dyDescent="0.2">
      <c r="A112" t="s">
        <v>672</v>
      </c>
      <c r="B112" t="s">
        <v>584</v>
      </c>
      <c r="C112" t="s">
        <v>1262</v>
      </c>
      <c r="D112">
        <v>120504</v>
      </c>
    </row>
    <row r="113" spans="1:4" x14ac:dyDescent="0.2">
      <c r="A113" t="s">
        <v>802</v>
      </c>
      <c r="B113" t="s">
        <v>593</v>
      </c>
      <c r="C113" t="s">
        <v>1332</v>
      </c>
      <c r="D113">
        <v>90302</v>
      </c>
    </row>
    <row r="114" spans="1:4" x14ac:dyDescent="0.2">
      <c r="A114" t="s">
        <v>1352</v>
      </c>
      <c r="B114" t="s">
        <v>584</v>
      </c>
      <c r="C114" t="s">
        <v>1271</v>
      </c>
      <c r="D114">
        <v>120305</v>
      </c>
    </row>
    <row r="115" spans="1:4" x14ac:dyDescent="0.2">
      <c r="A115" t="s">
        <v>683</v>
      </c>
      <c r="B115" t="s">
        <v>594</v>
      </c>
      <c r="C115" t="s">
        <v>1353</v>
      </c>
      <c r="D115">
        <v>41402</v>
      </c>
    </row>
    <row r="116" spans="1:4" x14ac:dyDescent="0.2">
      <c r="A116" t="s">
        <v>618</v>
      </c>
      <c r="B116" t="s">
        <v>586</v>
      </c>
      <c r="C116" t="s">
        <v>1280</v>
      </c>
      <c r="D116">
        <v>130108</v>
      </c>
    </row>
    <row r="117" spans="1:4" x14ac:dyDescent="0.2">
      <c r="A117" t="s">
        <v>1354</v>
      </c>
      <c r="B117" t="s">
        <v>594</v>
      </c>
      <c r="C117" t="s">
        <v>1299</v>
      </c>
      <c r="D117">
        <v>41303</v>
      </c>
    </row>
    <row r="118" spans="1:4" x14ac:dyDescent="0.2">
      <c r="A118" t="s">
        <v>811</v>
      </c>
      <c r="B118" t="s">
        <v>586</v>
      </c>
      <c r="C118" t="s">
        <v>1298</v>
      </c>
      <c r="D118">
        <v>130401</v>
      </c>
    </row>
    <row r="119" spans="1:4" x14ac:dyDescent="0.2">
      <c r="A119" t="s">
        <v>622</v>
      </c>
      <c r="B119" t="s">
        <v>583</v>
      </c>
      <c r="C119" t="s">
        <v>1294</v>
      </c>
      <c r="D119">
        <v>10201</v>
      </c>
    </row>
    <row r="120" spans="1:4" x14ac:dyDescent="0.2">
      <c r="A120" t="s">
        <v>1326</v>
      </c>
      <c r="B120" t="s">
        <v>588</v>
      </c>
      <c r="C120" t="s">
        <v>1326</v>
      </c>
      <c r="D120">
        <v>50103</v>
      </c>
    </row>
    <row r="121" spans="1:4" x14ac:dyDescent="0.2">
      <c r="A121" t="s">
        <v>799</v>
      </c>
      <c r="B121" t="s">
        <v>591</v>
      </c>
      <c r="C121" t="s">
        <v>1355</v>
      </c>
      <c r="D121">
        <v>60202</v>
      </c>
    </row>
    <row r="122" spans="1:4" x14ac:dyDescent="0.2">
      <c r="A122" t="s">
        <v>626</v>
      </c>
      <c r="B122" t="s">
        <v>589</v>
      </c>
      <c r="C122" t="s">
        <v>799</v>
      </c>
      <c r="D122">
        <v>80501</v>
      </c>
    </row>
    <row r="123" spans="1:4" x14ac:dyDescent="0.2">
      <c r="A123" t="s">
        <v>1356</v>
      </c>
      <c r="B123" t="s">
        <v>586</v>
      </c>
      <c r="C123" t="s">
        <v>1298</v>
      </c>
      <c r="D123">
        <v>130405</v>
      </c>
    </row>
    <row r="124" spans="1:4" x14ac:dyDescent="0.2">
      <c r="A124" t="s">
        <v>676</v>
      </c>
      <c r="B124" t="s">
        <v>584</v>
      </c>
      <c r="C124" t="s">
        <v>1271</v>
      </c>
      <c r="D124">
        <v>120301</v>
      </c>
    </row>
    <row r="125" spans="1:4" x14ac:dyDescent="0.2">
      <c r="A125" t="s">
        <v>831</v>
      </c>
      <c r="B125" t="s">
        <v>590</v>
      </c>
      <c r="C125" t="s">
        <v>1331</v>
      </c>
      <c r="D125">
        <v>20604</v>
      </c>
    </row>
    <row r="126" spans="1:4" x14ac:dyDescent="0.2">
      <c r="A126" t="s">
        <v>722</v>
      </c>
      <c r="B126" t="s">
        <v>589</v>
      </c>
      <c r="C126" t="s">
        <v>1309</v>
      </c>
      <c r="D126">
        <v>80601</v>
      </c>
    </row>
    <row r="127" spans="1:4" x14ac:dyDescent="0.2">
      <c r="A127" t="s">
        <v>594</v>
      </c>
      <c r="B127" t="s">
        <v>594</v>
      </c>
      <c r="C127" t="s">
        <v>1301</v>
      </c>
      <c r="D127">
        <v>40604</v>
      </c>
    </row>
    <row r="128" spans="1:4" x14ac:dyDescent="0.2">
      <c r="A128" t="s">
        <v>1357</v>
      </c>
      <c r="B128" t="s">
        <v>583</v>
      </c>
      <c r="C128" t="s">
        <v>1288</v>
      </c>
      <c r="D128">
        <v>10301</v>
      </c>
    </row>
    <row r="129" spans="1:4" x14ac:dyDescent="0.2">
      <c r="A129" t="s">
        <v>1358</v>
      </c>
      <c r="B129" t="s">
        <v>593</v>
      </c>
      <c r="C129" t="s">
        <v>1292</v>
      </c>
      <c r="D129">
        <v>90203</v>
      </c>
    </row>
    <row r="130" spans="1:4" x14ac:dyDescent="0.2">
      <c r="A130" t="s">
        <v>758</v>
      </c>
      <c r="B130" t="s">
        <v>591</v>
      </c>
      <c r="C130" t="s">
        <v>1359</v>
      </c>
      <c r="D130">
        <v>60101</v>
      </c>
    </row>
    <row r="131" spans="1:4" x14ac:dyDescent="0.2">
      <c r="A131" t="s">
        <v>1360</v>
      </c>
      <c r="B131" t="s">
        <v>591</v>
      </c>
      <c r="C131" t="s">
        <v>1355</v>
      </c>
      <c r="D131">
        <v>60203</v>
      </c>
    </row>
    <row r="132" spans="1:4" x14ac:dyDescent="0.2">
      <c r="A132" t="s">
        <v>1361</v>
      </c>
      <c r="B132" t="s">
        <v>592</v>
      </c>
      <c r="C132" t="s">
        <v>1286</v>
      </c>
      <c r="D132">
        <v>70405</v>
      </c>
    </row>
    <row r="133" spans="1:4" x14ac:dyDescent="0.2">
      <c r="A133" t="s">
        <v>1362</v>
      </c>
      <c r="B133" t="s">
        <v>591</v>
      </c>
      <c r="C133" t="s">
        <v>1363</v>
      </c>
      <c r="D133">
        <v>60702</v>
      </c>
    </row>
    <row r="134" spans="1:4" x14ac:dyDescent="0.2">
      <c r="A134" t="s">
        <v>1364</v>
      </c>
      <c r="B134" t="s">
        <v>586</v>
      </c>
      <c r="C134" t="s">
        <v>1319</v>
      </c>
      <c r="D134">
        <v>130305</v>
      </c>
    </row>
    <row r="135" spans="1:4" x14ac:dyDescent="0.2">
      <c r="A135" t="s">
        <v>1365</v>
      </c>
      <c r="B135" t="s">
        <v>586</v>
      </c>
      <c r="C135" t="s">
        <v>1319</v>
      </c>
      <c r="D135">
        <v>130306</v>
      </c>
    </row>
    <row r="136" spans="1:4" x14ac:dyDescent="0.2">
      <c r="A136" t="s">
        <v>1366</v>
      </c>
      <c r="B136" t="s">
        <v>585</v>
      </c>
      <c r="C136" t="s">
        <v>585</v>
      </c>
      <c r="D136">
        <v>30105</v>
      </c>
    </row>
    <row r="137" spans="1:4" x14ac:dyDescent="0.2">
      <c r="A137" t="s">
        <v>665</v>
      </c>
      <c r="B137" t="s">
        <v>1367</v>
      </c>
      <c r="C137" t="s">
        <v>1368</v>
      </c>
      <c r="D137">
        <v>110101</v>
      </c>
    </row>
    <row r="138" spans="1:4" x14ac:dyDescent="0.2">
      <c r="A138" t="s">
        <v>1369</v>
      </c>
      <c r="B138" t="s">
        <v>594</v>
      </c>
      <c r="C138" t="s">
        <v>1301</v>
      </c>
      <c r="D138">
        <v>40603</v>
      </c>
    </row>
    <row r="139" spans="1:4" x14ac:dyDescent="0.2">
      <c r="A139" t="s">
        <v>1370</v>
      </c>
      <c r="B139" t="s">
        <v>583</v>
      </c>
      <c r="C139" t="s">
        <v>1294</v>
      </c>
      <c r="D139">
        <v>10208</v>
      </c>
    </row>
    <row r="140" spans="1:4" x14ac:dyDescent="0.2">
      <c r="A140" t="s">
        <v>590</v>
      </c>
      <c r="B140" t="s">
        <v>590</v>
      </c>
      <c r="C140" t="s">
        <v>1331</v>
      </c>
      <c r="D140">
        <v>20603</v>
      </c>
    </row>
    <row r="141" spans="1:4" x14ac:dyDescent="0.2">
      <c r="A141" t="s">
        <v>800</v>
      </c>
      <c r="B141" t="s">
        <v>585</v>
      </c>
      <c r="C141" t="s">
        <v>1371</v>
      </c>
      <c r="D141">
        <v>30302</v>
      </c>
    </row>
    <row r="142" spans="1:4" x14ac:dyDescent="0.2">
      <c r="A142" t="s">
        <v>1372</v>
      </c>
      <c r="B142" t="s">
        <v>589</v>
      </c>
      <c r="C142" t="s">
        <v>799</v>
      </c>
      <c r="D142">
        <v>80507</v>
      </c>
    </row>
    <row r="143" spans="1:4" x14ac:dyDescent="0.2">
      <c r="A143" t="s">
        <v>1373</v>
      </c>
      <c r="B143" t="s">
        <v>588</v>
      </c>
      <c r="C143" t="s">
        <v>655</v>
      </c>
      <c r="D143">
        <v>50209</v>
      </c>
    </row>
    <row r="144" spans="1:4" x14ac:dyDescent="0.2">
      <c r="A144" t="s">
        <v>1374</v>
      </c>
      <c r="B144" t="s">
        <v>594</v>
      </c>
      <c r="C144" t="s">
        <v>1284</v>
      </c>
      <c r="D144">
        <v>40303</v>
      </c>
    </row>
    <row r="145" spans="1:4" x14ac:dyDescent="0.2">
      <c r="A145" t="s">
        <v>1375</v>
      </c>
      <c r="B145" t="s">
        <v>593</v>
      </c>
      <c r="C145" t="s">
        <v>732</v>
      </c>
      <c r="D145">
        <v>90503</v>
      </c>
    </row>
    <row r="146" spans="1:4" x14ac:dyDescent="0.2">
      <c r="A146" t="s">
        <v>1375</v>
      </c>
      <c r="B146" t="s">
        <v>592</v>
      </c>
      <c r="C146" t="s">
        <v>1286</v>
      </c>
      <c r="D146">
        <v>70404</v>
      </c>
    </row>
    <row r="147" spans="1:4" x14ac:dyDescent="0.2">
      <c r="A147" t="s">
        <v>1376</v>
      </c>
      <c r="B147" t="s">
        <v>593</v>
      </c>
      <c r="C147" t="s">
        <v>639</v>
      </c>
      <c r="D147">
        <v>90802</v>
      </c>
    </row>
    <row r="148" spans="1:4" x14ac:dyDescent="0.2">
      <c r="A148" t="s">
        <v>834</v>
      </c>
      <c r="B148" t="s">
        <v>593</v>
      </c>
      <c r="C148" t="s">
        <v>1342</v>
      </c>
      <c r="D148">
        <v>90607</v>
      </c>
    </row>
    <row r="149" spans="1:4" x14ac:dyDescent="0.2">
      <c r="A149" t="s">
        <v>620</v>
      </c>
      <c r="B149" t="s">
        <v>585</v>
      </c>
      <c r="C149" t="s">
        <v>585</v>
      </c>
      <c r="D149">
        <v>30107</v>
      </c>
    </row>
    <row r="150" spans="1:4" x14ac:dyDescent="0.2">
      <c r="A150" t="s">
        <v>674</v>
      </c>
      <c r="B150" t="s">
        <v>585</v>
      </c>
      <c r="C150" t="s">
        <v>585</v>
      </c>
      <c r="D150">
        <v>30115</v>
      </c>
    </row>
    <row r="151" spans="1:4" x14ac:dyDescent="0.2">
      <c r="A151" t="s">
        <v>1377</v>
      </c>
      <c r="B151" t="s">
        <v>585</v>
      </c>
      <c r="C151" t="s">
        <v>1378</v>
      </c>
      <c r="D151">
        <v>30502</v>
      </c>
    </row>
    <row r="152" spans="1:4" x14ac:dyDescent="0.2">
      <c r="A152" t="s">
        <v>1379</v>
      </c>
      <c r="B152" t="s">
        <v>588</v>
      </c>
      <c r="C152" t="s">
        <v>1264</v>
      </c>
      <c r="D152">
        <v>50314</v>
      </c>
    </row>
    <row r="153" spans="1:4" x14ac:dyDescent="0.2">
      <c r="A153" t="s">
        <v>1380</v>
      </c>
      <c r="B153" t="s">
        <v>594</v>
      </c>
      <c r="C153" t="s">
        <v>1353</v>
      </c>
      <c r="D153">
        <v>41403</v>
      </c>
    </row>
    <row r="154" spans="1:4" x14ac:dyDescent="0.2">
      <c r="A154" t="s">
        <v>641</v>
      </c>
      <c r="B154" t="s">
        <v>589</v>
      </c>
      <c r="C154" t="s">
        <v>589</v>
      </c>
      <c r="D154">
        <v>80805</v>
      </c>
    </row>
    <row r="155" spans="1:4" x14ac:dyDescent="0.2">
      <c r="A155" t="s">
        <v>616</v>
      </c>
      <c r="B155" t="s">
        <v>594</v>
      </c>
      <c r="C155" t="s">
        <v>1301</v>
      </c>
      <c r="D155">
        <v>40601</v>
      </c>
    </row>
    <row r="156" spans="1:4" x14ac:dyDescent="0.2">
      <c r="A156" t="s">
        <v>677</v>
      </c>
      <c r="B156" t="s">
        <v>594</v>
      </c>
      <c r="C156" t="s">
        <v>1301</v>
      </c>
      <c r="D156">
        <v>40611</v>
      </c>
    </row>
    <row r="157" spans="1:4" x14ac:dyDescent="0.2">
      <c r="A157" t="s">
        <v>717</v>
      </c>
      <c r="B157" t="s">
        <v>594</v>
      </c>
      <c r="C157" t="s">
        <v>1301</v>
      </c>
      <c r="D157">
        <v>40612</v>
      </c>
    </row>
    <row r="158" spans="1:4" x14ac:dyDescent="0.2">
      <c r="A158" t="s">
        <v>1381</v>
      </c>
      <c r="B158" t="s">
        <v>584</v>
      </c>
      <c r="C158" t="s">
        <v>1271</v>
      </c>
      <c r="D158">
        <v>120313</v>
      </c>
    </row>
    <row r="159" spans="1:4" x14ac:dyDescent="0.2">
      <c r="A159" t="s">
        <v>1382</v>
      </c>
      <c r="B159" t="s">
        <v>584</v>
      </c>
      <c r="C159" t="s">
        <v>1271</v>
      </c>
      <c r="D159">
        <v>120315</v>
      </c>
    </row>
    <row r="160" spans="1:4" x14ac:dyDescent="0.2">
      <c r="A160" t="s">
        <v>1383</v>
      </c>
      <c r="B160" t="s">
        <v>594</v>
      </c>
      <c r="C160" t="s">
        <v>1266</v>
      </c>
      <c r="D160">
        <v>40102</v>
      </c>
    </row>
    <row r="161" spans="1:4" x14ac:dyDescent="0.2">
      <c r="A161" t="s">
        <v>682</v>
      </c>
      <c r="B161" t="s">
        <v>594</v>
      </c>
      <c r="C161" t="s">
        <v>1384</v>
      </c>
      <c r="D161">
        <v>40701</v>
      </c>
    </row>
    <row r="162" spans="1:4" x14ac:dyDescent="0.2">
      <c r="A162" t="s">
        <v>1385</v>
      </c>
      <c r="B162" t="s">
        <v>594</v>
      </c>
      <c r="C162" t="s">
        <v>1307</v>
      </c>
      <c r="D162">
        <v>41007</v>
      </c>
    </row>
    <row r="163" spans="1:4" x14ac:dyDescent="0.2">
      <c r="A163" t="s">
        <v>634</v>
      </c>
      <c r="B163" t="s">
        <v>589</v>
      </c>
      <c r="C163" t="s">
        <v>589</v>
      </c>
      <c r="D163">
        <v>80826</v>
      </c>
    </row>
    <row r="164" spans="1:4" x14ac:dyDescent="0.2">
      <c r="A164" t="s">
        <v>1386</v>
      </c>
      <c r="B164" t="s">
        <v>594</v>
      </c>
      <c r="C164" t="s">
        <v>1384</v>
      </c>
      <c r="D164">
        <v>40702</v>
      </c>
    </row>
    <row r="165" spans="1:4" x14ac:dyDescent="0.2">
      <c r="A165" t="s">
        <v>821</v>
      </c>
      <c r="B165" t="s">
        <v>593</v>
      </c>
      <c r="C165" t="s">
        <v>1329</v>
      </c>
      <c r="D165">
        <v>91010</v>
      </c>
    </row>
    <row r="166" spans="1:4" x14ac:dyDescent="0.2">
      <c r="A166" t="s">
        <v>1387</v>
      </c>
      <c r="B166" t="s">
        <v>593</v>
      </c>
      <c r="C166" t="s">
        <v>1264</v>
      </c>
      <c r="D166">
        <v>90903</v>
      </c>
    </row>
    <row r="167" spans="1:4" x14ac:dyDescent="0.2">
      <c r="A167" t="s">
        <v>715</v>
      </c>
      <c r="B167" t="s">
        <v>586</v>
      </c>
      <c r="C167" t="s">
        <v>1274</v>
      </c>
      <c r="D167">
        <v>130705</v>
      </c>
    </row>
    <row r="168" spans="1:4" x14ac:dyDescent="0.2">
      <c r="A168" t="s">
        <v>1388</v>
      </c>
      <c r="B168" t="s">
        <v>593</v>
      </c>
      <c r="C168" t="s">
        <v>1332</v>
      </c>
      <c r="D168">
        <v>90307</v>
      </c>
    </row>
    <row r="169" spans="1:4" x14ac:dyDescent="0.2">
      <c r="A169" t="s">
        <v>1389</v>
      </c>
      <c r="B169" t="s">
        <v>584</v>
      </c>
      <c r="C169" t="s">
        <v>1262</v>
      </c>
      <c r="D169">
        <v>120505</v>
      </c>
    </row>
    <row r="170" spans="1:4" x14ac:dyDescent="0.2">
      <c r="A170" t="s">
        <v>774</v>
      </c>
      <c r="B170" t="s">
        <v>591</v>
      </c>
      <c r="C170" t="s">
        <v>1390</v>
      </c>
      <c r="D170">
        <v>60604</v>
      </c>
    </row>
    <row r="171" spans="1:4" x14ac:dyDescent="0.2">
      <c r="A171" t="s">
        <v>1391</v>
      </c>
      <c r="B171" t="s">
        <v>593</v>
      </c>
      <c r="C171" t="s">
        <v>1281</v>
      </c>
      <c r="D171">
        <v>90102</v>
      </c>
    </row>
    <row r="172" spans="1:4" x14ac:dyDescent="0.2">
      <c r="A172" t="s">
        <v>1392</v>
      </c>
      <c r="B172" t="s">
        <v>592</v>
      </c>
      <c r="C172" t="s">
        <v>1273</v>
      </c>
      <c r="D172">
        <v>70704</v>
      </c>
    </row>
    <row r="173" spans="1:4" x14ac:dyDescent="0.2">
      <c r="A173" t="s">
        <v>740</v>
      </c>
      <c r="B173" t="s">
        <v>594</v>
      </c>
      <c r="C173" t="s">
        <v>668</v>
      </c>
      <c r="D173">
        <v>40513</v>
      </c>
    </row>
    <row r="174" spans="1:4" x14ac:dyDescent="0.2">
      <c r="A174" t="s">
        <v>1393</v>
      </c>
      <c r="B174" t="s">
        <v>592</v>
      </c>
      <c r="C174" t="s">
        <v>1273</v>
      </c>
      <c r="D174">
        <v>70705</v>
      </c>
    </row>
    <row r="175" spans="1:4" x14ac:dyDescent="0.2">
      <c r="A175" t="s">
        <v>1393</v>
      </c>
      <c r="B175" t="s">
        <v>593</v>
      </c>
      <c r="C175" t="s">
        <v>1278</v>
      </c>
      <c r="D175">
        <v>91203</v>
      </c>
    </row>
    <row r="176" spans="1:4" x14ac:dyDescent="0.2">
      <c r="A176" t="s">
        <v>1393</v>
      </c>
      <c r="B176" t="s">
        <v>586</v>
      </c>
      <c r="C176" t="s">
        <v>1319</v>
      </c>
      <c r="D176">
        <v>130307</v>
      </c>
    </row>
    <row r="177" spans="1:4" x14ac:dyDescent="0.2">
      <c r="A177" t="s">
        <v>1394</v>
      </c>
      <c r="B177" t="s">
        <v>591</v>
      </c>
      <c r="C177" t="s">
        <v>1395</v>
      </c>
      <c r="D177">
        <v>60303</v>
      </c>
    </row>
    <row r="178" spans="1:4" x14ac:dyDescent="0.2">
      <c r="A178" t="s">
        <v>1396</v>
      </c>
      <c r="B178" t="s">
        <v>592</v>
      </c>
      <c r="C178" t="s">
        <v>1397</v>
      </c>
      <c r="D178">
        <v>70602</v>
      </c>
    </row>
    <row r="179" spans="1:4" x14ac:dyDescent="0.2">
      <c r="A179" t="s">
        <v>1398</v>
      </c>
      <c r="B179" t="s">
        <v>590</v>
      </c>
      <c r="C179" t="s">
        <v>1334</v>
      </c>
      <c r="D179">
        <v>20403</v>
      </c>
    </row>
    <row r="180" spans="1:4" x14ac:dyDescent="0.2">
      <c r="A180" t="s">
        <v>1399</v>
      </c>
      <c r="B180" t="s">
        <v>591</v>
      </c>
      <c r="C180" t="s">
        <v>1395</v>
      </c>
      <c r="D180">
        <v>60302</v>
      </c>
    </row>
    <row r="181" spans="1:4" x14ac:dyDescent="0.2">
      <c r="A181" t="s">
        <v>1400</v>
      </c>
      <c r="B181" t="s">
        <v>592</v>
      </c>
      <c r="C181" t="s">
        <v>695</v>
      </c>
      <c r="D181">
        <v>70204</v>
      </c>
    </row>
    <row r="182" spans="1:4" x14ac:dyDescent="0.2">
      <c r="A182" t="s">
        <v>1401</v>
      </c>
      <c r="B182" t="s">
        <v>591</v>
      </c>
      <c r="C182" t="s">
        <v>1395</v>
      </c>
      <c r="D182">
        <v>60304</v>
      </c>
    </row>
    <row r="183" spans="1:4" x14ac:dyDescent="0.2">
      <c r="A183" t="s">
        <v>1401</v>
      </c>
      <c r="B183" t="s">
        <v>592</v>
      </c>
      <c r="C183" t="s">
        <v>1286</v>
      </c>
      <c r="D183">
        <v>70406</v>
      </c>
    </row>
    <row r="184" spans="1:4" x14ac:dyDescent="0.2">
      <c r="A184" t="s">
        <v>1402</v>
      </c>
      <c r="B184" t="s">
        <v>590</v>
      </c>
      <c r="C184" t="s">
        <v>1276</v>
      </c>
      <c r="D184">
        <v>20203</v>
      </c>
    </row>
    <row r="185" spans="1:4" x14ac:dyDescent="0.2">
      <c r="A185" t="s">
        <v>601</v>
      </c>
      <c r="B185" t="s">
        <v>589</v>
      </c>
      <c r="C185" t="s">
        <v>589</v>
      </c>
      <c r="D185">
        <v>80802</v>
      </c>
    </row>
    <row r="186" spans="1:4" x14ac:dyDescent="0.2">
      <c r="A186" t="s">
        <v>1403</v>
      </c>
      <c r="B186" t="s">
        <v>591</v>
      </c>
      <c r="C186" t="s">
        <v>1390</v>
      </c>
      <c r="D186">
        <v>60606</v>
      </c>
    </row>
    <row r="187" spans="1:4" x14ac:dyDescent="0.2">
      <c r="A187" t="s">
        <v>1404</v>
      </c>
      <c r="B187" t="s">
        <v>592</v>
      </c>
      <c r="C187" t="s">
        <v>695</v>
      </c>
      <c r="D187">
        <v>70205</v>
      </c>
    </row>
    <row r="188" spans="1:4" x14ac:dyDescent="0.2">
      <c r="A188" t="s">
        <v>1405</v>
      </c>
      <c r="B188" t="s">
        <v>593</v>
      </c>
      <c r="C188" t="s">
        <v>1292</v>
      </c>
      <c r="D188">
        <v>90204</v>
      </c>
    </row>
    <row r="189" spans="1:4" x14ac:dyDescent="0.2">
      <c r="A189" t="s">
        <v>653</v>
      </c>
      <c r="B189" t="s">
        <v>586</v>
      </c>
      <c r="C189" t="s">
        <v>1274</v>
      </c>
      <c r="D189">
        <v>130706</v>
      </c>
    </row>
    <row r="190" spans="1:4" x14ac:dyDescent="0.2">
      <c r="A190" t="s">
        <v>653</v>
      </c>
      <c r="B190" t="s">
        <v>590</v>
      </c>
      <c r="C190" t="s">
        <v>1331</v>
      </c>
      <c r="D190">
        <v>20605</v>
      </c>
    </row>
    <row r="191" spans="1:4" x14ac:dyDescent="0.2">
      <c r="A191" t="s">
        <v>1406</v>
      </c>
      <c r="B191" t="s">
        <v>590</v>
      </c>
      <c r="C191" t="s">
        <v>1407</v>
      </c>
      <c r="D191">
        <v>20502</v>
      </c>
    </row>
    <row r="192" spans="1:4" x14ac:dyDescent="0.2">
      <c r="A192" t="s">
        <v>1408</v>
      </c>
      <c r="B192" t="s">
        <v>592</v>
      </c>
      <c r="C192" t="s">
        <v>1273</v>
      </c>
      <c r="D192">
        <v>70706</v>
      </c>
    </row>
    <row r="193" spans="1:4" x14ac:dyDescent="0.2">
      <c r="A193" t="s">
        <v>787</v>
      </c>
      <c r="B193" t="s">
        <v>590</v>
      </c>
      <c r="C193" t="s">
        <v>1265</v>
      </c>
      <c r="D193">
        <v>20102</v>
      </c>
    </row>
    <row r="194" spans="1:4" x14ac:dyDescent="0.2">
      <c r="A194" t="s">
        <v>787</v>
      </c>
      <c r="B194" t="s">
        <v>594</v>
      </c>
      <c r="C194" t="s">
        <v>1299</v>
      </c>
      <c r="D194">
        <v>41304</v>
      </c>
    </row>
    <row r="195" spans="1:4" x14ac:dyDescent="0.2">
      <c r="A195" t="s">
        <v>1409</v>
      </c>
      <c r="B195" t="s">
        <v>593</v>
      </c>
      <c r="C195" t="s">
        <v>1264</v>
      </c>
      <c r="D195">
        <v>90904</v>
      </c>
    </row>
    <row r="196" spans="1:4" x14ac:dyDescent="0.2">
      <c r="A196" t="s">
        <v>1410</v>
      </c>
      <c r="B196" t="s">
        <v>592</v>
      </c>
      <c r="C196" t="s">
        <v>592</v>
      </c>
      <c r="D196">
        <v>70315</v>
      </c>
    </row>
    <row r="197" spans="1:4" x14ac:dyDescent="0.2">
      <c r="A197" t="s">
        <v>679</v>
      </c>
      <c r="B197" t="s">
        <v>583</v>
      </c>
      <c r="C197" t="s">
        <v>1294</v>
      </c>
      <c r="D197">
        <v>10206</v>
      </c>
    </row>
    <row r="198" spans="1:4" x14ac:dyDescent="0.2">
      <c r="A198" t="s">
        <v>1411</v>
      </c>
      <c r="B198" t="s">
        <v>592</v>
      </c>
      <c r="C198" t="s">
        <v>1412</v>
      </c>
      <c r="D198">
        <v>70102</v>
      </c>
    </row>
    <row r="199" spans="1:4" x14ac:dyDescent="0.2">
      <c r="A199" t="s">
        <v>1413</v>
      </c>
      <c r="B199" t="s">
        <v>586</v>
      </c>
      <c r="C199" t="s">
        <v>801</v>
      </c>
      <c r="D199">
        <v>130902</v>
      </c>
    </row>
    <row r="200" spans="1:4" x14ac:dyDescent="0.2">
      <c r="A200" t="s">
        <v>726</v>
      </c>
      <c r="B200" t="s">
        <v>585</v>
      </c>
      <c r="C200" t="s">
        <v>1259</v>
      </c>
      <c r="D200">
        <v>30203</v>
      </c>
    </row>
    <row r="201" spans="1:4" x14ac:dyDescent="0.2">
      <c r="A201" t="s">
        <v>1414</v>
      </c>
      <c r="B201" t="s">
        <v>585</v>
      </c>
      <c r="C201" t="s">
        <v>1371</v>
      </c>
      <c r="D201">
        <v>30303</v>
      </c>
    </row>
    <row r="202" spans="1:4" x14ac:dyDescent="0.2">
      <c r="A202" t="s">
        <v>1414</v>
      </c>
      <c r="B202" t="s">
        <v>592</v>
      </c>
      <c r="C202" t="s">
        <v>592</v>
      </c>
      <c r="D202">
        <v>70302</v>
      </c>
    </row>
    <row r="203" spans="1:4" x14ac:dyDescent="0.2">
      <c r="A203" t="s">
        <v>797</v>
      </c>
      <c r="B203" t="s">
        <v>590</v>
      </c>
      <c r="C203" t="s">
        <v>1415</v>
      </c>
      <c r="D203">
        <v>20302</v>
      </c>
    </row>
    <row r="204" spans="1:4" x14ac:dyDescent="0.2">
      <c r="A204" t="s">
        <v>1416</v>
      </c>
      <c r="B204" t="s">
        <v>592</v>
      </c>
      <c r="C204" t="s">
        <v>1412</v>
      </c>
      <c r="D204">
        <v>70109</v>
      </c>
    </row>
    <row r="205" spans="1:4" x14ac:dyDescent="0.2">
      <c r="A205" t="s">
        <v>1417</v>
      </c>
      <c r="B205" t="s">
        <v>590</v>
      </c>
      <c r="C205" t="s">
        <v>1265</v>
      </c>
      <c r="D205">
        <v>20108</v>
      </c>
    </row>
    <row r="206" spans="1:4" x14ac:dyDescent="0.2">
      <c r="A206" t="s">
        <v>754</v>
      </c>
      <c r="B206" t="s">
        <v>593</v>
      </c>
      <c r="C206" t="s">
        <v>780</v>
      </c>
      <c r="D206">
        <v>90407</v>
      </c>
    </row>
    <row r="207" spans="1:4" x14ac:dyDescent="0.2">
      <c r="A207" t="s">
        <v>754</v>
      </c>
      <c r="B207" t="s">
        <v>586</v>
      </c>
      <c r="C207" t="s">
        <v>801</v>
      </c>
      <c r="D207">
        <v>130903</v>
      </c>
    </row>
    <row r="208" spans="1:4" x14ac:dyDescent="0.2">
      <c r="A208" t="s">
        <v>1418</v>
      </c>
      <c r="B208" t="s">
        <v>586</v>
      </c>
      <c r="C208" t="s">
        <v>1298</v>
      </c>
      <c r="D208">
        <v>130406</v>
      </c>
    </row>
    <row r="209" spans="1:4" x14ac:dyDescent="0.2">
      <c r="A209" t="s">
        <v>1419</v>
      </c>
      <c r="B209" t="s">
        <v>591</v>
      </c>
      <c r="C209" t="s">
        <v>1363</v>
      </c>
      <c r="D209">
        <v>60704</v>
      </c>
    </row>
    <row r="210" spans="1:4" x14ac:dyDescent="0.2">
      <c r="A210" t="s">
        <v>1420</v>
      </c>
      <c r="B210" t="s">
        <v>589</v>
      </c>
      <c r="C210" t="s">
        <v>799</v>
      </c>
      <c r="D210">
        <v>80504</v>
      </c>
    </row>
    <row r="211" spans="1:4" x14ac:dyDescent="0.2">
      <c r="A211" t="s">
        <v>1421</v>
      </c>
      <c r="B211" t="s">
        <v>592</v>
      </c>
      <c r="C211" t="s">
        <v>1412</v>
      </c>
      <c r="D211">
        <v>70103</v>
      </c>
    </row>
    <row r="212" spans="1:4" x14ac:dyDescent="0.2">
      <c r="A212" t="s">
        <v>1422</v>
      </c>
      <c r="B212" t="s">
        <v>592</v>
      </c>
      <c r="C212" t="s">
        <v>695</v>
      </c>
      <c r="D212">
        <v>70206</v>
      </c>
    </row>
    <row r="213" spans="1:4" x14ac:dyDescent="0.2">
      <c r="A213" t="s">
        <v>798</v>
      </c>
      <c r="B213" t="s">
        <v>593</v>
      </c>
      <c r="C213" t="s">
        <v>1285</v>
      </c>
      <c r="D213">
        <v>91105</v>
      </c>
    </row>
    <row r="214" spans="1:4" x14ac:dyDescent="0.2">
      <c r="A214" t="s">
        <v>1423</v>
      </c>
      <c r="B214" t="s">
        <v>593</v>
      </c>
      <c r="C214" t="s">
        <v>732</v>
      </c>
      <c r="D214">
        <v>90504</v>
      </c>
    </row>
    <row r="215" spans="1:4" x14ac:dyDescent="0.2">
      <c r="A215" t="s">
        <v>1424</v>
      </c>
      <c r="B215" t="s">
        <v>592</v>
      </c>
      <c r="C215" t="s">
        <v>695</v>
      </c>
      <c r="D215">
        <v>70207</v>
      </c>
    </row>
    <row r="216" spans="1:4" x14ac:dyDescent="0.2">
      <c r="A216" t="s">
        <v>1425</v>
      </c>
      <c r="B216" t="s">
        <v>594</v>
      </c>
      <c r="C216" t="s">
        <v>1426</v>
      </c>
      <c r="D216">
        <v>40902</v>
      </c>
    </row>
    <row r="217" spans="1:4" x14ac:dyDescent="0.2">
      <c r="A217" t="s">
        <v>1427</v>
      </c>
      <c r="B217" t="s">
        <v>591</v>
      </c>
      <c r="C217" t="s">
        <v>1390</v>
      </c>
      <c r="D217">
        <v>60603</v>
      </c>
    </row>
    <row r="218" spans="1:4" x14ac:dyDescent="0.2">
      <c r="A218" t="s">
        <v>1428</v>
      </c>
      <c r="B218" t="s">
        <v>590</v>
      </c>
      <c r="C218" t="s">
        <v>1407</v>
      </c>
      <c r="D218">
        <v>20503</v>
      </c>
    </row>
    <row r="219" spans="1:4" x14ac:dyDescent="0.2">
      <c r="A219" t="s">
        <v>1429</v>
      </c>
      <c r="B219" t="s">
        <v>593</v>
      </c>
      <c r="C219" t="s">
        <v>1264</v>
      </c>
      <c r="D219">
        <v>90905</v>
      </c>
    </row>
    <row r="220" spans="1:4" x14ac:dyDescent="0.2">
      <c r="A220" t="s">
        <v>1430</v>
      </c>
      <c r="B220" t="s">
        <v>584</v>
      </c>
      <c r="C220" t="s">
        <v>1262</v>
      </c>
      <c r="D220">
        <v>120506</v>
      </c>
    </row>
    <row r="221" spans="1:4" x14ac:dyDescent="0.2">
      <c r="A221" t="s">
        <v>1431</v>
      </c>
      <c r="B221" t="s">
        <v>591</v>
      </c>
      <c r="C221" t="s">
        <v>1390</v>
      </c>
      <c r="D221">
        <v>60605</v>
      </c>
    </row>
    <row r="222" spans="1:4" x14ac:dyDescent="0.2">
      <c r="A222" t="s">
        <v>1431</v>
      </c>
      <c r="B222" t="s">
        <v>592</v>
      </c>
      <c r="C222" t="s">
        <v>695</v>
      </c>
      <c r="D222">
        <v>70208</v>
      </c>
    </row>
    <row r="223" spans="1:4" x14ac:dyDescent="0.2">
      <c r="A223" t="s">
        <v>776</v>
      </c>
      <c r="B223" t="s">
        <v>584</v>
      </c>
      <c r="C223" t="s">
        <v>1262</v>
      </c>
      <c r="D223">
        <v>120510</v>
      </c>
    </row>
    <row r="224" spans="1:4" x14ac:dyDescent="0.2">
      <c r="A224" t="s">
        <v>1432</v>
      </c>
      <c r="B224" t="s">
        <v>590</v>
      </c>
      <c r="C224" t="s">
        <v>1407</v>
      </c>
      <c r="D224">
        <v>20504</v>
      </c>
    </row>
    <row r="225" spans="1:4" x14ac:dyDescent="0.2">
      <c r="A225" t="s">
        <v>1104</v>
      </c>
      <c r="B225" t="s">
        <v>593</v>
      </c>
      <c r="C225" t="s">
        <v>1332</v>
      </c>
      <c r="D225">
        <v>90303</v>
      </c>
    </row>
    <row r="226" spans="1:4" x14ac:dyDescent="0.2">
      <c r="A226" t="s">
        <v>687</v>
      </c>
      <c r="B226" t="s">
        <v>584</v>
      </c>
      <c r="C226" t="s">
        <v>1262</v>
      </c>
      <c r="D226">
        <v>120507</v>
      </c>
    </row>
    <row r="227" spans="1:4" x14ac:dyDescent="0.2">
      <c r="A227" t="s">
        <v>1433</v>
      </c>
      <c r="B227" t="s">
        <v>584</v>
      </c>
      <c r="C227" t="s">
        <v>1262</v>
      </c>
      <c r="D227">
        <v>120511</v>
      </c>
    </row>
    <row r="228" spans="1:4" x14ac:dyDescent="0.2">
      <c r="A228" t="s">
        <v>1434</v>
      </c>
      <c r="B228" t="s">
        <v>594</v>
      </c>
      <c r="C228" t="s">
        <v>1426</v>
      </c>
      <c r="D228">
        <v>40903</v>
      </c>
    </row>
    <row r="229" spans="1:4" x14ac:dyDescent="0.2">
      <c r="A229" t="s">
        <v>1435</v>
      </c>
      <c r="B229" t="s">
        <v>590</v>
      </c>
      <c r="C229" t="s">
        <v>1415</v>
      </c>
      <c r="D229">
        <v>20303</v>
      </c>
    </row>
    <row r="230" spans="1:4" x14ac:dyDescent="0.2">
      <c r="A230" t="s">
        <v>1435</v>
      </c>
      <c r="B230" t="s">
        <v>593</v>
      </c>
      <c r="C230" t="s">
        <v>1292</v>
      </c>
      <c r="D230">
        <v>90205</v>
      </c>
    </row>
    <row r="231" spans="1:4" x14ac:dyDescent="0.2">
      <c r="A231" t="s">
        <v>1436</v>
      </c>
      <c r="B231" t="s">
        <v>593</v>
      </c>
      <c r="C231" t="s">
        <v>732</v>
      </c>
      <c r="D231">
        <v>90505</v>
      </c>
    </row>
    <row r="232" spans="1:4" x14ac:dyDescent="0.2">
      <c r="A232" t="s">
        <v>1437</v>
      </c>
      <c r="B232" t="s">
        <v>594</v>
      </c>
      <c r="C232" t="s">
        <v>1426</v>
      </c>
      <c r="D232">
        <v>40904</v>
      </c>
    </row>
    <row r="233" spans="1:4" x14ac:dyDescent="0.2">
      <c r="A233" t="s">
        <v>1438</v>
      </c>
      <c r="B233" t="s">
        <v>588</v>
      </c>
      <c r="C233" t="s">
        <v>655</v>
      </c>
      <c r="D233">
        <v>50201</v>
      </c>
    </row>
    <row r="234" spans="1:4" x14ac:dyDescent="0.2">
      <c r="A234" t="s">
        <v>1439</v>
      </c>
      <c r="B234" t="s">
        <v>590</v>
      </c>
      <c r="C234" t="s">
        <v>1276</v>
      </c>
      <c r="D234">
        <v>20204</v>
      </c>
    </row>
    <row r="235" spans="1:4" x14ac:dyDescent="0.2">
      <c r="A235" t="s">
        <v>772</v>
      </c>
      <c r="B235" t="s">
        <v>591</v>
      </c>
      <c r="C235" t="s">
        <v>1363</v>
      </c>
      <c r="D235">
        <v>60703</v>
      </c>
    </row>
    <row r="236" spans="1:4" x14ac:dyDescent="0.2">
      <c r="A236" t="s">
        <v>772</v>
      </c>
      <c r="B236" t="s">
        <v>593</v>
      </c>
      <c r="C236" t="s">
        <v>732</v>
      </c>
      <c r="D236">
        <v>90506</v>
      </c>
    </row>
    <row r="237" spans="1:4" x14ac:dyDescent="0.2">
      <c r="A237" t="s">
        <v>829</v>
      </c>
      <c r="B237" t="s">
        <v>590</v>
      </c>
      <c r="C237" t="s">
        <v>1265</v>
      </c>
      <c r="D237">
        <v>20103</v>
      </c>
    </row>
    <row r="238" spans="1:4" x14ac:dyDescent="0.2">
      <c r="A238" t="s">
        <v>1440</v>
      </c>
      <c r="B238" t="s">
        <v>583</v>
      </c>
      <c r="C238" t="s">
        <v>1294</v>
      </c>
      <c r="D238">
        <v>10214</v>
      </c>
    </row>
    <row r="239" spans="1:4" x14ac:dyDescent="0.2">
      <c r="A239" t="s">
        <v>1441</v>
      </c>
      <c r="B239" t="s">
        <v>594</v>
      </c>
      <c r="C239" t="s">
        <v>1266</v>
      </c>
      <c r="D239">
        <v>40103</v>
      </c>
    </row>
    <row r="240" spans="1:4" x14ac:dyDescent="0.2">
      <c r="A240" t="s">
        <v>752</v>
      </c>
      <c r="B240" t="s">
        <v>583</v>
      </c>
      <c r="C240" t="s">
        <v>1294</v>
      </c>
      <c r="D240">
        <v>10204</v>
      </c>
    </row>
    <row r="241" spans="1:4" x14ac:dyDescent="0.2">
      <c r="A241" t="s">
        <v>1442</v>
      </c>
      <c r="B241" t="s">
        <v>591</v>
      </c>
      <c r="C241" t="s">
        <v>1351</v>
      </c>
      <c r="D241">
        <v>60406</v>
      </c>
    </row>
    <row r="242" spans="1:4" x14ac:dyDescent="0.2">
      <c r="A242" t="s">
        <v>1443</v>
      </c>
      <c r="B242" t="s">
        <v>591</v>
      </c>
      <c r="C242" t="s">
        <v>1355</v>
      </c>
      <c r="D242">
        <v>60204</v>
      </c>
    </row>
    <row r="243" spans="1:4" x14ac:dyDescent="0.2">
      <c r="A243" t="s">
        <v>735</v>
      </c>
      <c r="B243" t="s">
        <v>590</v>
      </c>
      <c r="C243" t="s">
        <v>1276</v>
      </c>
      <c r="D243">
        <v>20205</v>
      </c>
    </row>
    <row r="244" spans="1:4" x14ac:dyDescent="0.2">
      <c r="A244" t="s">
        <v>1444</v>
      </c>
      <c r="B244" t="s">
        <v>584</v>
      </c>
      <c r="C244" t="s">
        <v>1304</v>
      </c>
      <c r="D244">
        <v>120106</v>
      </c>
    </row>
    <row r="245" spans="1:4" x14ac:dyDescent="0.2">
      <c r="A245" t="s">
        <v>1445</v>
      </c>
      <c r="B245" t="s">
        <v>591</v>
      </c>
      <c r="C245" t="s">
        <v>1351</v>
      </c>
      <c r="D245">
        <v>60408</v>
      </c>
    </row>
    <row r="246" spans="1:4" x14ac:dyDescent="0.2">
      <c r="A246" t="s">
        <v>609</v>
      </c>
      <c r="B246" t="s">
        <v>589</v>
      </c>
      <c r="C246" t="s">
        <v>589</v>
      </c>
      <c r="D246">
        <v>80823</v>
      </c>
    </row>
    <row r="247" spans="1:4" x14ac:dyDescent="0.2">
      <c r="A247" t="s">
        <v>1446</v>
      </c>
      <c r="B247" t="s">
        <v>592</v>
      </c>
      <c r="C247" t="s">
        <v>1286</v>
      </c>
      <c r="D247">
        <v>70407</v>
      </c>
    </row>
    <row r="248" spans="1:4" x14ac:dyDescent="0.2">
      <c r="A248" t="s">
        <v>1447</v>
      </c>
      <c r="B248" t="s">
        <v>586</v>
      </c>
      <c r="C248" t="s">
        <v>1274</v>
      </c>
      <c r="D248">
        <v>130707</v>
      </c>
    </row>
    <row r="249" spans="1:4" x14ac:dyDescent="0.2">
      <c r="A249" t="s">
        <v>1448</v>
      </c>
      <c r="B249" t="s">
        <v>583</v>
      </c>
      <c r="C249" t="s">
        <v>1294</v>
      </c>
      <c r="D249">
        <v>10216</v>
      </c>
    </row>
    <row r="250" spans="1:4" x14ac:dyDescent="0.2">
      <c r="A250" t="s">
        <v>1109</v>
      </c>
      <c r="B250" t="s">
        <v>583</v>
      </c>
      <c r="C250" t="s">
        <v>1294</v>
      </c>
      <c r="D250">
        <v>10215</v>
      </c>
    </row>
    <row r="251" spans="1:4" x14ac:dyDescent="0.2">
      <c r="A251" t="s">
        <v>1449</v>
      </c>
      <c r="B251" t="s">
        <v>583</v>
      </c>
      <c r="C251" t="s">
        <v>1294</v>
      </c>
      <c r="D251">
        <v>10217</v>
      </c>
    </row>
    <row r="252" spans="1:4" x14ac:dyDescent="0.2">
      <c r="A252" t="s">
        <v>1450</v>
      </c>
      <c r="B252" t="s">
        <v>592</v>
      </c>
      <c r="C252" t="s">
        <v>1273</v>
      </c>
      <c r="D252">
        <v>70707</v>
      </c>
    </row>
    <row r="253" spans="1:4" x14ac:dyDescent="0.2">
      <c r="A253" t="s">
        <v>727</v>
      </c>
      <c r="B253" t="s">
        <v>588</v>
      </c>
      <c r="C253" t="s">
        <v>1326</v>
      </c>
      <c r="D253">
        <v>50104</v>
      </c>
    </row>
    <row r="254" spans="1:4" x14ac:dyDescent="0.2">
      <c r="A254" t="s">
        <v>1451</v>
      </c>
      <c r="B254" t="s">
        <v>593</v>
      </c>
      <c r="C254" t="s">
        <v>1264</v>
      </c>
      <c r="D254">
        <v>90906</v>
      </c>
    </row>
    <row r="255" spans="1:4" x14ac:dyDescent="0.2">
      <c r="A255" t="s">
        <v>1452</v>
      </c>
      <c r="B255" t="s">
        <v>585</v>
      </c>
      <c r="C255" t="s">
        <v>1371</v>
      </c>
      <c r="D255">
        <v>30304</v>
      </c>
    </row>
    <row r="256" spans="1:4" x14ac:dyDescent="0.2">
      <c r="A256" t="s">
        <v>1453</v>
      </c>
      <c r="B256" t="s">
        <v>593</v>
      </c>
      <c r="C256" t="s">
        <v>1342</v>
      </c>
      <c r="D256">
        <v>90602</v>
      </c>
    </row>
    <row r="257" spans="1:4" x14ac:dyDescent="0.2">
      <c r="A257" t="s">
        <v>1454</v>
      </c>
      <c r="B257" t="s">
        <v>594</v>
      </c>
      <c r="C257" t="s">
        <v>668</v>
      </c>
      <c r="D257">
        <v>40505</v>
      </c>
    </row>
    <row r="258" spans="1:4" x14ac:dyDescent="0.2">
      <c r="A258" t="s">
        <v>1455</v>
      </c>
      <c r="B258" t="s">
        <v>589</v>
      </c>
      <c r="C258" t="s">
        <v>1309</v>
      </c>
      <c r="D258">
        <v>80603</v>
      </c>
    </row>
    <row r="259" spans="1:4" x14ac:dyDescent="0.2">
      <c r="A259" t="s">
        <v>1133</v>
      </c>
      <c r="B259" t="s">
        <v>594</v>
      </c>
      <c r="C259" t="s">
        <v>1284</v>
      </c>
      <c r="D259">
        <v>40304</v>
      </c>
    </row>
    <row r="260" spans="1:4" x14ac:dyDescent="0.2">
      <c r="A260" t="s">
        <v>734</v>
      </c>
      <c r="B260" t="s">
        <v>583</v>
      </c>
      <c r="C260" t="s">
        <v>1294</v>
      </c>
      <c r="D260">
        <v>10203</v>
      </c>
    </row>
    <row r="261" spans="1:4" x14ac:dyDescent="0.2">
      <c r="A261" t="s">
        <v>1456</v>
      </c>
      <c r="B261" t="s">
        <v>594</v>
      </c>
      <c r="C261" t="s">
        <v>1301</v>
      </c>
      <c r="D261">
        <v>40605</v>
      </c>
    </row>
    <row r="262" spans="1:4" x14ac:dyDescent="0.2">
      <c r="A262" t="s">
        <v>633</v>
      </c>
      <c r="B262" t="s">
        <v>586</v>
      </c>
      <c r="C262" t="s">
        <v>1274</v>
      </c>
      <c r="D262">
        <v>130708</v>
      </c>
    </row>
    <row r="263" spans="1:4" x14ac:dyDescent="0.2">
      <c r="A263" t="s">
        <v>691</v>
      </c>
      <c r="B263" t="s">
        <v>594</v>
      </c>
      <c r="C263" t="s">
        <v>691</v>
      </c>
      <c r="D263">
        <v>40801</v>
      </c>
    </row>
    <row r="264" spans="1:4" x14ac:dyDescent="0.2">
      <c r="A264" t="s">
        <v>1457</v>
      </c>
      <c r="B264" t="s">
        <v>592</v>
      </c>
      <c r="C264" t="s">
        <v>1273</v>
      </c>
      <c r="D264">
        <v>70708</v>
      </c>
    </row>
    <row r="265" spans="1:4" x14ac:dyDescent="0.2">
      <c r="A265" t="s">
        <v>1458</v>
      </c>
      <c r="B265" t="s">
        <v>592</v>
      </c>
      <c r="C265" t="s">
        <v>1412</v>
      </c>
      <c r="D265">
        <v>70101</v>
      </c>
    </row>
    <row r="266" spans="1:4" x14ac:dyDescent="0.2">
      <c r="A266" t="s">
        <v>1459</v>
      </c>
      <c r="B266" t="s">
        <v>592</v>
      </c>
      <c r="C266" t="s">
        <v>1412</v>
      </c>
      <c r="D266">
        <v>70104</v>
      </c>
    </row>
    <row r="267" spans="1:4" x14ac:dyDescent="0.2">
      <c r="A267" t="s">
        <v>822</v>
      </c>
      <c r="B267" t="s">
        <v>594</v>
      </c>
      <c r="C267" t="s">
        <v>1266</v>
      </c>
      <c r="D267">
        <v>40104</v>
      </c>
    </row>
    <row r="268" spans="1:4" x14ac:dyDescent="0.2">
      <c r="A268" t="s">
        <v>822</v>
      </c>
      <c r="B268" t="s">
        <v>593</v>
      </c>
      <c r="C268" t="s">
        <v>1285</v>
      </c>
      <c r="D268">
        <v>91106</v>
      </c>
    </row>
    <row r="269" spans="1:4" x14ac:dyDescent="0.2">
      <c r="A269" t="s">
        <v>1460</v>
      </c>
      <c r="B269" t="s">
        <v>594</v>
      </c>
      <c r="C269" t="s">
        <v>1284</v>
      </c>
      <c r="D269">
        <v>40305</v>
      </c>
    </row>
    <row r="270" spans="1:4" x14ac:dyDescent="0.2">
      <c r="A270" t="s">
        <v>1461</v>
      </c>
      <c r="B270" t="s">
        <v>586</v>
      </c>
      <c r="C270" t="s">
        <v>801</v>
      </c>
      <c r="D270">
        <v>130904</v>
      </c>
    </row>
    <row r="271" spans="1:4" x14ac:dyDescent="0.2">
      <c r="A271" t="s">
        <v>1461</v>
      </c>
      <c r="B271" t="s">
        <v>584</v>
      </c>
      <c r="C271" t="s">
        <v>1262</v>
      </c>
      <c r="D271">
        <v>120508</v>
      </c>
    </row>
    <row r="272" spans="1:4" x14ac:dyDescent="0.2">
      <c r="A272" t="s">
        <v>786</v>
      </c>
      <c r="B272" t="s">
        <v>584</v>
      </c>
      <c r="C272" t="s">
        <v>1262</v>
      </c>
      <c r="D272">
        <v>120509</v>
      </c>
    </row>
    <row r="273" spans="1:4" x14ac:dyDescent="0.2">
      <c r="A273" t="s">
        <v>1462</v>
      </c>
      <c r="B273" t="s">
        <v>590</v>
      </c>
      <c r="C273" t="s">
        <v>1334</v>
      </c>
      <c r="D273">
        <v>20404</v>
      </c>
    </row>
    <row r="274" spans="1:4" x14ac:dyDescent="0.2">
      <c r="A274" t="s">
        <v>1220</v>
      </c>
      <c r="B274" t="s">
        <v>584</v>
      </c>
      <c r="C274" t="s">
        <v>1313</v>
      </c>
      <c r="D274">
        <v>120803</v>
      </c>
    </row>
    <row r="275" spans="1:4" x14ac:dyDescent="0.2">
      <c r="A275" t="s">
        <v>1463</v>
      </c>
      <c r="B275" t="s">
        <v>584</v>
      </c>
      <c r="C275" t="s">
        <v>625</v>
      </c>
      <c r="D275">
        <v>120604</v>
      </c>
    </row>
    <row r="276" spans="1:4" x14ac:dyDescent="0.2">
      <c r="A276" t="s">
        <v>705</v>
      </c>
      <c r="B276" t="s">
        <v>584</v>
      </c>
      <c r="C276" t="s">
        <v>1349</v>
      </c>
      <c r="D276">
        <v>120402</v>
      </c>
    </row>
    <row r="277" spans="1:4" x14ac:dyDescent="0.2">
      <c r="A277" t="s">
        <v>1464</v>
      </c>
      <c r="B277" t="s">
        <v>584</v>
      </c>
      <c r="C277" t="s">
        <v>1337</v>
      </c>
      <c r="D277">
        <v>120203</v>
      </c>
    </row>
    <row r="278" spans="1:4" x14ac:dyDescent="0.2">
      <c r="A278" t="s">
        <v>1465</v>
      </c>
      <c r="B278" t="s">
        <v>584</v>
      </c>
      <c r="C278" t="s">
        <v>1337</v>
      </c>
      <c r="D278">
        <v>120204</v>
      </c>
    </row>
    <row r="279" spans="1:4" x14ac:dyDescent="0.2">
      <c r="A279" t="s">
        <v>1466</v>
      </c>
      <c r="B279" t="s">
        <v>584</v>
      </c>
      <c r="C279" t="s">
        <v>1337</v>
      </c>
      <c r="D279">
        <v>120205</v>
      </c>
    </row>
    <row r="280" spans="1:4" x14ac:dyDescent="0.2">
      <c r="A280" t="s">
        <v>1467</v>
      </c>
      <c r="B280" t="s">
        <v>584</v>
      </c>
      <c r="C280" t="s">
        <v>1337</v>
      </c>
      <c r="D280">
        <v>120206</v>
      </c>
    </row>
    <row r="281" spans="1:4" x14ac:dyDescent="0.2">
      <c r="A281" t="s">
        <v>1468</v>
      </c>
      <c r="B281" t="s">
        <v>584</v>
      </c>
      <c r="C281" t="s">
        <v>1337</v>
      </c>
      <c r="D281">
        <v>120201</v>
      </c>
    </row>
    <row r="282" spans="1:4" x14ac:dyDescent="0.2">
      <c r="A282" t="s">
        <v>591</v>
      </c>
      <c r="B282" t="s">
        <v>586</v>
      </c>
      <c r="C282" t="s">
        <v>1274</v>
      </c>
      <c r="D282">
        <v>130709</v>
      </c>
    </row>
    <row r="283" spans="1:4" x14ac:dyDescent="0.2">
      <c r="A283" t="s">
        <v>1469</v>
      </c>
      <c r="B283" t="s">
        <v>593</v>
      </c>
      <c r="C283" t="s">
        <v>1285</v>
      </c>
      <c r="D283">
        <v>91111</v>
      </c>
    </row>
    <row r="284" spans="1:4" x14ac:dyDescent="0.2">
      <c r="A284" t="s">
        <v>788</v>
      </c>
      <c r="B284" t="s">
        <v>594</v>
      </c>
      <c r="C284" t="s">
        <v>1303</v>
      </c>
      <c r="D284">
        <v>41201</v>
      </c>
    </row>
    <row r="285" spans="1:4" x14ac:dyDescent="0.2">
      <c r="A285" t="s">
        <v>1470</v>
      </c>
      <c r="B285" t="s">
        <v>594</v>
      </c>
      <c r="C285" t="s">
        <v>691</v>
      </c>
      <c r="D285">
        <v>40802</v>
      </c>
    </row>
    <row r="286" spans="1:4" x14ac:dyDescent="0.2">
      <c r="A286" t="s">
        <v>1471</v>
      </c>
      <c r="B286" t="s">
        <v>586</v>
      </c>
      <c r="C286" t="s">
        <v>1274</v>
      </c>
      <c r="D286">
        <v>130710</v>
      </c>
    </row>
    <row r="287" spans="1:4" x14ac:dyDescent="0.2">
      <c r="A287" t="s">
        <v>1472</v>
      </c>
      <c r="B287" t="s">
        <v>592</v>
      </c>
      <c r="C287" t="s">
        <v>1273</v>
      </c>
      <c r="D287">
        <v>70711</v>
      </c>
    </row>
    <row r="288" spans="1:4" x14ac:dyDescent="0.2">
      <c r="A288" t="s">
        <v>1473</v>
      </c>
      <c r="B288" t="s">
        <v>585</v>
      </c>
      <c r="C288" t="s">
        <v>1318</v>
      </c>
      <c r="D288">
        <v>30404</v>
      </c>
    </row>
    <row r="289" spans="1:4" x14ac:dyDescent="0.2">
      <c r="A289" t="s">
        <v>1474</v>
      </c>
      <c r="B289" t="s">
        <v>586</v>
      </c>
      <c r="C289" t="s">
        <v>1274</v>
      </c>
      <c r="D289">
        <v>130711</v>
      </c>
    </row>
    <row r="290" spans="1:4" x14ac:dyDescent="0.2">
      <c r="A290" t="s">
        <v>1475</v>
      </c>
      <c r="B290" t="s">
        <v>584</v>
      </c>
      <c r="C290" t="s">
        <v>1349</v>
      </c>
      <c r="D290">
        <v>120403</v>
      </c>
    </row>
    <row r="291" spans="1:4" x14ac:dyDescent="0.2">
      <c r="A291" t="s">
        <v>729</v>
      </c>
      <c r="B291" t="s">
        <v>588</v>
      </c>
      <c r="C291" t="s">
        <v>1326</v>
      </c>
      <c r="D291">
        <v>50105</v>
      </c>
    </row>
    <row r="292" spans="1:4" x14ac:dyDescent="0.2">
      <c r="A292" t="s">
        <v>1158</v>
      </c>
      <c r="B292" t="s">
        <v>594</v>
      </c>
      <c r="C292" t="s">
        <v>1270</v>
      </c>
      <c r="D292">
        <v>40405</v>
      </c>
    </row>
    <row r="293" spans="1:4" x14ac:dyDescent="0.2">
      <c r="A293" t="s">
        <v>769</v>
      </c>
      <c r="B293" t="s">
        <v>1367</v>
      </c>
      <c r="C293" t="s">
        <v>770</v>
      </c>
      <c r="D293">
        <v>110202</v>
      </c>
    </row>
    <row r="294" spans="1:4" x14ac:dyDescent="0.2">
      <c r="A294" t="s">
        <v>643</v>
      </c>
      <c r="B294" t="s">
        <v>589</v>
      </c>
      <c r="C294" t="s">
        <v>1275</v>
      </c>
      <c r="D294">
        <v>81003</v>
      </c>
    </row>
    <row r="295" spans="1:4" x14ac:dyDescent="0.2">
      <c r="A295" t="s">
        <v>602</v>
      </c>
      <c r="B295" t="s">
        <v>586</v>
      </c>
      <c r="C295" t="s">
        <v>1280</v>
      </c>
      <c r="D295">
        <v>130102</v>
      </c>
    </row>
    <row r="296" spans="1:4" x14ac:dyDescent="0.2">
      <c r="A296" t="s">
        <v>614</v>
      </c>
      <c r="B296" t="s">
        <v>589</v>
      </c>
      <c r="C296" t="s">
        <v>589</v>
      </c>
      <c r="D296">
        <v>80812</v>
      </c>
    </row>
    <row r="297" spans="1:4" x14ac:dyDescent="0.2">
      <c r="A297" t="s">
        <v>614</v>
      </c>
      <c r="B297" t="s">
        <v>590</v>
      </c>
      <c r="C297" t="s">
        <v>1276</v>
      </c>
      <c r="D297">
        <v>20206</v>
      </c>
    </row>
    <row r="298" spans="1:4" x14ac:dyDescent="0.2">
      <c r="A298" t="s">
        <v>1190</v>
      </c>
      <c r="B298" t="s">
        <v>594</v>
      </c>
      <c r="C298" t="s">
        <v>1476</v>
      </c>
      <c r="D298">
        <v>41102</v>
      </c>
    </row>
    <row r="299" spans="1:4" x14ac:dyDescent="0.2">
      <c r="A299" t="s">
        <v>1477</v>
      </c>
      <c r="B299" t="s">
        <v>594</v>
      </c>
      <c r="C299" t="s">
        <v>1299</v>
      </c>
      <c r="D299">
        <v>41305</v>
      </c>
    </row>
    <row r="300" spans="1:4" x14ac:dyDescent="0.2">
      <c r="A300" t="s">
        <v>625</v>
      </c>
      <c r="B300" t="s">
        <v>584</v>
      </c>
      <c r="C300" t="s">
        <v>625</v>
      </c>
      <c r="D300">
        <v>120605</v>
      </c>
    </row>
    <row r="301" spans="1:4" x14ac:dyDescent="0.2">
      <c r="A301" t="s">
        <v>1478</v>
      </c>
      <c r="B301" t="s">
        <v>584</v>
      </c>
      <c r="C301" t="s">
        <v>1271</v>
      </c>
      <c r="D301">
        <v>120306</v>
      </c>
    </row>
    <row r="302" spans="1:4" x14ac:dyDescent="0.2">
      <c r="A302" t="s">
        <v>675</v>
      </c>
      <c r="B302" t="s">
        <v>584</v>
      </c>
      <c r="C302" t="s">
        <v>675</v>
      </c>
      <c r="D302">
        <v>120701</v>
      </c>
    </row>
    <row r="303" spans="1:4" x14ac:dyDescent="0.2">
      <c r="A303" t="s">
        <v>759</v>
      </c>
      <c r="B303" t="s">
        <v>591</v>
      </c>
      <c r="C303" t="s">
        <v>1359</v>
      </c>
      <c r="D303">
        <v>60102</v>
      </c>
    </row>
    <row r="304" spans="1:4" x14ac:dyDescent="0.2">
      <c r="A304" t="s">
        <v>759</v>
      </c>
      <c r="B304" t="s">
        <v>591</v>
      </c>
      <c r="C304" t="s">
        <v>1395</v>
      </c>
      <c r="D304">
        <v>60305</v>
      </c>
    </row>
    <row r="305" spans="1:4" x14ac:dyDescent="0.2">
      <c r="A305" t="s">
        <v>1479</v>
      </c>
      <c r="B305" t="s">
        <v>593</v>
      </c>
      <c r="C305" t="s">
        <v>1281</v>
      </c>
      <c r="D305">
        <v>90104</v>
      </c>
    </row>
    <row r="306" spans="1:4" x14ac:dyDescent="0.2">
      <c r="A306" t="s">
        <v>1480</v>
      </c>
      <c r="B306" t="s">
        <v>593</v>
      </c>
      <c r="C306" t="s">
        <v>1329</v>
      </c>
      <c r="D306">
        <v>91002</v>
      </c>
    </row>
    <row r="307" spans="1:4" x14ac:dyDescent="0.2">
      <c r="A307" t="s">
        <v>1480</v>
      </c>
      <c r="B307" t="s">
        <v>592</v>
      </c>
      <c r="C307" t="s">
        <v>592</v>
      </c>
      <c r="D307">
        <v>70303</v>
      </c>
    </row>
    <row r="308" spans="1:4" x14ac:dyDescent="0.2">
      <c r="A308" t="s">
        <v>707</v>
      </c>
      <c r="B308" t="s">
        <v>594</v>
      </c>
      <c r="C308" t="s">
        <v>668</v>
      </c>
      <c r="D308">
        <v>40501</v>
      </c>
    </row>
    <row r="309" spans="1:4" x14ac:dyDescent="0.2">
      <c r="A309" t="s">
        <v>1481</v>
      </c>
      <c r="B309" t="s">
        <v>585</v>
      </c>
      <c r="C309" t="s">
        <v>1259</v>
      </c>
      <c r="D309">
        <v>30204</v>
      </c>
    </row>
    <row r="310" spans="1:4" x14ac:dyDescent="0.2">
      <c r="A310" t="s">
        <v>1482</v>
      </c>
      <c r="B310" t="s">
        <v>592</v>
      </c>
      <c r="C310" t="s">
        <v>1412</v>
      </c>
      <c r="D310">
        <v>70105</v>
      </c>
    </row>
    <row r="311" spans="1:4" x14ac:dyDescent="0.2">
      <c r="A311" t="s">
        <v>1483</v>
      </c>
      <c r="B311" t="s">
        <v>589</v>
      </c>
      <c r="C311" t="s">
        <v>1484</v>
      </c>
      <c r="D311">
        <v>80202</v>
      </c>
    </row>
    <row r="312" spans="1:4" x14ac:dyDescent="0.2">
      <c r="A312" t="s">
        <v>1485</v>
      </c>
      <c r="B312" t="s">
        <v>586</v>
      </c>
      <c r="C312" t="s">
        <v>801</v>
      </c>
      <c r="D312">
        <v>130905</v>
      </c>
    </row>
    <row r="313" spans="1:4" x14ac:dyDescent="0.2">
      <c r="A313" t="s">
        <v>1486</v>
      </c>
      <c r="B313" t="s">
        <v>589</v>
      </c>
      <c r="C313" t="s">
        <v>1484</v>
      </c>
      <c r="D313">
        <v>80203</v>
      </c>
    </row>
    <row r="314" spans="1:4" x14ac:dyDescent="0.2">
      <c r="A314" t="s">
        <v>1487</v>
      </c>
      <c r="B314" t="s">
        <v>592</v>
      </c>
      <c r="C314" t="s">
        <v>592</v>
      </c>
      <c r="D314">
        <v>70304</v>
      </c>
    </row>
    <row r="315" spans="1:4" x14ac:dyDescent="0.2">
      <c r="A315" t="s">
        <v>1488</v>
      </c>
      <c r="B315" t="s">
        <v>594</v>
      </c>
      <c r="C315" t="s">
        <v>668</v>
      </c>
      <c r="D315">
        <v>40506</v>
      </c>
    </row>
    <row r="316" spans="1:4" x14ac:dyDescent="0.2">
      <c r="A316" t="s">
        <v>647</v>
      </c>
      <c r="B316" t="s">
        <v>589</v>
      </c>
      <c r="C316" t="s">
        <v>589</v>
      </c>
      <c r="D316">
        <v>80804</v>
      </c>
    </row>
    <row r="317" spans="1:4" x14ac:dyDescent="0.2">
      <c r="A317" t="s">
        <v>1489</v>
      </c>
      <c r="B317" t="s">
        <v>593</v>
      </c>
      <c r="C317" t="s">
        <v>1342</v>
      </c>
      <c r="D317">
        <v>90603</v>
      </c>
    </row>
    <row r="318" spans="1:4" x14ac:dyDescent="0.2">
      <c r="A318" t="s">
        <v>1490</v>
      </c>
      <c r="B318" t="s">
        <v>583</v>
      </c>
      <c r="C318" t="s">
        <v>1294</v>
      </c>
      <c r="D318">
        <v>10209</v>
      </c>
    </row>
    <row r="319" spans="1:4" x14ac:dyDescent="0.2">
      <c r="A319" t="s">
        <v>1491</v>
      </c>
      <c r="B319" t="s">
        <v>589</v>
      </c>
      <c r="C319" t="s">
        <v>1484</v>
      </c>
      <c r="D319">
        <v>80204</v>
      </c>
    </row>
    <row r="320" spans="1:4" x14ac:dyDescent="0.2">
      <c r="A320" t="s">
        <v>1492</v>
      </c>
      <c r="B320" t="s">
        <v>586</v>
      </c>
      <c r="C320" t="s">
        <v>801</v>
      </c>
      <c r="D320">
        <v>130906</v>
      </c>
    </row>
    <row r="321" spans="1:4" x14ac:dyDescent="0.2">
      <c r="A321" t="s">
        <v>1492</v>
      </c>
      <c r="B321" t="s">
        <v>593</v>
      </c>
      <c r="C321" t="s">
        <v>1292</v>
      </c>
      <c r="D321">
        <v>90206</v>
      </c>
    </row>
    <row r="322" spans="1:4" x14ac:dyDescent="0.2">
      <c r="A322" t="s">
        <v>1493</v>
      </c>
      <c r="B322" t="s">
        <v>592</v>
      </c>
      <c r="C322" t="s">
        <v>695</v>
      </c>
      <c r="D322">
        <v>70209</v>
      </c>
    </row>
    <row r="323" spans="1:4" x14ac:dyDescent="0.2">
      <c r="A323" t="s">
        <v>780</v>
      </c>
      <c r="B323" t="s">
        <v>592</v>
      </c>
      <c r="C323" t="s">
        <v>1286</v>
      </c>
      <c r="D323">
        <v>70408</v>
      </c>
    </row>
    <row r="324" spans="1:4" x14ac:dyDescent="0.2">
      <c r="A324" t="s">
        <v>755</v>
      </c>
      <c r="B324" t="s">
        <v>593</v>
      </c>
      <c r="C324" t="s">
        <v>780</v>
      </c>
      <c r="D324">
        <v>90401</v>
      </c>
    </row>
    <row r="325" spans="1:4" x14ac:dyDescent="0.2">
      <c r="A325" t="s">
        <v>1494</v>
      </c>
      <c r="B325" t="s">
        <v>592</v>
      </c>
      <c r="C325" t="s">
        <v>695</v>
      </c>
      <c r="D325">
        <v>70210</v>
      </c>
    </row>
    <row r="326" spans="1:4" x14ac:dyDescent="0.2">
      <c r="A326" t="s">
        <v>996</v>
      </c>
      <c r="B326" t="s">
        <v>593</v>
      </c>
      <c r="C326" t="s">
        <v>1281</v>
      </c>
      <c r="D326">
        <v>90103</v>
      </c>
    </row>
    <row r="327" spans="1:4" x14ac:dyDescent="0.2">
      <c r="A327" t="s">
        <v>751</v>
      </c>
      <c r="B327" t="s">
        <v>592</v>
      </c>
      <c r="C327" t="s">
        <v>695</v>
      </c>
      <c r="D327">
        <v>70211</v>
      </c>
    </row>
    <row r="328" spans="1:4" x14ac:dyDescent="0.2">
      <c r="A328" t="s">
        <v>1495</v>
      </c>
      <c r="B328" t="s">
        <v>588</v>
      </c>
      <c r="C328" t="s">
        <v>1326</v>
      </c>
      <c r="D328">
        <v>50101</v>
      </c>
    </row>
    <row r="329" spans="1:4" x14ac:dyDescent="0.2">
      <c r="A329" t="s">
        <v>1496</v>
      </c>
      <c r="B329" t="s">
        <v>592</v>
      </c>
      <c r="C329" t="s">
        <v>1412</v>
      </c>
      <c r="D329">
        <v>70106</v>
      </c>
    </row>
    <row r="330" spans="1:4" x14ac:dyDescent="0.2">
      <c r="A330" t="s">
        <v>1497</v>
      </c>
      <c r="B330" t="s">
        <v>590</v>
      </c>
      <c r="C330" t="s">
        <v>1407</v>
      </c>
      <c r="D330">
        <v>20505</v>
      </c>
    </row>
    <row r="331" spans="1:4" x14ac:dyDescent="0.2">
      <c r="A331" t="s">
        <v>746</v>
      </c>
      <c r="B331" t="s">
        <v>593</v>
      </c>
      <c r="C331" t="s">
        <v>1329</v>
      </c>
      <c r="D331">
        <v>91003</v>
      </c>
    </row>
    <row r="332" spans="1:4" x14ac:dyDescent="0.2">
      <c r="A332" t="s">
        <v>1498</v>
      </c>
      <c r="B332" t="s">
        <v>590</v>
      </c>
      <c r="C332" t="s">
        <v>1415</v>
      </c>
      <c r="D332">
        <v>20301</v>
      </c>
    </row>
    <row r="333" spans="1:4" x14ac:dyDescent="0.2">
      <c r="A333" t="s">
        <v>1499</v>
      </c>
      <c r="B333" t="s">
        <v>591</v>
      </c>
      <c r="C333" t="s">
        <v>1395</v>
      </c>
      <c r="D333">
        <v>60306</v>
      </c>
    </row>
    <row r="334" spans="1:4" x14ac:dyDescent="0.2">
      <c r="A334" t="s">
        <v>1500</v>
      </c>
      <c r="B334" t="s">
        <v>593</v>
      </c>
      <c r="C334" t="s">
        <v>1292</v>
      </c>
      <c r="D334">
        <v>90207</v>
      </c>
    </row>
    <row r="335" spans="1:4" x14ac:dyDescent="0.2">
      <c r="A335" t="s">
        <v>1501</v>
      </c>
      <c r="B335" t="s">
        <v>593</v>
      </c>
      <c r="C335" t="s">
        <v>1329</v>
      </c>
      <c r="D335">
        <v>91004</v>
      </c>
    </row>
    <row r="336" spans="1:4" x14ac:dyDescent="0.2">
      <c r="A336" t="s">
        <v>1502</v>
      </c>
      <c r="B336" t="s">
        <v>586</v>
      </c>
      <c r="C336" t="s">
        <v>1274</v>
      </c>
      <c r="D336">
        <v>130712</v>
      </c>
    </row>
    <row r="337" spans="1:4" x14ac:dyDescent="0.2">
      <c r="A337" t="s">
        <v>777</v>
      </c>
      <c r="B337" t="s">
        <v>593</v>
      </c>
      <c r="C337" t="s">
        <v>1285</v>
      </c>
      <c r="D337">
        <v>91107</v>
      </c>
    </row>
    <row r="338" spans="1:4" x14ac:dyDescent="0.2">
      <c r="A338" t="s">
        <v>1503</v>
      </c>
      <c r="B338" t="s">
        <v>593</v>
      </c>
      <c r="C338" t="s">
        <v>1292</v>
      </c>
      <c r="D338">
        <v>90208</v>
      </c>
    </row>
    <row r="339" spans="1:4" x14ac:dyDescent="0.2">
      <c r="A339" t="s">
        <v>1504</v>
      </c>
      <c r="B339" t="s">
        <v>592</v>
      </c>
      <c r="C339" t="s">
        <v>695</v>
      </c>
      <c r="D339">
        <v>70212</v>
      </c>
    </row>
    <row r="340" spans="1:4" x14ac:dyDescent="0.2">
      <c r="A340" t="s">
        <v>778</v>
      </c>
      <c r="B340" t="s">
        <v>593</v>
      </c>
      <c r="C340" t="s">
        <v>1285</v>
      </c>
      <c r="D340">
        <v>91112</v>
      </c>
    </row>
    <row r="341" spans="1:4" x14ac:dyDescent="0.2">
      <c r="A341" t="s">
        <v>1505</v>
      </c>
      <c r="B341" t="s">
        <v>586</v>
      </c>
      <c r="C341" t="s">
        <v>1319</v>
      </c>
      <c r="D341">
        <v>130308</v>
      </c>
    </row>
    <row r="342" spans="1:4" x14ac:dyDescent="0.2">
      <c r="A342" t="s">
        <v>1506</v>
      </c>
      <c r="B342" t="s">
        <v>592</v>
      </c>
      <c r="C342" t="s">
        <v>1273</v>
      </c>
      <c r="D342">
        <v>70709</v>
      </c>
    </row>
    <row r="343" spans="1:4" x14ac:dyDescent="0.2">
      <c r="A343" t="s">
        <v>809</v>
      </c>
      <c r="B343" t="s">
        <v>592</v>
      </c>
      <c r="C343" t="s">
        <v>592</v>
      </c>
      <c r="D343">
        <v>70301</v>
      </c>
    </row>
    <row r="344" spans="1:4" x14ac:dyDescent="0.2">
      <c r="A344" t="s">
        <v>1507</v>
      </c>
      <c r="B344" t="s">
        <v>593</v>
      </c>
      <c r="C344" t="s">
        <v>1292</v>
      </c>
      <c r="D344">
        <v>90209</v>
      </c>
    </row>
    <row r="345" spans="1:4" x14ac:dyDescent="0.2">
      <c r="A345" t="s">
        <v>1508</v>
      </c>
      <c r="B345" t="s">
        <v>592</v>
      </c>
      <c r="C345" t="s">
        <v>1397</v>
      </c>
      <c r="D345">
        <v>70603</v>
      </c>
    </row>
    <row r="346" spans="1:4" x14ac:dyDescent="0.2">
      <c r="A346" t="s">
        <v>1509</v>
      </c>
      <c r="B346" t="s">
        <v>594</v>
      </c>
      <c r="C346" t="s">
        <v>1476</v>
      </c>
      <c r="D346">
        <v>41103</v>
      </c>
    </row>
    <row r="347" spans="1:4" x14ac:dyDescent="0.2">
      <c r="A347" t="s">
        <v>630</v>
      </c>
      <c r="B347" t="s">
        <v>1367</v>
      </c>
      <c r="C347" t="s">
        <v>1368</v>
      </c>
      <c r="D347">
        <v>110102</v>
      </c>
    </row>
    <row r="348" spans="1:4" x14ac:dyDescent="0.2">
      <c r="A348" t="s">
        <v>1510</v>
      </c>
      <c r="B348" t="s">
        <v>594</v>
      </c>
      <c r="C348" t="s">
        <v>1299</v>
      </c>
      <c r="D348">
        <v>41306</v>
      </c>
    </row>
    <row r="349" spans="1:4" x14ac:dyDescent="0.2">
      <c r="A349" t="s">
        <v>1511</v>
      </c>
      <c r="B349" t="s">
        <v>584</v>
      </c>
      <c r="C349" t="s">
        <v>1349</v>
      </c>
      <c r="D349">
        <v>120404</v>
      </c>
    </row>
    <row r="350" spans="1:4" x14ac:dyDescent="0.2">
      <c r="A350" t="s">
        <v>1512</v>
      </c>
      <c r="B350" t="s">
        <v>591</v>
      </c>
      <c r="C350" t="s">
        <v>1390</v>
      </c>
      <c r="D350">
        <v>60602</v>
      </c>
    </row>
    <row r="351" spans="1:4" x14ac:dyDescent="0.2">
      <c r="A351" t="s">
        <v>1513</v>
      </c>
      <c r="B351" t="s">
        <v>592</v>
      </c>
      <c r="C351" t="s">
        <v>592</v>
      </c>
      <c r="D351">
        <v>70305</v>
      </c>
    </row>
    <row r="352" spans="1:4" x14ac:dyDescent="0.2">
      <c r="A352" t="s">
        <v>1513</v>
      </c>
      <c r="B352" t="s">
        <v>593</v>
      </c>
      <c r="C352" t="s">
        <v>1332</v>
      </c>
      <c r="D352">
        <v>90308</v>
      </c>
    </row>
    <row r="353" spans="1:4" x14ac:dyDescent="0.2">
      <c r="A353" t="s">
        <v>606</v>
      </c>
      <c r="B353" t="s">
        <v>589</v>
      </c>
      <c r="C353" t="s">
        <v>589</v>
      </c>
      <c r="D353">
        <v>80816</v>
      </c>
    </row>
    <row r="354" spans="1:4" x14ac:dyDescent="0.2">
      <c r="A354" t="s">
        <v>1514</v>
      </c>
      <c r="B354" t="s">
        <v>583</v>
      </c>
      <c r="C354" t="s">
        <v>1294</v>
      </c>
      <c r="D354">
        <v>10210</v>
      </c>
    </row>
    <row r="355" spans="1:4" x14ac:dyDescent="0.2">
      <c r="A355" t="s">
        <v>1515</v>
      </c>
      <c r="B355" t="s">
        <v>592</v>
      </c>
      <c r="C355" t="s">
        <v>592</v>
      </c>
      <c r="D355">
        <v>70306</v>
      </c>
    </row>
    <row r="356" spans="1:4" x14ac:dyDescent="0.2">
      <c r="A356" t="s">
        <v>1516</v>
      </c>
      <c r="B356" t="s">
        <v>593</v>
      </c>
      <c r="C356" t="s">
        <v>1292</v>
      </c>
      <c r="D356">
        <v>90210</v>
      </c>
    </row>
    <row r="357" spans="1:4" x14ac:dyDescent="0.2">
      <c r="A357" t="s">
        <v>1108</v>
      </c>
      <c r="B357" t="s">
        <v>590</v>
      </c>
      <c r="C357" t="s">
        <v>1334</v>
      </c>
      <c r="D357">
        <v>20405</v>
      </c>
    </row>
    <row r="358" spans="1:4" x14ac:dyDescent="0.2">
      <c r="A358" t="s">
        <v>1108</v>
      </c>
      <c r="B358" t="s">
        <v>593</v>
      </c>
      <c r="C358" t="s">
        <v>1339</v>
      </c>
      <c r="D358">
        <v>90702</v>
      </c>
    </row>
    <row r="359" spans="1:4" x14ac:dyDescent="0.2">
      <c r="A359" t="s">
        <v>854</v>
      </c>
      <c r="B359" t="s">
        <v>586</v>
      </c>
      <c r="C359" t="s">
        <v>1298</v>
      </c>
      <c r="D359">
        <v>130407</v>
      </c>
    </row>
    <row r="360" spans="1:4" x14ac:dyDescent="0.2">
      <c r="A360" t="s">
        <v>854</v>
      </c>
      <c r="B360" t="s">
        <v>594</v>
      </c>
      <c r="C360" t="s">
        <v>1476</v>
      </c>
      <c r="D360">
        <v>41101</v>
      </c>
    </row>
    <row r="361" spans="1:4" x14ac:dyDescent="0.2">
      <c r="A361" t="s">
        <v>1517</v>
      </c>
      <c r="B361" t="s">
        <v>591</v>
      </c>
      <c r="C361" t="s">
        <v>1395</v>
      </c>
      <c r="D361">
        <v>60309</v>
      </c>
    </row>
    <row r="362" spans="1:4" x14ac:dyDescent="0.2">
      <c r="A362" t="s">
        <v>701</v>
      </c>
      <c r="B362" t="s">
        <v>594</v>
      </c>
      <c r="C362" t="s">
        <v>1301</v>
      </c>
      <c r="D362">
        <v>40606</v>
      </c>
    </row>
    <row r="363" spans="1:4" x14ac:dyDescent="0.2">
      <c r="A363" t="s">
        <v>701</v>
      </c>
      <c r="B363" t="s">
        <v>590</v>
      </c>
      <c r="C363" t="s">
        <v>1415</v>
      </c>
      <c r="D363">
        <v>20306</v>
      </c>
    </row>
    <row r="364" spans="1:4" x14ac:dyDescent="0.2">
      <c r="A364" t="s">
        <v>628</v>
      </c>
      <c r="B364" t="s">
        <v>589</v>
      </c>
      <c r="C364" t="s">
        <v>589</v>
      </c>
      <c r="D364">
        <v>80820</v>
      </c>
    </row>
    <row r="365" spans="1:4" x14ac:dyDescent="0.2">
      <c r="A365" t="s">
        <v>651</v>
      </c>
      <c r="B365" t="s">
        <v>589</v>
      </c>
      <c r="C365" t="s">
        <v>799</v>
      </c>
      <c r="D365">
        <v>80505</v>
      </c>
    </row>
    <row r="366" spans="1:4" x14ac:dyDescent="0.2">
      <c r="A366" t="s">
        <v>1518</v>
      </c>
      <c r="B366" t="s">
        <v>591</v>
      </c>
      <c r="C366" t="s">
        <v>1355</v>
      </c>
      <c r="D366">
        <v>60201</v>
      </c>
    </row>
    <row r="367" spans="1:4" x14ac:dyDescent="0.2">
      <c r="A367" t="s">
        <v>1519</v>
      </c>
      <c r="B367" t="s">
        <v>586</v>
      </c>
      <c r="C367" t="s">
        <v>1319</v>
      </c>
      <c r="D367">
        <v>130309</v>
      </c>
    </row>
    <row r="368" spans="1:4" x14ac:dyDescent="0.2">
      <c r="A368" t="s">
        <v>732</v>
      </c>
      <c r="B368" t="s">
        <v>592</v>
      </c>
      <c r="C368" t="s">
        <v>1286</v>
      </c>
      <c r="D368">
        <v>70409</v>
      </c>
    </row>
    <row r="369" spans="1:4" x14ac:dyDescent="0.2">
      <c r="A369" t="s">
        <v>1520</v>
      </c>
      <c r="B369" t="s">
        <v>593</v>
      </c>
      <c r="C369" t="s">
        <v>732</v>
      </c>
      <c r="D369">
        <v>90501</v>
      </c>
    </row>
    <row r="370" spans="1:4" x14ac:dyDescent="0.2">
      <c r="A370" t="s">
        <v>1521</v>
      </c>
      <c r="B370" t="s">
        <v>592</v>
      </c>
      <c r="C370" t="s">
        <v>695</v>
      </c>
      <c r="D370">
        <v>70213</v>
      </c>
    </row>
    <row r="371" spans="1:4" x14ac:dyDescent="0.2">
      <c r="A371" t="s">
        <v>695</v>
      </c>
      <c r="B371" t="s">
        <v>583</v>
      </c>
      <c r="C371" t="s">
        <v>1294</v>
      </c>
      <c r="D371">
        <v>10207</v>
      </c>
    </row>
    <row r="372" spans="1:4" x14ac:dyDescent="0.2">
      <c r="A372" t="s">
        <v>1522</v>
      </c>
      <c r="B372" t="s">
        <v>592</v>
      </c>
      <c r="C372" t="s">
        <v>695</v>
      </c>
      <c r="D372">
        <v>70201</v>
      </c>
    </row>
    <row r="373" spans="1:4" x14ac:dyDescent="0.2">
      <c r="A373" t="s">
        <v>1523</v>
      </c>
      <c r="B373" t="s">
        <v>592</v>
      </c>
      <c r="C373" t="s">
        <v>695</v>
      </c>
      <c r="D373">
        <v>70214</v>
      </c>
    </row>
    <row r="374" spans="1:4" x14ac:dyDescent="0.2">
      <c r="A374" t="s">
        <v>1524</v>
      </c>
      <c r="B374" t="s">
        <v>592</v>
      </c>
      <c r="C374" t="s">
        <v>1412</v>
      </c>
      <c r="D374">
        <v>70107</v>
      </c>
    </row>
    <row r="375" spans="1:4" x14ac:dyDescent="0.2">
      <c r="A375" t="s">
        <v>1525</v>
      </c>
      <c r="B375" t="s">
        <v>586</v>
      </c>
      <c r="C375" t="s">
        <v>801</v>
      </c>
      <c r="D375">
        <v>130907</v>
      </c>
    </row>
    <row r="376" spans="1:4" x14ac:dyDescent="0.2">
      <c r="A376" t="s">
        <v>1526</v>
      </c>
      <c r="B376" t="s">
        <v>593</v>
      </c>
      <c r="C376" t="s">
        <v>1342</v>
      </c>
      <c r="D376">
        <v>90604</v>
      </c>
    </row>
    <row r="377" spans="1:4" x14ac:dyDescent="0.2">
      <c r="A377" t="s">
        <v>1526</v>
      </c>
      <c r="B377" t="s">
        <v>591</v>
      </c>
      <c r="C377" t="s">
        <v>1355</v>
      </c>
      <c r="D377">
        <v>60205</v>
      </c>
    </row>
    <row r="378" spans="1:4" x14ac:dyDescent="0.2">
      <c r="A378" t="s">
        <v>743</v>
      </c>
      <c r="B378" t="s">
        <v>586</v>
      </c>
      <c r="C378" t="s">
        <v>1319</v>
      </c>
      <c r="D378">
        <v>130310</v>
      </c>
    </row>
    <row r="379" spans="1:4" x14ac:dyDescent="0.2">
      <c r="A379" t="s">
        <v>1527</v>
      </c>
      <c r="B379" t="s">
        <v>585</v>
      </c>
      <c r="C379" t="s">
        <v>585</v>
      </c>
      <c r="D379">
        <v>30108</v>
      </c>
    </row>
    <row r="380" spans="1:4" x14ac:dyDescent="0.2">
      <c r="A380" t="s">
        <v>823</v>
      </c>
      <c r="B380" t="s">
        <v>594</v>
      </c>
      <c r="C380" t="s">
        <v>1282</v>
      </c>
      <c r="D380">
        <v>40202</v>
      </c>
    </row>
    <row r="381" spans="1:4" x14ac:dyDescent="0.2">
      <c r="A381" t="s">
        <v>1528</v>
      </c>
      <c r="B381" t="s">
        <v>592</v>
      </c>
      <c r="C381" t="s">
        <v>1412</v>
      </c>
      <c r="D381">
        <v>70108</v>
      </c>
    </row>
    <row r="382" spans="1:4" x14ac:dyDescent="0.2">
      <c r="A382" t="s">
        <v>1529</v>
      </c>
      <c r="B382" t="s">
        <v>591</v>
      </c>
      <c r="C382" t="s">
        <v>1359</v>
      </c>
      <c r="D382">
        <v>60104</v>
      </c>
    </row>
    <row r="383" spans="1:4" x14ac:dyDescent="0.2">
      <c r="A383" t="s">
        <v>1059</v>
      </c>
      <c r="B383" t="s">
        <v>593</v>
      </c>
      <c r="C383" t="s">
        <v>1278</v>
      </c>
      <c r="D383">
        <v>91201</v>
      </c>
    </row>
    <row r="384" spans="1:4" x14ac:dyDescent="0.2">
      <c r="A384" t="s">
        <v>1530</v>
      </c>
      <c r="B384" t="s">
        <v>591</v>
      </c>
      <c r="C384" t="s">
        <v>1316</v>
      </c>
      <c r="D384">
        <v>60504</v>
      </c>
    </row>
    <row r="385" spans="1:4" x14ac:dyDescent="0.2">
      <c r="A385" t="s">
        <v>1531</v>
      </c>
      <c r="B385" t="s">
        <v>592</v>
      </c>
      <c r="C385" t="s">
        <v>1286</v>
      </c>
      <c r="D385">
        <v>70410</v>
      </c>
    </row>
    <row r="386" spans="1:4" x14ac:dyDescent="0.2">
      <c r="A386" t="s">
        <v>1532</v>
      </c>
      <c r="B386" t="s">
        <v>590</v>
      </c>
      <c r="C386" t="s">
        <v>1415</v>
      </c>
      <c r="D386">
        <v>20304</v>
      </c>
    </row>
    <row r="387" spans="1:4" x14ac:dyDescent="0.2">
      <c r="A387" t="s">
        <v>1532</v>
      </c>
      <c r="B387" t="s">
        <v>591</v>
      </c>
      <c r="C387" t="s">
        <v>1351</v>
      </c>
      <c r="D387">
        <v>60404</v>
      </c>
    </row>
    <row r="388" spans="1:4" x14ac:dyDescent="0.2">
      <c r="A388" t="s">
        <v>1532</v>
      </c>
      <c r="B388" t="s">
        <v>593</v>
      </c>
      <c r="C388" t="s">
        <v>780</v>
      </c>
      <c r="D388">
        <v>90404</v>
      </c>
    </row>
    <row r="389" spans="1:4" x14ac:dyDescent="0.2">
      <c r="A389" t="s">
        <v>1533</v>
      </c>
      <c r="B389" t="s">
        <v>592</v>
      </c>
      <c r="C389" t="s">
        <v>592</v>
      </c>
      <c r="D389">
        <v>70309</v>
      </c>
    </row>
    <row r="390" spans="1:4" x14ac:dyDescent="0.2">
      <c r="A390" t="s">
        <v>804</v>
      </c>
      <c r="B390" t="s">
        <v>590</v>
      </c>
      <c r="C390" t="s">
        <v>1415</v>
      </c>
      <c r="D390">
        <v>20307</v>
      </c>
    </row>
    <row r="391" spans="1:4" x14ac:dyDescent="0.2">
      <c r="A391" t="s">
        <v>1247</v>
      </c>
      <c r="B391" t="s">
        <v>593</v>
      </c>
      <c r="C391" t="s">
        <v>732</v>
      </c>
      <c r="D391">
        <v>90507</v>
      </c>
    </row>
    <row r="392" spans="1:4" x14ac:dyDescent="0.2">
      <c r="A392" t="s">
        <v>1534</v>
      </c>
      <c r="B392" t="s">
        <v>584</v>
      </c>
      <c r="C392" t="s">
        <v>1269</v>
      </c>
      <c r="D392">
        <v>120903</v>
      </c>
    </row>
    <row r="393" spans="1:4" x14ac:dyDescent="0.2">
      <c r="A393" t="s">
        <v>708</v>
      </c>
      <c r="B393" t="s">
        <v>593</v>
      </c>
      <c r="C393" t="s">
        <v>1329</v>
      </c>
      <c r="D393">
        <v>91008</v>
      </c>
    </row>
    <row r="394" spans="1:4" x14ac:dyDescent="0.2">
      <c r="A394" t="s">
        <v>708</v>
      </c>
      <c r="B394" t="s">
        <v>594</v>
      </c>
      <c r="C394" t="s">
        <v>1384</v>
      </c>
      <c r="D394">
        <v>40708</v>
      </c>
    </row>
    <row r="395" spans="1:4" x14ac:dyDescent="0.2">
      <c r="A395" t="s">
        <v>1535</v>
      </c>
      <c r="B395" t="s">
        <v>594</v>
      </c>
      <c r="C395" t="s">
        <v>1384</v>
      </c>
      <c r="D395">
        <v>40703</v>
      </c>
    </row>
    <row r="396" spans="1:4" x14ac:dyDescent="0.2">
      <c r="A396" t="s">
        <v>1536</v>
      </c>
      <c r="B396" t="s">
        <v>594</v>
      </c>
      <c r="C396" t="s">
        <v>691</v>
      </c>
      <c r="D396">
        <v>40803</v>
      </c>
    </row>
    <row r="397" spans="1:4" x14ac:dyDescent="0.2">
      <c r="A397" t="s">
        <v>1536</v>
      </c>
      <c r="B397" t="s">
        <v>592</v>
      </c>
      <c r="C397" t="s">
        <v>592</v>
      </c>
      <c r="D397">
        <v>70307</v>
      </c>
    </row>
    <row r="398" spans="1:4" x14ac:dyDescent="0.2">
      <c r="A398" t="s">
        <v>1537</v>
      </c>
      <c r="B398" t="s">
        <v>592</v>
      </c>
      <c r="C398" t="s">
        <v>1538</v>
      </c>
      <c r="D398">
        <v>70502</v>
      </c>
    </row>
    <row r="399" spans="1:4" x14ac:dyDescent="0.2">
      <c r="A399" t="s">
        <v>1539</v>
      </c>
      <c r="B399" t="s">
        <v>591</v>
      </c>
      <c r="C399" t="s">
        <v>1363</v>
      </c>
      <c r="D399">
        <v>60705</v>
      </c>
    </row>
    <row r="400" spans="1:4" x14ac:dyDescent="0.2">
      <c r="A400" t="s">
        <v>1540</v>
      </c>
      <c r="B400" t="s">
        <v>593</v>
      </c>
      <c r="C400" t="s">
        <v>1339</v>
      </c>
      <c r="D400">
        <v>90703</v>
      </c>
    </row>
    <row r="401" spans="1:4" x14ac:dyDescent="0.2">
      <c r="A401" t="s">
        <v>1540</v>
      </c>
      <c r="B401" t="s">
        <v>591</v>
      </c>
      <c r="C401" t="s">
        <v>1316</v>
      </c>
      <c r="D401">
        <v>60503</v>
      </c>
    </row>
    <row r="402" spans="1:4" x14ac:dyDescent="0.2">
      <c r="A402" t="s">
        <v>1541</v>
      </c>
      <c r="B402" t="s">
        <v>591</v>
      </c>
      <c r="C402" t="s">
        <v>1395</v>
      </c>
      <c r="D402">
        <v>60307</v>
      </c>
    </row>
    <row r="403" spans="1:4" x14ac:dyDescent="0.2">
      <c r="A403" t="s">
        <v>1542</v>
      </c>
      <c r="B403" t="s">
        <v>591</v>
      </c>
      <c r="C403" t="s">
        <v>1395</v>
      </c>
      <c r="D403">
        <v>60308</v>
      </c>
    </row>
    <row r="404" spans="1:4" x14ac:dyDescent="0.2">
      <c r="A404" t="s">
        <v>1543</v>
      </c>
      <c r="B404" t="s">
        <v>586</v>
      </c>
      <c r="C404" t="s">
        <v>1274</v>
      </c>
      <c r="D404">
        <v>130713</v>
      </c>
    </row>
    <row r="405" spans="1:4" x14ac:dyDescent="0.2">
      <c r="A405" t="s">
        <v>1544</v>
      </c>
      <c r="B405" t="s">
        <v>593</v>
      </c>
      <c r="C405" t="s">
        <v>639</v>
      </c>
      <c r="D405">
        <v>90803</v>
      </c>
    </row>
    <row r="406" spans="1:4" x14ac:dyDescent="0.2">
      <c r="A406" t="s">
        <v>795</v>
      </c>
      <c r="B406" t="s">
        <v>586</v>
      </c>
      <c r="C406" t="s">
        <v>801</v>
      </c>
      <c r="D406">
        <v>130908</v>
      </c>
    </row>
    <row r="407" spans="1:4" x14ac:dyDescent="0.2">
      <c r="A407" t="s">
        <v>1545</v>
      </c>
      <c r="B407" t="s">
        <v>591</v>
      </c>
      <c r="C407" t="s">
        <v>1351</v>
      </c>
      <c r="D407">
        <v>60403</v>
      </c>
    </row>
    <row r="408" spans="1:4" x14ac:dyDescent="0.2">
      <c r="A408" t="s">
        <v>1546</v>
      </c>
      <c r="B408" t="s">
        <v>593</v>
      </c>
      <c r="C408" t="s">
        <v>780</v>
      </c>
      <c r="D408">
        <v>90406</v>
      </c>
    </row>
    <row r="409" spans="1:4" x14ac:dyDescent="0.2">
      <c r="A409" t="s">
        <v>730</v>
      </c>
      <c r="B409" t="s">
        <v>594</v>
      </c>
      <c r="C409" t="s">
        <v>1270</v>
      </c>
      <c r="D409">
        <v>40406</v>
      </c>
    </row>
    <row r="410" spans="1:4" x14ac:dyDescent="0.2">
      <c r="A410" t="s">
        <v>1547</v>
      </c>
      <c r="B410" t="s">
        <v>592</v>
      </c>
      <c r="C410" t="s">
        <v>592</v>
      </c>
      <c r="D410">
        <v>70308</v>
      </c>
    </row>
    <row r="411" spans="1:4" x14ac:dyDescent="0.2">
      <c r="A411" t="s">
        <v>1548</v>
      </c>
      <c r="B411" t="s">
        <v>591</v>
      </c>
      <c r="C411" t="s">
        <v>1395</v>
      </c>
      <c r="D411">
        <v>60301</v>
      </c>
    </row>
    <row r="412" spans="1:4" x14ac:dyDescent="0.2">
      <c r="A412" t="s">
        <v>828</v>
      </c>
      <c r="B412" t="s">
        <v>593</v>
      </c>
      <c r="C412" t="s">
        <v>1332</v>
      </c>
      <c r="D412">
        <v>90304</v>
      </c>
    </row>
    <row r="413" spans="1:4" x14ac:dyDescent="0.2">
      <c r="A413" t="s">
        <v>1549</v>
      </c>
      <c r="B413" t="s">
        <v>592</v>
      </c>
      <c r="C413" t="s">
        <v>1286</v>
      </c>
      <c r="D413">
        <v>70401</v>
      </c>
    </row>
    <row r="414" spans="1:4" x14ac:dyDescent="0.2">
      <c r="A414" t="s">
        <v>1550</v>
      </c>
      <c r="B414" t="s">
        <v>584</v>
      </c>
      <c r="C414" t="s">
        <v>1313</v>
      </c>
      <c r="D414">
        <v>120804</v>
      </c>
    </row>
    <row r="415" spans="1:4" x14ac:dyDescent="0.2">
      <c r="A415" t="s">
        <v>1551</v>
      </c>
      <c r="B415" t="s">
        <v>593</v>
      </c>
      <c r="C415" t="s">
        <v>732</v>
      </c>
      <c r="D415">
        <v>90513</v>
      </c>
    </row>
    <row r="416" spans="1:4" x14ac:dyDescent="0.2">
      <c r="A416" t="s">
        <v>1552</v>
      </c>
      <c r="B416" t="s">
        <v>1367</v>
      </c>
      <c r="C416" t="s">
        <v>1368</v>
      </c>
      <c r="D416">
        <v>110103</v>
      </c>
    </row>
    <row r="417" spans="1:4" x14ac:dyDescent="0.2">
      <c r="A417" t="s">
        <v>1553</v>
      </c>
      <c r="B417" t="s">
        <v>584</v>
      </c>
      <c r="C417" t="s">
        <v>1271</v>
      </c>
      <c r="D417">
        <v>120307</v>
      </c>
    </row>
    <row r="418" spans="1:4" x14ac:dyDescent="0.2">
      <c r="A418" t="s">
        <v>716</v>
      </c>
      <c r="B418" t="s">
        <v>585</v>
      </c>
      <c r="C418" t="s">
        <v>1318</v>
      </c>
      <c r="D418">
        <v>30405</v>
      </c>
    </row>
    <row r="419" spans="1:4" x14ac:dyDescent="0.2">
      <c r="A419" t="s">
        <v>1554</v>
      </c>
      <c r="B419" t="s">
        <v>592</v>
      </c>
      <c r="C419" t="s">
        <v>1538</v>
      </c>
      <c r="D419">
        <v>70503</v>
      </c>
    </row>
    <row r="420" spans="1:4" x14ac:dyDescent="0.2">
      <c r="A420" t="s">
        <v>673</v>
      </c>
      <c r="B420" t="s">
        <v>589</v>
      </c>
      <c r="C420" t="s">
        <v>1275</v>
      </c>
      <c r="D420">
        <v>81004</v>
      </c>
    </row>
    <row r="421" spans="1:4" x14ac:dyDescent="0.2">
      <c r="A421" t="s">
        <v>1555</v>
      </c>
      <c r="B421" t="s">
        <v>591</v>
      </c>
      <c r="C421" t="s">
        <v>1351</v>
      </c>
      <c r="D421">
        <v>60407</v>
      </c>
    </row>
    <row r="422" spans="1:4" x14ac:dyDescent="0.2">
      <c r="A422" t="s">
        <v>1556</v>
      </c>
      <c r="B422" t="s">
        <v>586</v>
      </c>
      <c r="C422" t="s">
        <v>1274</v>
      </c>
      <c r="D422">
        <v>130714</v>
      </c>
    </row>
    <row r="423" spans="1:4" x14ac:dyDescent="0.2">
      <c r="A423" t="s">
        <v>635</v>
      </c>
      <c r="B423" t="s">
        <v>588</v>
      </c>
      <c r="C423" t="s">
        <v>655</v>
      </c>
      <c r="D423">
        <v>50208</v>
      </c>
    </row>
    <row r="424" spans="1:4" x14ac:dyDescent="0.2">
      <c r="A424" t="s">
        <v>1557</v>
      </c>
      <c r="B424" t="s">
        <v>585</v>
      </c>
      <c r="C424" t="s">
        <v>1371</v>
      </c>
      <c r="D424">
        <v>30301</v>
      </c>
    </row>
    <row r="425" spans="1:4" x14ac:dyDescent="0.2">
      <c r="A425" t="s">
        <v>1558</v>
      </c>
      <c r="B425" t="s">
        <v>583</v>
      </c>
      <c r="C425" t="s">
        <v>1288</v>
      </c>
      <c r="D425">
        <v>10302</v>
      </c>
    </row>
    <row r="426" spans="1:4" x14ac:dyDescent="0.2">
      <c r="A426" t="s">
        <v>1558</v>
      </c>
      <c r="B426" t="s">
        <v>585</v>
      </c>
      <c r="C426" t="s">
        <v>1378</v>
      </c>
      <c r="D426">
        <v>30503</v>
      </c>
    </row>
    <row r="427" spans="1:4" x14ac:dyDescent="0.2">
      <c r="A427" t="s">
        <v>1559</v>
      </c>
      <c r="B427" t="s">
        <v>592</v>
      </c>
      <c r="C427" t="s">
        <v>1286</v>
      </c>
      <c r="D427">
        <v>70411</v>
      </c>
    </row>
    <row r="428" spans="1:4" x14ac:dyDescent="0.2">
      <c r="A428" t="s">
        <v>760</v>
      </c>
      <c r="B428" t="s">
        <v>591</v>
      </c>
      <c r="C428" t="s">
        <v>1359</v>
      </c>
      <c r="D428">
        <v>60103</v>
      </c>
    </row>
    <row r="429" spans="1:4" x14ac:dyDescent="0.2">
      <c r="A429" t="s">
        <v>1560</v>
      </c>
      <c r="B429" t="s">
        <v>593</v>
      </c>
      <c r="C429" t="s">
        <v>1292</v>
      </c>
      <c r="D429">
        <v>90211</v>
      </c>
    </row>
    <row r="430" spans="1:4" x14ac:dyDescent="0.2">
      <c r="A430" t="s">
        <v>1561</v>
      </c>
      <c r="B430" t="s">
        <v>594</v>
      </c>
      <c r="C430" t="s">
        <v>1307</v>
      </c>
      <c r="D430">
        <v>41004</v>
      </c>
    </row>
    <row r="431" spans="1:4" x14ac:dyDescent="0.2">
      <c r="A431" t="s">
        <v>805</v>
      </c>
      <c r="B431" t="s">
        <v>593</v>
      </c>
      <c r="C431" t="s">
        <v>1342</v>
      </c>
      <c r="D431">
        <v>90601</v>
      </c>
    </row>
    <row r="432" spans="1:4" x14ac:dyDescent="0.2">
      <c r="A432" t="s">
        <v>1562</v>
      </c>
      <c r="B432" t="s">
        <v>584</v>
      </c>
      <c r="C432" t="s">
        <v>1271</v>
      </c>
      <c r="D432">
        <v>120316</v>
      </c>
    </row>
    <row r="433" spans="1:4" x14ac:dyDescent="0.2">
      <c r="A433" t="s">
        <v>747</v>
      </c>
      <c r="B433" t="s">
        <v>584</v>
      </c>
      <c r="C433" t="s">
        <v>625</v>
      </c>
      <c r="D433">
        <v>120606</v>
      </c>
    </row>
    <row r="434" spans="1:4" x14ac:dyDescent="0.2">
      <c r="A434" t="s">
        <v>1563</v>
      </c>
      <c r="B434" t="s">
        <v>584</v>
      </c>
      <c r="C434" t="s">
        <v>1304</v>
      </c>
      <c r="D434">
        <v>120107</v>
      </c>
    </row>
    <row r="435" spans="1:4" x14ac:dyDescent="0.2">
      <c r="A435" t="s">
        <v>1564</v>
      </c>
      <c r="B435" t="s">
        <v>583</v>
      </c>
      <c r="C435" t="s">
        <v>1267</v>
      </c>
      <c r="D435">
        <v>10404</v>
      </c>
    </row>
    <row r="436" spans="1:4" x14ac:dyDescent="0.2">
      <c r="A436" t="s">
        <v>658</v>
      </c>
      <c r="B436" t="s">
        <v>587</v>
      </c>
      <c r="C436" t="s">
        <v>587</v>
      </c>
      <c r="D436">
        <v>100101</v>
      </c>
    </row>
    <row r="437" spans="1:4" x14ac:dyDescent="0.2">
      <c r="A437" t="s">
        <v>768</v>
      </c>
      <c r="B437" t="s">
        <v>590</v>
      </c>
      <c r="C437" t="s">
        <v>1334</v>
      </c>
      <c r="D437">
        <v>20401</v>
      </c>
    </row>
    <row r="438" spans="1:4" x14ac:dyDescent="0.2">
      <c r="A438" t="s">
        <v>1565</v>
      </c>
      <c r="B438" t="s">
        <v>584</v>
      </c>
      <c r="C438" t="s">
        <v>1304</v>
      </c>
      <c r="D438">
        <v>120108</v>
      </c>
    </row>
    <row r="439" spans="1:4" x14ac:dyDescent="0.2">
      <c r="A439" t="s">
        <v>1566</v>
      </c>
      <c r="B439" t="s">
        <v>584</v>
      </c>
      <c r="C439" t="s">
        <v>1271</v>
      </c>
      <c r="D439">
        <v>120308</v>
      </c>
    </row>
    <row r="440" spans="1:4" x14ac:dyDescent="0.2">
      <c r="A440" t="s">
        <v>1567</v>
      </c>
      <c r="B440" t="s">
        <v>585</v>
      </c>
      <c r="C440" t="s">
        <v>1378</v>
      </c>
      <c r="D440">
        <v>30504</v>
      </c>
    </row>
    <row r="441" spans="1:4" x14ac:dyDescent="0.2">
      <c r="A441" t="s">
        <v>1568</v>
      </c>
      <c r="B441" t="s">
        <v>592</v>
      </c>
      <c r="C441" t="s">
        <v>695</v>
      </c>
      <c r="D441">
        <v>70215</v>
      </c>
    </row>
    <row r="442" spans="1:4" x14ac:dyDescent="0.2">
      <c r="A442" t="s">
        <v>1569</v>
      </c>
      <c r="B442" t="s">
        <v>594</v>
      </c>
      <c r="C442" t="s">
        <v>1353</v>
      </c>
      <c r="D442">
        <v>41404</v>
      </c>
    </row>
    <row r="443" spans="1:4" x14ac:dyDescent="0.2">
      <c r="A443" t="s">
        <v>1570</v>
      </c>
      <c r="B443" t="s">
        <v>585</v>
      </c>
      <c r="C443" t="s">
        <v>1571</v>
      </c>
      <c r="D443">
        <v>30602</v>
      </c>
    </row>
    <row r="444" spans="1:4" x14ac:dyDescent="0.2">
      <c r="A444" t="s">
        <v>1572</v>
      </c>
      <c r="B444" t="s">
        <v>586</v>
      </c>
      <c r="C444" t="s">
        <v>1298</v>
      </c>
      <c r="D444">
        <v>130408</v>
      </c>
    </row>
    <row r="445" spans="1:4" x14ac:dyDescent="0.2">
      <c r="A445" t="s">
        <v>1573</v>
      </c>
      <c r="B445" t="s">
        <v>585</v>
      </c>
      <c r="C445" t="s">
        <v>585</v>
      </c>
      <c r="D445">
        <v>30109</v>
      </c>
    </row>
    <row r="446" spans="1:4" x14ac:dyDescent="0.2">
      <c r="A446" t="s">
        <v>1574</v>
      </c>
      <c r="B446" t="s">
        <v>585</v>
      </c>
      <c r="C446" t="s">
        <v>1259</v>
      </c>
      <c r="D446">
        <v>30201</v>
      </c>
    </row>
    <row r="447" spans="1:4" x14ac:dyDescent="0.2">
      <c r="A447" t="s">
        <v>765</v>
      </c>
      <c r="B447" t="s">
        <v>586</v>
      </c>
      <c r="C447" t="s">
        <v>1280</v>
      </c>
      <c r="D447">
        <v>130103</v>
      </c>
    </row>
    <row r="448" spans="1:4" x14ac:dyDescent="0.2">
      <c r="A448" t="s">
        <v>1575</v>
      </c>
      <c r="B448" t="s">
        <v>594</v>
      </c>
      <c r="C448" t="s">
        <v>1266</v>
      </c>
      <c r="D448">
        <v>40109</v>
      </c>
    </row>
    <row r="449" spans="1:4" x14ac:dyDescent="0.2">
      <c r="A449" t="s">
        <v>690</v>
      </c>
      <c r="B449" t="s">
        <v>593</v>
      </c>
      <c r="C449" t="s">
        <v>1329</v>
      </c>
      <c r="D449">
        <v>91014</v>
      </c>
    </row>
    <row r="450" spans="1:4" x14ac:dyDescent="0.2">
      <c r="A450" t="s">
        <v>1576</v>
      </c>
      <c r="B450" t="s">
        <v>586</v>
      </c>
      <c r="C450" t="s">
        <v>1274</v>
      </c>
      <c r="D450">
        <v>130715</v>
      </c>
    </row>
    <row r="451" spans="1:4" x14ac:dyDescent="0.2">
      <c r="A451" t="s">
        <v>826</v>
      </c>
      <c r="B451" t="s">
        <v>591</v>
      </c>
      <c r="C451" t="s">
        <v>1351</v>
      </c>
      <c r="D451">
        <v>60401</v>
      </c>
    </row>
    <row r="452" spans="1:4" x14ac:dyDescent="0.2">
      <c r="A452" t="s">
        <v>1577</v>
      </c>
      <c r="B452" t="s">
        <v>590</v>
      </c>
      <c r="C452" t="s">
        <v>1407</v>
      </c>
      <c r="D452">
        <v>20501</v>
      </c>
    </row>
    <row r="453" spans="1:4" x14ac:dyDescent="0.2">
      <c r="A453" t="s">
        <v>605</v>
      </c>
      <c r="B453" t="s">
        <v>589</v>
      </c>
      <c r="C453" t="s">
        <v>1275</v>
      </c>
      <c r="D453">
        <v>81008</v>
      </c>
    </row>
    <row r="454" spans="1:4" x14ac:dyDescent="0.2">
      <c r="A454" t="s">
        <v>1578</v>
      </c>
      <c r="B454" t="s">
        <v>592</v>
      </c>
      <c r="C454" t="s">
        <v>1538</v>
      </c>
      <c r="D454">
        <v>70505</v>
      </c>
    </row>
    <row r="455" spans="1:4" x14ac:dyDescent="0.2">
      <c r="A455" t="s">
        <v>1579</v>
      </c>
      <c r="B455" t="s">
        <v>589</v>
      </c>
      <c r="C455" t="s">
        <v>1580</v>
      </c>
      <c r="D455">
        <v>81102</v>
      </c>
    </row>
    <row r="456" spans="1:4" x14ac:dyDescent="0.2">
      <c r="A456" t="s">
        <v>1581</v>
      </c>
      <c r="B456" t="s">
        <v>589</v>
      </c>
      <c r="C456" t="s">
        <v>1580</v>
      </c>
      <c r="D456">
        <v>81103</v>
      </c>
    </row>
    <row r="457" spans="1:4" x14ac:dyDescent="0.2">
      <c r="A457" t="s">
        <v>607</v>
      </c>
      <c r="B457" t="s">
        <v>589</v>
      </c>
      <c r="C457" t="s">
        <v>589</v>
      </c>
      <c r="D457">
        <v>80817</v>
      </c>
    </row>
    <row r="458" spans="1:4" x14ac:dyDescent="0.2">
      <c r="A458" t="s">
        <v>825</v>
      </c>
      <c r="B458" t="s">
        <v>594</v>
      </c>
      <c r="C458" t="s">
        <v>691</v>
      </c>
      <c r="D458">
        <v>40804</v>
      </c>
    </row>
    <row r="459" spans="1:4" x14ac:dyDescent="0.2">
      <c r="A459" t="s">
        <v>702</v>
      </c>
      <c r="B459" t="s">
        <v>590</v>
      </c>
      <c r="C459" t="s">
        <v>1331</v>
      </c>
      <c r="D459">
        <v>20606</v>
      </c>
    </row>
    <row r="460" spans="1:4" x14ac:dyDescent="0.2">
      <c r="A460" t="s">
        <v>1582</v>
      </c>
      <c r="B460" t="s">
        <v>585</v>
      </c>
      <c r="C460" t="s">
        <v>1378</v>
      </c>
      <c r="D460">
        <v>30501</v>
      </c>
    </row>
    <row r="461" spans="1:4" x14ac:dyDescent="0.2">
      <c r="A461" t="s">
        <v>1583</v>
      </c>
      <c r="B461" t="s">
        <v>585</v>
      </c>
      <c r="C461" t="s">
        <v>1259</v>
      </c>
      <c r="D461">
        <v>30205</v>
      </c>
    </row>
    <row r="462" spans="1:4" x14ac:dyDescent="0.2">
      <c r="A462" t="s">
        <v>745</v>
      </c>
      <c r="B462" t="s">
        <v>594</v>
      </c>
      <c r="C462" t="s">
        <v>1270</v>
      </c>
      <c r="D462">
        <v>40403</v>
      </c>
    </row>
    <row r="463" spans="1:4" x14ac:dyDescent="0.2">
      <c r="A463" t="s">
        <v>745</v>
      </c>
      <c r="B463" t="s">
        <v>585</v>
      </c>
      <c r="C463" t="s">
        <v>1378</v>
      </c>
      <c r="D463">
        <v>30505</v>
      </c>
    </row>
    <row r="464" spans="1:4" x14ac:dyDescent="0.2">
      <c r="A464" t="s">
        <v>745</v>
      </c>
      <c r="B464" t="s">
        <v>592</v>
      </c>
      <c r="C464" t="s">
        <v>695</v>
      </c>
      <c r="D464">
        <v>70216</v>
      </c>
    </row>
    <row r="465" spans="1:5" x14ac:dyDescent="0.2">
      <c r="A465" t="s">
        <v>1584</v>
      </c>
      <c r="B465" t="s">
        <v>594</v>
      </c>
      <c r="C465" t="s">
        <v>1266</v>
      </c>
      <c r="D465">
        <v>40105</v>
      </c>
    </row>
    <row r="466" spans="1:5" x14ac:dyDescent="0.2">
      <c r="A466" t="s">
        <v>1585</v>
      </c>
      <c r="B466" t="s">
        <v>594</v>
      </c>
      <c r="C466" t="s">
        <v>1284</v>
      </c>
      <c r="D466">
        <v>40306</v>
      </c>
    </row>
    <row r="467" spans="1:5" x14ac:dyDescent="0.2">
      <c r="A467" t="s">
        <v>1585</v>
      </c>
      <c r="B467" t="s">
        <v>592</v>
      </c>
      <c r="C467" t="s">
        <v>1397</v>
      </c>
      <c r="D467">
        <v>70604</v>
      </c>
    </row>
    <row r="468" spans="1:5" x14ac:dyDescent="0.2">
      <c r="A468" t="s">
        <v>1586</v>
      </c>
      <c r="B468" t="s">
        <v>591</v>
      </c>
      <c r="C468" t="s">
        <v>1316</v>
      </c>
      <c r="D468">
        <v>60505</v>
      </c>
    </row>
    <row r="469" spans="1:5" x14ac:dyDescent="0.2">
      <c r="A469" t="s">
        <v>790</v>
      </c>
      <c r="B469" t="s">
        <v>591</v>
      </c>
      <c r="C469" t="s">
        <v>1316</v>
      </c>
      <c r="D469">
        <v>60501</v>
      </c>
    </row>
    <row r="470" spans="1:5" x14ac:dyDescent="0.2">
      <c r="A470" t="s">
        <v>1587</v>
      </c>
      <c r="B470" t="s">
        <v>592</v>
      </c>
      <c r="C470" t="s">
        <v>1397</v>
      </c>
      <c r="D470">
        <v>70605</v>
      </c>
    </row>
    <row r="471" spans="1:5" x14ac:dyDescent="0.2">
      <c r="A471" t="s">
        <v>619</v>
      </c>
      <c r="B471" t="s">
        <v>589</v>
      </c>
      <c r="C471" t="s">
        <v>589</v>
      </c>
      <c r="D471">
        <v>80810</v>
      </c>
    </row>
    <row r="472" spans="1:5" x14ac:dyDescent="0.2">
      <c r="A472" t="s">
        <v>1588</v>
      </c>
      <c r="B472" t="s">
        <v>589</v>
      </c>
      <c r="C472" t="s">
        <v>1309</v>
      </c>
      <c r="D472">
        <v>80604</v>
      </c>
    </row>
    <row r="473" spans="1:5" x14ac:dyDescent="0.2">
      <c r="A473" t="s">
        <v>685</v>
      </c>
      <c r="B473" t="s">
        <v>594</v>
      </c>
      <c r="C473" t="s">
        <v>1353</v>
      </c>
      <c r="D473">
        <v>41405</v>
      </c>
    </row>
    <row r="474" spans="1:5" x14ac:dyDescent="0.2">
      <c r="A474" t="s">
        <v>1589</v>
      </c>
      <c r="B474" t="s">
        <v>588</v>
      </c>
      <c r="C474" t="s">
        <v>655</v>
      </c>
      <c r="D474">
        <v>50203</v>
      </c>
    </row>
    <row r="475" spans="1:5" x14ac:dyDescent="0.2">
      <c r="A475" t="s">
        <v>1590</v>
      </c>
      <c r="B475" t="s">
        <v>592</v>
      </c>
      <c r="C475" t="s">
        <v>1538</v>
      </c>
      <c r="D475">
        <v>70501</v>
      </c>
    </row>
    <row r="476" spans="1:5" x14ac:dyDescent="0.2">
      <c r="A476" t="s">
        <v>624</v>
      </c>
      <c r="B476" t="s">
        <v>589</v>
      </c>
      <c r="C476" t="s">
        <v>589</v>
      </c>
      <c r="D476">
        <v>80813</v>
      </c>
      <c r="E476" s="30"/>
    </row>
    <row r="477" spans="1:5" x14ac:dyDescent="0.2">
      <c r="A477" t="s">
        <v>624</v>
      </c>
      <c r="B477" t="s">
        <v>594</v>
      </c>
      <c r="C477" t="s">
        <v>1301</v>
      </c>
      <c r="D477">
        <v>40607</v>
      </c>
      <c r="E477" s="30"/>
    </row>
    <row r="478" spans="1:5" x14ac:dyDescent="0.2">
      <c r="A478" t="s">
        <v>624</v>
      </c>
      <c r="B478" t="s">
        <v>594</v>
      </c>
      <c r="C478" t="s">
        <v>1284</v>
      </c>
      <c r="D478">
        <v>40307</v>
      </c>
    </row>
    <row r="479" spans="1:5" x14ac:dyDescent="0.2">
      <c r="A479" t="s">
        <v>1591</v>
      </c>
      <c r="B479" t="s">
        <v>589</v>
      </c>
      <c r="C479" t="s">
        <v>1484</v>
      </c>
      <c r="D479">
        <v>80205</v>
      </c>
    </row>
    <row r="480" spans="1:5" x14ac:dyDescent="0.2">
      <c r="A480" t="s">
        <v>656</v>
      </c>
      <c r="B480" t="s">
        <v>589</v>
      </c>
      <c r="C480" t="s">
        <v>589</v>
      </c>
      <c r="D480">
        <v>99999</v>
      </c>
    </row>
    <row r="481" spans="1:4" x14ac:dyDescent="0.2">
      <c r="A481" t="s">
        <v>669</v>
      </c>
      <c r="B481" t="s">
        <v>590</v>
      </c>
      <c r="C481" t="s">
        <v>1331</v>
      </c>
      <c r="D481">
        <v>20601</v>
      </c>
    </row>
    <row r="482" spans="1:4" x14ac:dyDescent="0.2">
      <c r="A482" t="s">
        <v>713</v>
      </c>
      <c r="B482" t="s">
        <v>584</v>
      </c>
      <c r="C482" t="s">
        <v>1271</v>
      </c>
      <c r="D482">
        <v>120309</v>
      </c>
    </row>
    <row r="483" spans="1:4" x14ac:dyDescent="0.2">
      <c r="A483" t="s">
        <v>713</v>
      </c>
      <c r="B483" t="s">
        <v>592</v>
      </c>
      <c r="C483" t="s">
        <v>695</v>
      </c>
      <c r="D483">
        <v>70217</v>
      </c>
    </row>
    <row r="484" spans="1:4" x14ac:dyDescent="0.2">
      <c r="A484" t="s">
        <v>1592</v>
      </c>
      <c r="B484" t="s">
        <v>591</v>
      </c>
      <c r="C484" t="s">
        <v>1351</v>
      </c>
      <c r="D484">
        <v>60405</v>
      </c>
    </row>
    <row r="485" spans="1:4" x14ac:dyDescent="0.2">
      <c r="A485" t="s">
        <v>1593</v>
      </c>
      <c r="B485" t="s">
        <v>592</v>
      </c>
      <c r="C485" t="s">
        <v>1412</v>
      </c>
      <c r="D485">
        <v>70110</v>
      </c>
    </row>
    <row r="486" spans="1:4" x14ac:dyDescent="0.2">
      <c r="A486" t="s">
        <v>1594</v>
      </c>
      <c r="B486" t="s">
        <v>591</v>
      </c>
      <c r="C486" t="s">
        <v>1390</v>
      </c>
      <c r="D486">
        <v>60601</v>
      </c>
    </row>
    <row r="487" spans="1:4" x14ac:dyDescent="0.2">
      <c r="A487" t="s">
        <v>1595</v>
      </c>
      <c r="B487" t="s">
        <v>584</v>
      </c>
      <c r="C487" t="s">
        <v>625</v>
      </c>
      <c r="D487">
        <v>120607</v>
      </c>
    </row>
    <row r="488" spans="1:4" x14ac:dyDescent="0.2">
      <c r="A488" t="s">
        <v>723</v>
      </c>
      <c r="B488" t="s">
        <v>590</v>
      </c>
      <c r="C488" t="s">
        <v>1415</v>
      </c>
      <c r="D488">
        <v>20305</v>
      </c>
    </row>
    <row r="489" spans="1:4" x14ac:dyDescent="0.2">
      <c r="A489" t="s">
        <v>852</v>
      </c>
      <c r="B489" t="s">
        <v>593</v>
      </c>
      <c r="C489" t="s">
        <v>1342</v>
      </c>
      <c r="D489">
        <v>90605</v>
      </c>
    </row>
    <row r="490" spans="1:4" x14ac:dyDescent="0.2">
      <c r="A490" t="s">
        <v>655</v>
      </c>
      <c r="B490" t="s">
        <v>588</v>
      </c>
      <c r="C490" t="s">
        <v>655</v>
      </c>
      <c r="D490">
        <v>50204</v>
      </c>
    </row>
    <row r="491" spans="1:4" x14ac:dyDescent="0.2">
      <c r="A491" t="s">
        <v>1596</v>
      </c>
      <c r="B491" t="s">
        <v>585</v>
      </c>
      <c r="C491" t="s">
        <v>1259</v>
      </c>
      <c r="D491">
        <v>30206</v>
      </c>
    </row>
    <row r="492" spans="1:4" x14ac:dyDescent="0.2">
      <c r="A492" t="s">
        <v>1597</v>
      </c>
      <c r="B492" t="s">
        <v>593</v>
      </c>
      <c r="C492" t="s">
        <v>732</v>
      </c>
      <c r="D492">
        <v>90508</v>
      </c>
    </row>
    <row r="493" spans="1:4" x14ac:dyDescent="0.2">
      <c r="A493" t="s">
        <v>1598</v>
      </c>
      <c r="B493" t="s">
        <v>585</v>
      </c>
      <c r="C493" t="s">
        <v>1378</v>
      </c>
      <c r="D493">
        <v>30506</v>
      </c>
    </row>
    <row r="494" spans="1:4" x14ac:dyDescent="0.2">
      <c r="A494" t="s">
        <v>661</v>
      </c>
      <c r="B494" t="s">
        <v>586</v>
      </c>
      <c r="C494" t="s">
        <v>1274</v>
      </c>
      <c r="D494">
        <v>130716</v>
      </c>
    </row>
    <row r="495" spans="1:4" x14ac:dyDescent="0.2">
      <c r="A495" t="s">
        <v>1599</v>
      </c>
      <c r="B495" t="s">
        <v>594</v>
      </c>
      <c r="C495" t="s">
        <v>1307</v>
      </c>
      <c r="D495">
        <v>41005</v>
      </c>
    </row>
    <row r="496" spans="1:4" x14ac:dyDescent="0.2">
      <c r="A496" t="s">
        <v>1397</v>
      </c>
      <c r="B496" t="s">
        <v>590</v>
      </c>
      <c r="C496" t="s">
        <v>1265</v>
      </c>
      <c r="D496">
        <v>20104</v>
      </c>
    </row>
    <row r="497" spans="1:4" x14ac:dyDescent="0.2">
      <c r="A497" t="s">
        <v>1600</v>
      </c>
      <c r="B497" t="s">
        <v>592</v>
      </c>
      <c r="C497" t="s">
        <v>1397</v>
      </c>
      <c r="D497">
        <v>70601</v>
      </c>
    </row>
    <row r="498" spans="1:4" x14ac:dyDescent="0.2">
      <c r="A498" t="s">
        <v>1601</v>
      </c>
      <c r="B498" t="s">
        <v>593</v>
      </c>
      <c r="C498" t="s">
        <v>1329</v>
      </c>
      <c r="D498">
        <v>91005</v>
      </c>
    </row>
    <row r="499" spans="1:4" x14ac:dyDescent="0.2">
      <c r="A499" t="s">
        <v>1602</v>
      </c>
      <c r="B499" t="s">
        <v>591</v>
      </c>
      <c r="C499" t="s">
        <v>1316</v>
      </c>
      <c r="D499">
        <v>60506</v>
      </c>
    </row>
    <row r="500" spans="1:4" x14ac:dyDescent="0.2">
      <c r="A500" t="s">
        <v>709</v>
      </c>
      <c r="B500" t="s">
        <v>585</v>
      </c>
      <c r="C500" t="s">
        <v>1318</v>
      </c>
      <c r="D500">
        <v>30401</v>
      </c>
    </row>
    <row r="501" spans="1:4" x14ac:dyDescent="0.2">
      <c r="A501" t="s">
        <v>1603</v>
      </c>
      <c r="B501" t="s">
        <v>594</v>
      </c>
      <c r="C501" t="s">
        <v>1384</v>
      </c>
      <c r="D501">
        <v>40704</v>
      </c>
    </row>
    <row r="502" spans="1:4" x14ac:dyDescent="0.2">
      <c r="A502" t="s">
        <v>1604</v>
      </c>
      <c r="B502" t="s">
        <v>594</v>
      </c>
      <c r="C502" t="s">
        <v>1384</v>
      </c>
      <c r="D502">
        <v>40705</v>
      </c>
    </row>
    <row r="503" spans="1:4" x14ac:dyDescent="0.2">
      <c r="A503" t="s">
        <v>1605</v>
      </c>
      <c r="B503" t="s">
        <v>594</v>
      </c>
      <c r="C503" t="s">
        <v>1299</v>
      </c>
      <c r="D503">
        <v>41307</v>
      </c>
    </row>
    <row r="504" spans="1:4" x14ac:dyDescent="0.2">
      <c r="A504" t="s">
        <v>1606</v>
      </c>
      <c r="B504" t="s">
        <v>591</v>
      </c>
      <c r="C504" t="s">
        <v>1316</v>
      </c>
      <c r="D504">
        <v>60507</v>
      </c>
    </row>
    <row r="505" spans="1:4" x14ac:dyDescent="0.2">
      <c r="A505" t="s">
        <v>684</v>
      </c>
      <c r="B505" t="s">
        <v>594</v>
      </c>
      <c r="C505" t="s">
        <v>1282</v>
      </c>
      <c r="D505">
        <v>40203</v>
      </c>
    </row>
    <row r="506" spans="1:4" x14ac:dyDescent="0.2">
      <c r="A506" t="s">
        <v>1607</v>
      </c>
      <c r="B506" t="s">
        <v>588</v>
      </c>
      <c r="C506" t="s">
        <v>655</v>
      </c>
      <c r="D506">
        <v>50205</v>
      </c>
    </row>
    <row r="507" spans="1:4" x14ac:dyDescent="0.2">
      <c r="A507" t="s">
        <v>627</v>
      </c>
      <c r="B507" t="s">
        <v>589</v>
      </c>
      <c r="C507" t="s">
        <v>589</v>
      </c>
      <c r="D507">
        <v>80808</v>
      </c>
    </row>
    <row r="508" spans="1:4" x14ac:dyDescent="0.2">
      <c r="A508" t="s">
        <v>1608</v>
      </c>
      <c r="B508" t="s">
        <v>590</v>
      </c>
      <c r="C508" t="s">
        <v>1265</v>
      </c>
      <c r="D508">
        <v>20106</v>
      </c>
    </row>
    <row r="509" spans="1:4" x14ac:dyDescent="0.2">
      <c r="A509" t="s">
        <v>640</v>
      </c>
      <c r="B509" t="s">
        <v>594</v>
      </c>
      <c r="C509" t="s">
        <v>1282</v>
      </c>
      <c r="D509">
        <v>40201</v>
      </c>
    </row>
    <row r="510" spans="1:4" x14ac:dyDescent="0.2">
      <c r="A510" t="s">
        <v>642</v>
      </c>
      <c r="B510" t="s">
        <v>586</v>
      </c>
      <c r="C510" t="s">
        <v>1274</v>
      </c>
      <c r="D510">
        <v>130717</v>
      </c>
    </row>
    <row r="511" spans="1:4" x14ac:dyDescent="0.2">
      <c r="A511" t="s">
        <v>1609</v>
      </c>
      <c r="B511" t="s">
        <v>585</v>
      </c>
      <c r="C511" t="s">
        <v>1318</v>
      </c>
      <c r="D511">
        <v>30403</v>
      </c>
    </row>
    <row r="512" spans="1:4" x14ac:dyDescent="0.2">
      <c r="A512" t="s">
        <v>1213</v>
      </c>
      <c r="B512" t="s">
        <v>587</v>
      </c>
      <c r="C512" t="s">
        <v>587</v>
      </c>
      <c r="D512">
        <v>100103</v>
      </c>
    </row>
    <row r="513" spans="1:4" x14ac:dyDescent="0.2">
      <c r="A513" t="s">
        <v>688</v>
      </c>
      <c r="B513" t="s">
        <v>585</v>
      </c>
      <c r="C513" t="s">
        <v>585</v>
      </c>
      <c r="D513">
        <v>30110</v>
      </c>
    </row>
    <row r="514" spans="1:4" x14ac:dyDescent="0.2">
      <c r="A514" t="s">
        <v>721</v>
      </c>
      <c r="B514" t="s">
        <v>588</v>
      </c>
      <c r="C514" t="s">
        <v>1326</v>
      </c>
      <c r="D514">
        <v>50106</v>
      </c>
    </row>
    <row r="515" spans="1:4" x14ac:dyDescent="0.2">
      <c r="A515" t="s">
        <v>781</v>
      </c>
      <c r="B515" t="s">
        <v>593</v>
      </c>
      <c r="C515" t="s">
        <v>732</v>
      </c>
      <c r="D515">
        <v>90509</v>
      </c>
    </row>
    <row r="516" spans="1:4" x14ac:dyDescent="0.2">
      <c r="A516" t="s">
        <v>1610</v>
      </c>
      <c r="B516" t="s">
        <v>586</v>
      </c>
      <c r="C516" t="s">
        <v>1298</v>
      </c>
      <c r="D516">
        <v>130409</v>
      </c>
    </row>
    <row r="517" spans="1:4" x14ac:dyDescent="0.2">
      <c r="A517" t="s">
        <v>1611</v>
      </c>
      <c r="B517" t="s">
        <v>583</v>
      </c>
      <c r="C517" t="s">
        <v>583</v>
      </c>
      <c r="D517">
        <v>10104</v>
      </c>
    </row>
    <row r="518" spans="1:4" x14ac:dyDescent="0.2">
      <c r="A518" t="s">
        <v>1612</v>
      </c>
      <c r="B518" t="s">
        <v>583</v>
      </c>
      <c r="C518" t="s">
        <v>1288</v>
      </c>
      <c r="D518">
        <v>10303</v>
      </c>
    </row>
    <row r="519" spans="1:4" x14ac:dyDescent="0.2">
      <c r="A519" t="s">
        <v>1613</v>
      </c>
      <c r="B519" t="s">
        <v>583</v>
      </c>
      <c r="C519" t="s">
        <v>1288</v>
      </c>
      <c r="D519">
        <v>10304</v>
      </c>
    </row>
    <row r="520" spans="1:4" x14ac:dyDescent="0.2">
      <c r="A520" t="s">
        <v>1614</v>
      </c>
      <c r="B520" t="s">
        <v>592</v>
      </c>
      <c r="C520" t="s">
        <v>1538</v>
      </c>
      <c r="D520">
        <v>70504</v>
      </c>
    </row>
    <row r="521" spans="1:4" x14ac:dyDescent="0.2">
      <c r="A521" t="s">
        <v>1615</v>
      </c>
      <c r="B521" t="s">
        <v>584</v>
      </c>
      <c r="C521" t="s">
        <v>1337</v>
      </c>
      <c r="D521">
        <v>120207</v>
      </c>
    </row>
    <row r="522" spans="1:4" x14ac:dyDescent="0.2">
      <c r="A522" t="s">
        <v>1616</v>
      </c>
      <c r="B522" t="s">
        <v>593</v>
      </c>
      <c r="C522" t="s">
        <v>1285</v>
      </c>
      <c r="D522">
        <v>91108</v>
      </c>
    </row>
    <row r="523" spans="1:4" x14ac:dyDescent="0.2">
      <c r="A523" t="s">
        <v>757</v>
      </c>
      <c r="B523" t="s">
        <v>594</v>
      </c>
      <c r="C523" t="s">
        <v>1299</v>
      </c>
      <c r="D523">
        <v>41308</v>
      </c>
    </row>
    <row r="524" spans="1:4" x14ac:dyDescent="0.2">
      <c r="A524" t="s">
        <v>1617</v>
      </c>
      <c r="B524" t="s">
        <v>591</v>
      </c>
      <c r="C524" t="s">
        <v>1355</v>
      </c>
      <c r="D524">
        <v>60206</v>
      </c>
    </row>
    <row r="525" spans="1:4" x14ac:dyDescent="0.2">
      <c r="A525" t="s">
        <v>1618</v>
      </c>
      <c r="B525" t="s">
        <v>591</v>
      </c>
      <c r="C525" t="s">
        <v>1355</v>
      </c>
      <c r="D525">
        <v>60207</v>
      </c>
    </row>
    <row r="526" spans="1:4" x14ac:dyDescent="0.2">
      <c r="A526" t="s">
        <v>1142</v>
      </c>
      <c r="B526" t="s">
        <v>593</v>
      </c>
      <c r="C526" t="s">
        <v>1278</v>
      </c>
      <c r="D526">
        <v>91204</v>
      </c>
    </row>
    <row r="527" spans="1:4" x14ac:dyDescent="0.2">
      <c r="A527" t="s">
        <v>1619</v>
      </c>
      <c r="B527" t="s">
        <v>594</v>
      </c>
      <c r="C527" t="s">
        <v>1266</v>
      </c>
      <c r="D527">
        <v>40106</v>
      </c>
    </row>
    <row r="528" spans="1:4" x14ac:dyDescent="0.2">
      <c r="A528" t="s">
        <v>711</v>
      </c>
      <c r="B528" t="s">
        <v>583</v>
      </c>
      <c r="C528" t="s">
        <v>1288</v>
      </c>
      <c r="D528">
        <v>10305</v>
      </c>
    </row>
    <row r="529" spans="1:4" x14ac:dyDescent="0.2">
      <c r="A529" t="s">
        <v>728</v>
      </c>
      <c r="B529" t="s">
        <v>593</v>
      </c>
      <c r="C529" t="s">
        <v>639</v>
      </c>
      <c r="D529">
        <v>90804</v>
      </c>
    </row>
    <row r="530" spans="1:4" x14ac:dyDescent="0.2">
      <c r="A530" t="s">
        <v>1620</v>
      </c>
      <c r="B530" t="s">
        <v>594</v>
      </c>
      <c r="C530" t="s">
        <v>1426</v>
      </c>
      <c r="D530">
        <v>40901</v>
      </c>
    </row>
    <row r="531" spans="1:4" x14ac:dyDescent="0.2">
      <c r="A531" t="s">
        <v>1064</v>
      </c>
      <c r="B531" t="s">
        <v>594</v>
      </c>
      <c r="C531" t="s">
        <v>691</v>
      </c>
      <c r="D531">
        <v>40805</v>
      </c>
    </row>
    <row r="532" spans="1:4" x14ac:dyDescent="0.2">
      <c r="A532" t="s">
        <v>1621</v>
      </c>
      <c r="B532" t="s">
        <v>591</v>
      </c>
      <c r="C532" t="s">
        <v>1390</v>
      </c>
      <c r="D532">
        <v>60608</v>
      </c>
    </row>
    <row r="533" spans="1:4" x14ac:dyDescent="0.2">
      <c r="A533" t="s">
        <v>631</v>
      </c>
      <c r="B533" t="s">
        <v>589</v>
      </c>
      <c r="C533" t="s">
        <v>589</v>
      </c>
      <c r="D533">
        <v>80811</v>
      </c>
    </row>
    <row r="534" spans="1:4" x14ac:dyDescent="0.2">
      <c r="A534" t="s">
        <v>766</v>
      </c>
      <c r="B534" t="s">
        <v>584</v>
      </c>
      <c r="C534" t="s">
        <v>675</v>
      </c>
      <c r="D534">
        <v>120705</v>
      </c>
    </row>
    <row r="535" spans="1:4" x14ac:dyDescent="0.2">
      <c r="A535" t="s">
        <v>808</v>
      </c>
      <c r="B535" t="s">
        <v>588</v>
      </c>
      <c r="C535" t="s">
        <v>1264</v>
      </c>
      <c r="D535">
        <v>50307</v>
      </c>
    </row>
    <row r="536" spans="1:4" x14ac:dyDescent="0.2">
      <c r="A536" t="s">
        <v>1622</v>
      </c>
      <c r="B536" t="s">
        <v>588</v>
      </c>
      <c r="C536" t="s">
        <v>1264</v>
      </c>
      <c r="D536">
        <v>50315</v>
      </c>
    </row>
    <row r="537" spans="1:4" x14ac:dyDescent="0.2">
      <c r="A537" t="s">
        <v>817</v>
      </c>
      <c r="B537" t="s">
        <v>593</v>
      </c>
      <c r="C537" t="s">
        <v>1339</v>
      </c>
      <c r="D537">
        <v>90701</v>
      </c>
    </row>
    <row r="538" spans="1:4" x14ac:dyDescent="0.2">
      <c r="A538" t="s">
        <v>1084</v>
      </c>
      <c r="B538" t="s">
        <v>593</v>
      </c>
      <c r="C538" t="s">
        <v>1285</v>
      </c>
      <c r="D538">
        <v>91109</v>
      </c>
    </row>
    <row r="539" spans="1:4" x14ac:dyDescent="0.2">
      <c r="A539" t="s">
        <v>1084</v>
      </c>
      <c r="B539" t="s">
        <v>590</v>
      </c>
      <c r="C539" t="s">
        <v>1331</v>
      </c>
      <c r="D539">
        <v>20607</v>
      </c>
    </row>
    <row r="540" spans="1:4" x14ac:dyDescent="0.2">
      <c r="A540" t="s">
        <v>662</v>
      </c>
      <c r="B540" t="s">
        <v>590</v>
      </c>
      <c r="C540" t="s">
        <v>1276</v>
      </c>
      <c r="D540">
        <v>20207</v>
      </c>
    </row>
    <row r="541" spans="1:4" x14ac:dyDescent="0.2">
      <c r="A541" t="s">
        <v>1623</v>
      </c>
      <c r="B541" t="s">
        <v>592</v>
      </c>
      <c r="C541" t="s">
        <v>695</v>
      </c>
      <c r="D541">
        <v>70218</v>
      </c>
    </row>
    <row r="542" spans="1:4" x14ac:dyDescent="0.2">
      <c r="A542" t="s">
        <v>1624</v>
      </c>
      <c r="B542" t="s">
        <v>588</v>
      </c>
      <c r="C542" t="s">
        <v>1264</v>
      </c>
      <c r="D542">
        <v>50308</v>
      </c>
    </row>
    <row r="543" spans="1:4" x14ac:dyDescent="0.2">
      <c r="A543" t="s">
        <v>1625</v>
      </c>
      <c r="B543" t="s">
        <v>585</v>
      </c>
      <c r="C543" t="s">
        <v>1371</v>
      </c>
      <c r="D543">
        <v>30305</v>
      </c>
    </row>
    <row r="544" spans="1:4" x14ac:dyDescent="0.2">
      <c r="A544" t="s">
        <v>1625</v>
      </c>
      <c r="B544" t="s">
        <v>590</v>
      </c>
      <c r="C544" t="s">
        <v>1331</v>
      </c>
      <c r="D544">
        <v>20608</v>
      </c>
    </row>
    <row r="545" spans="1:4" x14ac:dyDescent="0.2">
      <c r="A545" t="s">
        <v>785</v>
      </c>
      <c r="B545" t="s">
        <v>593</v>
      </c>
      <c r="C545" t="s">
        <v>1264</v>
      </c>
      <c r="D545">
        <v>90907</v>
      </c>
    </row>
    <row r="546" spans="1:4" x14ac:dyDescent="0.2">
      <c r="A546" t="s">
        <v>744</v>
      </c>
      <c r="B546" t="s">
        <v>1367</v>
      </c>
      <c r="C546" t="s">
        <v>770</v>
      </c>
      <c r="D546">
        <v>110201</v>
      </c>
    </row>
    <row r="547" spans="1:4" x14ac:dyDescent="0.2">
      <c r="A547" t="s">
        <v>793</v>
      </c>
      <c r="B547" t="s">
        <v>594</v>
      </c>
      <c r="C547" t="s">
        <v>1307</v>
      </c>
      <c r="D547">
        <v>41001</v>
      </c>
    </row>
    <row r="548" spans="1:4" x14ac:dyDescent="0.2">
      <c r="A548" t="s">
        <v>1626</v>
      </c>
      <c r="B548" t="s">
        <v>593</v>
      </c>
      <c r="C548" t="s">
        <v>1285</v>
      </c>
      <c r="D548">
        <v>91110</v>
      </c>
    </row>
    <row r="549" spans="1:4" x14ac:dyDescent="0.2">
      <c r="A549" t="s">
        <v>753</v>
      </c>
      <c r="B549" t="s">
        <v>594</v>
      </c>
      <c r="C549" t="s">
        <v>1282</v>
      </c>
      <c r="D549">
        <v>40205</v>
      </c>
    </row>
    <row r="550" spans="1:4" x14ac:dyDescent="0.2">
      <c r="A550" t="s">
        <v>1099</v>
      </c>
      <c r="B550" t="s">
        <v>593</v>
      </c>
      <c r="C550" t="s">
        <v>1329</v>
      </c>
      <c r="D550">
        <v>91013</v>
      </c>
    </row>
    <row r="551" spans="1:4" x14ac:dyDescent="0.2">
      <c r="A551" t="s">
        <v>779</v>
      </c>
      <c r="B551" t="s">
        <v>584</v>
      </c>
      <c r="C551" t="s">
        <v>1271</v>
      </c>
      <c r="D551">
        <v>120310</v>
      </c>
    </row>
    <row r="552" spans="1:4" x14ac:dyDescent="0.2">
      <c r="A552" t="s">
        <v>720</v>
      </c>
      <c r="B552" t="s">
        <v>594</v>
      </c>
      <c r="C552" t="s">
        <v>1384</v>
      </c>
      <c r="D552">
        <v>40706</v>
      </c>
    </row>
    <row r="553" spans="1:4" x14ac:dyDescent="0.2">
      <c r="A553" t="s">
        <v>1627</v>
      </c>
      <c r="B553" t="s">
        <v>593</v>
      </c>
      <c r="C553" t="s">
        <v>1264</v>
      </c>
      <c r="D553">
        <v>90908</v>
      </c>
    </row>
    <row r="554" spans="1:4" x14ac:dyDescent="0.2">
      <c r="A554" t="s">
        <v>644</v>
      </c>
      <c r="B554" t="s">
        <v>589</v>
      </c>
      <c r="C554" t="s">
        <v>1275</v>
      </c>
      <c r="D554">
        <v>81009</v>
      </c>
    </row>
    <row r="555" spans="1:4" x14ac:dyDescent="0.2">
      <c r="A555" t="s">
        <v>1628</v>
      </c>
      <c r="B555" t="s">
        <v>592</v>
      </c>
      <c r="C555" t="s">
        <v>592</v>
      </c>
      <c r="D555">
        <v>70310</v>
      </c>
    </row>
    <row r="556" spans="1:4" x14ac:dyDescent="0.2">
      <c r="A556" t="s">
        <v>1628</v>
      </c>
      <c r="B556" t="s">
        <v>591</v>
      </c>
      <c r="C556" t="s">
        <v>1390</v>
      </c>
      <c r="D556">
        <v>60607</v>
      </c>
    </row>
    <row r="557" spans="1:4" x14ac:dyDescent="0.2">
      <c r="A557" t="s">
        <v>652</v>
      </c>
      <c r="B557" t="s">
        <v>585</v>
      </c>
      <c r="C557" t="s">
        <v>585</v>
      </c>
      <c r="D557">
        <v>30111</v>
      </c>
    </row>
    <row r="558" spans="1:4" x14ac:dyDescent="0.2">
      <c r="A558" t="s">
        <v>1629</v>
      </c>
      <c r="B558" t="s">
        <v>589</v>
      </c>
      <c r="C558" t="s">
        <v>1484</v>
      </c>
      <c r="D558">
        <v>80206</v>
      </c>
    </row>
    <row r="559" spans="1:4" x14ac:dyDescent="0.2">
      <c r="A559" t="s">
        <v>1630</v>
      </c>
      <c r="B559" t="s">
        <v>586</v>
      </c>
      <c r="C559" t="s">
        <v>1298</v>
      </c>
      <c r="D559">
        <v>130410</v>
      </c>
    </row>
    <row r="560" spans="1:4" x14ac:dyDescent="0.2">
      <c r="A560" t="s">
        <v>1631</v>
      </c>
      <c r="B560" t="s">
        <v>585</v>
      </c>
      <c r="C560" t="s">
        <v>585</v>
      </c>
      <c r="D560">
        <v>30112</v>
      </c>
    </row>
    <row r="561" spans="1:4" x14ac:dyDescent="0.2">
      <c r="A561" t="s">
        <v>1632</v>
      </c>
      <c r="B561" t="s">
        <v>584</v>
      </c>
      <c r="C561" t="s">
        <v>1337</v>
      </c>
      <c r="D561">
        <v>120208</v>
      </c>
    </row>
    <row r="562" spans="1:4" x14ac:dyDescent="0.2">
      <c r="A562" t="s">
        <v>1633</v>
      </c>
      <c r="B562" t="s">
        <v>585</v>
      </c>
      <c r="C562" t="s">
        <v>1259</v>
      </c>
      <c r="D562">
        <v>30207</v>
      </c>
    </row>
    <row r="563" spans="1:4" x14ac:dyDescent="0.2">
      <c r="A563" t="s">
        <v>678</v>
      </c>
      <c r="B563" t="s">
        <v>584</v>
      </c>
      <c r="C563" t="s">
        <v>1313</v>
      </c>
      <c r="D563">
        <v>120801</v>
      </c>
    </row>
    <row r="564" spans="1:4" x14ac:dyDescent="0.2">
      <c r="A564" t="s">
        <v>770</v>
      </c>
      <c r="B564" t="s">
        <v>588</v>
      </c>
      <c r="C564" t="s">
        <v>1326</v>
      </c>
      <c r="D564">
        <v>50109</v>
      </c>
    </row>
    <row r="565" spans="1:4" x14ac:dyDescent="0.2">
      <c r="A565" t="s">
        <v>1634</v>
      </c>
      <c r="B565" t="s">
        <v>594</v>
      </c>
      <c r="C565" t="s">
        <v>668</v>
      </c>
      <c r="D565">
        <v>40507</v>
      </c>
    </row>
    <row r="566" spans="1:4" x14ac:dyDescent="0.2">
      <c r="A566" t="s">
        <v>1635</v>
      </c>
      <c r="B566" t="s">
        <v>593</v>
      </c>
      <c r="C566" t="s">
        <v>1281</v>
      </c>
      <c r="D566">
        <v>90105</v>
      </c>
    </row>
    <row r="567" spans="1:4" x14ac:dyDescent="0.2">
      <c r="A567" t="s">
        <v>1636</v>
      </c>
      <c r="B567" t="s">
        <v>593</v>
      </c>
      <c r="C567" t="s">
        <v>780</v>
      </c>
      <c r="D567">
        <v>90405</v>
      </c>
    </row>
    <row r="568" spans="1:4" x14ac:dyDescent="0.2">
      <c r="A568" t="s">
        <v>801</v>
      </c>
      <c r="B568" t="s">
        <v>594</v>
      </c>
      <c r="C568" t="s">
        <v>1301</v>
      </c>
      <c r="D568">
        <v>40608</v>
      </c>
    </row>
    <row r="569" spans="1:4" x14ac:dyDescent="0.2">
      <c r="A569" t="s">
        <v>1637</v>
      </c>
      <c r="B569" t="s">
        <v>586</v>
      </c>
      <c r="C569" t="s">
        <v>801</v>
      </c>
      <c r="D569">
        <v>130901</v>
      </c>
    </row>
    <row r="570" spans="1:4" x14ac:dyDescent="0.2">
      <c r="A570" t="s">
        <v>1638</v>
      </c>
      <c r="B570" t="s">
        <v>589</v>
      </c>
      <c r="C570" t="s">
        <v>589</v>
      </c>
      <c r="D570">
        <v>80801</v>
      </c>
    </row>
    <row r="571" spans="1:4" x14ac:dyDescent="0.2">
      <c r="A571" t="s">
        <v>1476</v>
      </c>
      <c r="B571" t="s">
        <v>594</v>
      </c>
      <c r="C571" t="s">
        <v>1476</v>
      </c>
      <c r="D571">
        <v>41104</v>
      </c>
    </row>
    <row r="572" spans="1:4" x14ac:dyDescent="0.2">
      <c r="A572" t="s">
        <v>639</v>
      </c>
      <c r="B572" t="s">
        <v>589</v>
      </c>
      <c r="C572" t="s">
        <v>589</v>
      </c>
      <c r="D572">
        <v>80809</v>
      </c>
    </row>
    <row r="573" spans="1:4" x14ac:dyDescent="0.2">
      <c r="A573" t="s">
        <v>803</v>
      </c>
      <c r="B573" t="s">
        <v>593</v>
      </c>
      <c r="C573" t="s">
        <v>639</v>
      </c>
      <c r="D573">
        <v>90801</v>
      </c>
    </row>
    <row r="574" spans="1:4" x14ac:dyDescent="0.2">
      <c r="A574" t="s">
        <v>791</v>
      </c>
      <c r="B574" t="s">
        <v>594</v>
      </c>
      <c r="C574" t="s">
        <v>668</v>
      </c>
      <c r="D574">
        <v>40515</v>
      </c>
    </row>
    <row r="575" spans="1:4" x14ac:dyDescent="0.2">
      <c r="A575" t="s">
        <v>807</v>
      </c>
      <c r="B575" t="s">
        <v>593</v>
      </c>
      <c r="C575" t="s">
        <v>1332</v>
      </c>
      <c r="D575">
        <v>90305</v>
      </c>
    </row>
    <row r="576" spans="1:4" x14ac:dyDescent="0.2">
      <c r="A576" t="s">
        <v>807</v>
      </c>
      <c r="B576" t="s">
        <v>593</v>
      </c>
      <c r="C576" t="s">
        <v>1292</v>
      </c>
      <c r="D576">
        <v>90212</v>
      </c>
    </row>
    <row r="577" spans="1:4" x14ac:dyDescent="0.2">
      <c r="A577" t="s">
        <v>807</v>
      </c>
      <c r="B577" t="s">
        <v>586</v>
      </c>
      <c r="C577" t="s">
        <v>801</v>
      </c>
      <c r="D577">
        <v>130909</v>
      </c>
    </row>
    <row r="578" spans="1:4" x14ac:dyDescent="0.2">
      <c r="A578" t="s">
        <v>807</v>
      </c>
      <c r="B578" t="s">
        <v>592</v>
      </c>
      <c r="C578" t="s">
        <v>695</v>
      </c>
      <c r="D578">
        <v>70219</v>
      </c>
    </row>
    <row r="579" spans="1:4" x14ac:dyDescent="0.2">
      <c r="A579" t="s">
        <v>807</v>
      </c>
      <c r="B579" t="s">
        <v>593</v>
      </c>
      <c r="C579" t="s">
        <v>639</v>
      </c>
      <c r="D579">
        <v>90806</v>
      </c>
    </row>
    <row r="580" spans="1:4" x14ac:dyDescent="0.2">
      <c r="A580" t="s">
        <v>1197</v>
      </c>
      <c r="B580" t="s">
        <v>585</v>
      </c>
      <c r="C580" t="s">
        <v>1571</v>
      </c>
      <c r="D580">
        <v>30601</v>
      </c>
    </row>
    <row r="581" spans="1:4" x14ac:dyDescent="0.2">
      <c r="A581" t="s">
        <v>621</v>
      </c>
      <c r="B581" t="s">
        <v>585</v>
      </c>
      <c r="C581" t="s">
        <v>585</v>
      </c>
      <c r="D581">
        <v>30113</v>
      </c>
    </row>
    <row r="582" spans="1:4" x14ac:dyDescent="0.2">
      <c r="A582" t="s">
        <v>621</v>
      </c>
      <c r="B582" t="s">
        <v>594</v>
      </c>
      <c r="C582" t="s">
        <v>1303</v>
      </c>
      <c r="D582">
        <v>41204</v>
      </c>
    </row>
    <row r="583" spans="1:4" x14ac:dyDescent="0.2">
      <c r="A583" t="s">
        <v>621</v>
      </c>
      <c r="B583" t="s">
        <v>593</v>
      </c>
      <c r="C583" t="s">
        <v>639</v>
      </c>
      <c r="D583">
        <v>90805</v>
      </c>
    </row>
    <row r="584" spans="1:4" x14ac:dyDescent="0.2">
      <c r="A584" t="s">
        <v>724</v>
      </c>
      <c r="B584" t="s">
        <v>591</v>
      </c>
      <c r="C584" t="s">
        <v>1359</v>
      </c>
      <c r="D584">
        <v>60105</v>
      </c>
    </row>
    <row r="585" spans="1:4" x14ac:dyDescent="0.2">
      <c r="A585" t="s">
        <v>820</v>
      </c>
      <c r="B585" t="s">
        <v>590</v>
      </c>
      <c r="C585" t="s">
        <v>1276</v>
      </c>
      <c r="D585">
        <v>20208</v>
      </c>
    </row>
    <row r="586" spans="1:4" x14ac:dyDescent="0.2">
      <c r="A586" t="s">
        <v>1639</v>
      </c>
      <c r="B586" t="s">
        <v>585</v>
      </c>
      <c r="C586" t="s">
        <v>1571</v>
      </c>
      <c r="D586">
        <v>30603</v>
      </c>
    </row>
    <row r="587" spans="1:4" x14ac:dyDescent="0.2">
      <c r="A587" t="s">
        <v>1303</v>
      </c>
      <c r="B587" t="s">
        <v>594</v>
      </c>
      <c r="C587" t="s">
        <v>1303</v>
      </c>
      <c r="D587">
        <v>41205</v>
      </c>
    </row>
    <row r="588" spans="1:4" x14ac:dyDescent="0.2">
      <c r="A588" t="s">
        <v>1640</v>
      </c>
      <c r="B588" t="s">
        <v>593</v>
      </c>
      <c r="C588" t="s">
        <v>1332</v>
      </c>
      <c r="D588">
        <v>90306</v>
      </c>
    </row>
    <row r="589" spans="1:4" x14ac:dyDescent="0.2">
      <c r="A589" t="s">
        <v>659</v>
      </c>
      <c r="B589" t="s">
        <v>589</v>
      </c>
      <c r="C589" t="s">
        <v>589</v>
      </c>
      <c r="D589">
        <v>80818</v>
      </c>
    </row>
    <row r="590" spans="1:4" x14ac:dyDescent="0.2">
      <c r="A590" t="s">
        <v>771</v>
      </c>
      <c r="B590" t="s">
        <v>593</v>
      </c>
      <c r="C590" t="s">
        <v>1329</v>
      </c>
      <c r="D590">
        <v>91011</v>
      </c>
    </row>
    <row r="591" spans="1:4" x14ac:dyDescent="0.2">
      <c r="A591" t="s">
        <v>771</v>
      </c>
      <c r="B591" t="s">
        <v>593</v>
      </c>
      <c r="C591" t="s">
        <v>732</v>
      </c>
      <c r="D591">
        <v>90510</v>
      </c>
    </row>
    <row r="592" spans="1:4" x14ac:dyDescent="0.2">
      <c r="A592" t="s">
        <v>783</v>
      </c>
      <c r="B592" t="s">
        <v>592</v>
      </c>
      <c r="C592" t="s">
        <v>695</v>
      </c>
      <c r="D592">
        <v>70220</v>
      </c>
    </row>
    <row r="593" spans="1:4" x14ac:dyDescent="0.2">
      <c r="A593" t="s">
        <v>1641</v>
      </c>
      <c r="B593" t="s">
        <v>589</v>
      </c>
      <c r="C593" t="s">
        <v>1484</v>
      </c>
      <c r="D593">
        <v>80201</v>
      </c>
    </row>
    <row r="594" spans="1:4" x14ac:dyDescent="0.2">
      <c r="A594" t="s">
        <v>1642</v>
      </c>
      <c r="B594" t="s">
        <v>594</v>
      </c>
      <c r="C594" t="s">
        <v>1301</v>
      </c>
      <c r="D594">
        <v>40609</v>
      </c>
    </row>
    <row r="595" spans="1:4" x14ac:dyDescent="0.2">
      <c r="A595" t="s">
        <v>712</v>
      </c>
      <c r="B595" t="s">
        <v>594</v>
      </c>
      <c r="C595" t="s">
        <v>1301</v>
      </c>
      <c r="D595">
        <v>40610</v>
      </c>
    </row>
    <row r="596" spans="1:4" x14ac:dyDescent="0.2">
      <c r="A596" t="s">
        <v>1643</v>
      </c>
      <c r="B596" t="s">
        <v>584</v>
      </c>
      <c r="C596" t="s">
        <v>1269</v>
      </c>
      <c r="D596">
        <v>120904</v>
      </c>
    </row>
    <row r="597" spans="1:4" x14ac:dyDescent="0.2">
      <c r="A597" t="s">
        <v>1644</v>
      </c>
      <c r="B597" t="s">
        <v>593</v>
      </c>
      <c r="C597" t="s">
        <v>1329</v>
      </c>
      <c r="D597">
        <v>91006</v>
      </c>
    </row>
    <row r="598" spans="1:4" x14ac:dyDescent="0.2">
      <c r="A598" t="s">
        <v>636</v>
      </c>
      <c r="B598" t="s">
        <v>589</v>
      </c>
      <c r="C598" t="s">
        <v>589</v>
      </c>
      <c r="D598">
        <v>80803</v>
      </c>
    </row>
    <row r="599" spans="1:4" x14ac:dyDescent="0.2">
      <c r="A599" t="s">
        <v>636</v>
      </c>
      <c r="B599" t="s">
        <v>592</v>
      </c>
      <c r="C599" t="s">
        <v>592</v>
      </c>
      <c r="D599">
        <v>70311</v>
      </c>
    </row>
    <row r="600" spans="1:4" x14ac:dyDescent="0.2">
      <c r="A600" t="s">
        <v>657</v>
      </c>
      <c r="B600" t="s">
        <v>584</v>
      </c>
      <c r="C600" t="s">
        <v>1269</v>
      </c>
      <c r="D600">
        <v>120901</v>
      </c>
    </row>
    <row r="601" spans="1:4" x14ac:dyDescent="0.2">
      <c r="A601" t="s">
        <v>762</v>
      </c>
      <c r="B601" t="s">
        <v>586</v>
      </c>
      <c r="C601" t="s">
        <v>1280</v>
      </c>
      <c r="D601">
        <v>130104</v>
      </c>
    </row>
    <row r="602" spans="1:4" x14ac:dyDescent="0.2">
      <c r="A602" t="s">
        <v>762</v>
      </c>
      <c r="B602" t="s">
        <v>594</v>
      </c>
      <c r="C602" t="s">
        <v>1307</v>
      </c>
      <c r="D602">
        <v>41008</v>
      </c>
    </row>
    <row r="603" spans="1:4" x14ac:dyDescent="0.2">
      <c r="A603" t="s">
        <v>1645</v>
      </c>
      <c r="B603" t="s">
        <v>594</v>
      </c>
      <c r="C603" t="s">
        <v>1307</v>
      </c>
      <c r="D603">
        <v>41006</v>
      </c>
    </row>
    <row r="604" spans="1:4" x14ac:dyDescent="0.2">
      <c r="A604" t="s">
        <v>1645</v>
      </c>
      <c r="B604" t="s">
        <v>594</v>
      </c>
      <c r="C604" t="s">
        <v>1476</v>
      </c>
      <c r="D604">
        <v>41105</v>
      </c>
    </row>
    <row r="605" spans="1:4" x14ac:dyDescent="0.2">
      <c r="A605" t="s">
        <v>1646</v>
      </c>
      <c r="B605" t="s">
        <v>589</v>
      </c>
      <c r="C605" t="s">
        <v>799</v>
      </c>
      <c r="D605">
        <v>80506</v>
      </c>
    </row>
    <row r="606" spans="1:4" x14ac:dyDescent="0.2">
      <c r="A606" t="s">
        <v>632</v>
      </c>
      <c r="B606" t="s">
        <v>588</v>
      </c>
      <c r="C606" t="s">
        <v>1264</v>
      </c>
      <c r="D606">
        <v>50316</v>
      </c>
    </row>
    <row r="607" spans="1:4" x14ac:dyDescent="0.2">
      <c r="A607" t="s">
        <v>632</v>
      </c>
      <c r="B607" t="s">
        <v>593</v>
      </c>
      <c r="C607" t="s">
        <v>1264</v>
      </c>
      <c r="D607">
        <v>90901</v>
      </c>
    </row>
    <row r="608" spans="1:4" x14ac:dyDescent="0.2">
      <c r="A608" t="s">
        <v>1378</v>
      </c>
      <c r="B608" t="s">
        <v>585</v>
      </c>
      <c r="C608" t="s">
        <v>1378</v>
      </c>
      <c r="D608">
        <v>30507</v>
      </c>
    </row>
    <row r="609" spans="1:4" x14ac:dyDescent="0.2">
      <c r="A609" t="s">
        <v>741</v>
      </c>
      <c r="B609" t="s">
        <v>594</v>
      </c>
      <c r="C609" t="s">
        <v>1426</v>
      </c>
      <c r="D609">
        <v>40905</v>
      </c>
    </row>
    <row r="610" spans="1:4" x14ac:dyDescent="0.2">
      <c r="A610" t="s">
        <v>1647</v>
      </c>
      <c r="B610" t="s">
        <v>591</v>
      </c>
      <c r="C610" t="s">
        <v>1363</v>
      </c>
      <c r="D610">
        <v>60701</v>
      </c>
    </row>
    <row r="611" spans="1:4" x14ac:dyDescent="0.2">
      <c r="A611" t="s">
        <v>1648</v>
      </c>
      <c r="B611" t="s">
        <v>594</v>
      </c>
      <c r="C611" t="s">
        <v>668</v>
      </c>
      <c r="D611">
        <v>40508</v>
      </c>
    </row>
    <row r="612" spans="1:4" x14ac:dyDescent="0.2">
      <c r="A612" t="s">
        <v>819</v>
      </c>
      <c r="B612" t="s">
        <v>586</v>
      </c>
      <c r="C612" t="s">
        <v>1274</v>
      </c>
      <c r="D612">
        <v>130718</v>
      </c>
    </row>
    <row r="613" spans="1:4" x14ac:dyDescent="0.2">
      <c r="A613" t="s">
        <v>819</v>
      </c>
      <c r="B613" t="s">
        <v>590</v>
      </c>
      <c r="C613" t="s">
        <v>1276</v>
      </c>
      <c r="D613">
        <v>20209</v>
      </c>
    </row>
    <row r="614" spans="1:4" x14ac:dyDescent="0.2">
      <c r="A614" t="s">
        <v>1649</v>
      </c>
      <c r="B614" t="s">
        <v>585</v>
      </c>
      <c r="C614" t="s">
        <v>585</v>
      </c>
      <c r="D614">
        <v>30114</v>
      </c>
    </row>
    <row r="615" spans="1:4" x14ac:dyDescent="0.2">
      <c r="A615" t="s">
        <v>1649</v>
      </c>
      <c r="B615" t="s">
        <v>586</v>
      </c>
      <c r="C615" t="s">
        <v>1319</v>
      </c>
      <c r="D615">
        <v>130313</v>
      </c>
    </row>
    <row r="616" spans="1:4" x14ac:dyDescent="0.2">
      <c r="A616" t="s">
        <v>1649</v>
      </c>
      <c r="B616" t="s">
        <v>594</v>
      </c>
      <c r="C616" t="s">
        <v>668</v>
      </c>
      <c r="D616">
        <v>40509</v>
      </c>
    </row>
    <row r="617" spans="1:4" x14ac:dyDescent="0.2">
      <c r="A617" t="s">
        <v>654</v>
      </c>
      <c r="B617" t="s">
        <v>593</v>
      </c>
      <c r="C617" t="s">
        <v>1329</v>
      </c>
      <c r="D617">
        <v>91001</v>
      </c>
    </row>
    <row r="618" spans="1:4" x14ac:dyDescent="0.2">
      <c r="A618" t="s">
        <v>1650</v>
      </c>
      <c r="B618" t="s">
        <v>593</v>
      </c>
      <c r="C618" t="s">
        <v>1329</v>
      </c>
      <c r="D618">
        <v>91015</v>
      </c>
    </row>
    <row r="619" spans="1:4" x14ac:dyDescent="0.2">
      <c r="A619" t="s">
        <v>1651</v>
      </c>
      <c r="B619" t="s">
        <v>593</v>
      </c>
      <c r="C619" t="s">
        <v>1329</v>
      </c>
      <c r="D619">
        <v>91016</v>
      </c>
    </row>
    <row r="620" spans="1:4" x14ac:dyDescent="0.2">
      <c r="A620" t="s">
        <v>725</v>
      </c>
      <c r="B620" t="s">
        <v>594</v>
      </c>
      <c r="C620" t="s">
        <v>668</v>
      </c>
      <c r="D620">
        <v>40510</v>
      </c>
    </row>
    <row r="621" spans="1:4" x14ac:dyDescent="0.2">
      <c r="A621" t="s">
        <v>725</v>
      </c>
      <c r="B621" t="s">
        <v>592</v>
      </c>
      <c r="C621" t="s">
        <v>695</v>
      </c>
      <c r="D621">
        <v>70221</v>
      </c>
    </row>
    <row r="622" spans="1:4" x14ac:dyDescent="0.2">
      <c r="A622" t="s">
        <v>1652</v>
      </c>
      <c r="B622" t="s">
        <v>594</v>
      </c>
      <c r="C622" t="s">
        <v>1266</v>
      </c>
      <c r="D622">
        <v>40107</v>
      </c>
    </row>
    <row r="623" spans="1:4" x14ac:dyDescent="0.2">
      <c r="A623" t="s">
        <v>1653</v>
      </c>
      <c r="B623" t="s">
        <v>592</v>
      </c>
      <c r="C623" t="s">
        <v>695</v>
      </c>
      <c r="D623">
        <v>70222</v>
      </c>
    </row>
    <row r="624" spans="1:4" x14ac:dyDescent="0.2">
      <c r="A624" t="s">
        <v>1654</v>
      </c>
      <c r="B624" t="s">
        <v>588</v>
      </c>
      <c r="C624" t="s">
        <v>1326</v>
      </c>
      <c r="D624">
        <v>50110</v>
      </c>
    </row>
    <row r="625" spans="1:4" x14ac:dyDescent="0.2">
      <c r="A625" t="s">
        <v>1655</v>
      </c>
      <c r="B625" t="s">
        <v>584</v>
      </c>
      <c r="C625" t="s">
        <v>1271</v>
      </c>
      <c r="D625">
        <v>120311</v>
      </c>
    </row>
    <row r="626" spans="1:4" x14ac:dyDescent="0.2">
      <c r="A626" t="s">
        <v>748</v>
      </c>
      <c r="B626" t="s">
        <v>594</v>
      </c>
      <c r="C626" t="s">
        <v>668</v>
      </c>
      <c r="D626">
        <v>40514</v>
      </c>
    </row>
    <row r="627" spans="1:4" x14ac:dyDescent="0.2">
      <c r="A627" t="s">
        <v>738</v>
      </c>
      <c r="B627" t="s">
        <v>584</v>
      </c>
      <c r="C627" t="s">
        <v>1304</v>
      </c>
      <c r="D627">
        <v>120101</v>
      </c>
    </row>
    <row r="628" spans="1:4" x14ac:dyDescent="0.2">
      <c r="A628" t="s">
        <v>731</v>
      </c>
      <c r="B628" t="s">
        <v>593</v>
      </c>
      <c r="C628" t="s">
        <v>1285</v>
      </c>
      <c r="D628">
        <v>91101</v>
      </c>
    </row>
    <row r="629" spans="1:4" x14ac:dyDescent="0.2">
      <c r="A629" t="s">
        <v>1656</v>
      </c>
      <c r="B629" t="s">
        <v>586</v>
      </c>
      <c r="C629" t="s">
        <v>1298</v>
      </c>
      <c r="D629">
        <v>130411</v>
      </c>
    </row>
    <row r="630" spans="1:4" x14ac:dyDescent="0.2">
      <c r="A630" t="s">
        <v>1657</v>
      </c>
      <c r="B630" t="s">
        <v>594</v>
      </c>
      <c r="C630" t="s">
        <v>668</v>
      </c>
      <c r="D630">
        <v>40511</v>
      </c>
    </row>
    <row r="631" spans="1:4" x14ac:dyDescent="0.2">
      <c r="A631" t="s">
        <v>756</v>
      </c>
      <c r="B631" t="s">
        <v>584</v>
      </c>
      <c r="C631" t="s">
        <v>1349</v>
      </c>
      <c r="D631">
        <v>120405</v>
      </c>
    </row>
    <row r="632" spans="1:4" x14ac:dyDescent="0.2">
      <c r="A632" t="s">
        <v>698</v>
      </c>
      <c r="B632" t="s">
        <v>589</v>
      </c>
      <c r="C632" t="s">
        <v>1580</v>
      </c>
      <c r="D632">
        <v>81101</v>
      </c>
    </row>
    <row r="633" spans="1:4" x14ac:dyDescent="0.2">
      <c r="A633" t="s">
        <v>1658</v>
      </c>
      <c r="B633" t="s">
        <v>588</v>
      </c>
      <c r="C633" t="s">
        <v>1326</v>
      </c>
      <c r="D633">
        <v>50111</v>
      </c>
    </row>
    <row r="634" spans="1:4" x14ac:dyDescent="0.2">
      <c r="A634" t="s">
        <v>1659</v>
      </c>
      <c r="B634" t="s">
        <v>593</v>
      </c>
      <c r="C634" t="s">
        <v>1278</v>
      </c>
      <c r="D634">
        <v>91205</v>
      </c>
    </row>
    <row r="635" spans="1:4" x14ac:dyDescent="0.2">
      <c r="A635" t="s">
        <v>710</v>
      </c>
      <c r="B635" t="s">
        <v>583</v>
      </c>
      <c r="C635" t="s">
        <v>583</v>
      </c>
      <c r="D635">
        <v>10105</v>
      </c>
    </row>
    <row r="636" spans="1:4" x14ac:dyDescent="0.2">
      <c r="A636" t="s">
        <v>1660</v>
      </c>
      <c r="B636" t="s">
        <v>594</v>
      </c>
      <c r="C636" t="s">
        <v>1284</v>
      </c>
      <c r="D636">
        <v>40308</v>
      </c>
    </row>
    <row r="637" spans="1:4" x14ac:dyDescent="0.2">
      <c r="A637" t="s">
        <v>815</v>
      </c>
      <c r="B637" t="s">
        <v>594</v>
      </c>
      <c r="C637" t="s">
        <v>1384</v>
      </c>
      <c r="D637">
        <v>40707</v>
      </c>
    </row>
    <row r="638" spans="1:4" x14ac:dyDescent="0.2">
      <c r="A638" t="s">
        <v>638</v>
      </c>
      <c r="B638" t="s">
        <v>590</v>
      </c>
      <c r="C638" t="s">
        <v>1331</v>
      </c>
      <c r="D638">
        <v>20609</v>
      </c>
    </row>
    <row r="639" spans="1:4" x14ac:dyDescent="0.2">
      <c r="A639" t="s">
        <v>1661</v>
      </c>
      <c r="B639" t="s">
        <v>584</v>
      </c>
      <c r="C639" t="s">
        <v>675</v>
      </c>
      <c r="D639">
        <v>120706</v>
      </c>
    </row>
    <row r="640" spans="1:4" x14ac:dyDescent="0.2">
      <c r="A640" t="s">
        <v>611</v>
      </c>
      <c r="B640" t="s">
        <v>589</v>
      </c>
      <c r="C640" t="s">
        <v>589</v>
      </c>
      <c r="D640">
        <v>80819</v>
      </c>
    </row>
    <row r="641" spans="1:4" x14ac:dyDescent="0.2">
      <c r="A641" t="s">
        <v>750</v>
      </c>
      <c r="B641" t="s">
        <v>594</v>
      </c>
      <c r="C641" t="s">
        <v>1299</v>
      </c>
      <c r="D641">
        <v>41301</v>
      </c>
    </row>
    <row r="642" spans="1:4" x14ac:dyDescent="0.2">
      <c r="A642" t="s">
        <v>1662</v>
      </c>
      <c r="B642" t="s">
        <v>584</v>
      </c>
      <c r="C642" t="s">
        <v>625</v>
      </c>
      <c r="D642">
        <v>120611</v>
      </c>
    </row>
    <row r="643" spans="1:4" x14ac:dyDescent="0.2">
      <c r="A643" t="s">
        <v>1663</v>
      </c>
      <c r="B643" t="s">
        <v>592</v>
      </c>
      <c r="C643" t="s">
        <v>1273</v>
      </c>
      <c r="D643">
        <v>70701</v>
      </c>
    </row>
    <row r="644" spans="1:4" x14ac:dyDescent="0.2">
      <c r="A644" t="s">
        <v>648</v>
      </c>
      <c r="B644" t="s">
        <v>589</v>
      </c>
      <c r="C644" t="s">
        <v>799</v>
      </c>
      <c r="D644">
        <v>80508</v>
      </c>
    </row>
    <row r="645" spans="1:4" x14ac:dyDescent="0.2">
      <c r="A645" t="s">
        <v>843</v>
      </c>
      <c r="B645" t="s">
        <v>590</v>
      </c>
      <c r="C645" t="s">
        <v>1334</v>
      </c>
      <c r="D645">
        <v>20406</v>
      </c>
    </row>
    <row r="646" spans="1:4" x14ac:dyDescent="0.2">
      <c r="A646" t="s">
        <v>1664</v>
      </c>
      <c r="B646" t="s">
        <v>592</v>
      </c>
      <c r="C646" t="s">
        <v>592</v>
      </c>
      <c r="D646">
        <v>70312</v>
      </c>
    </row>
    <row r="647" spans="1:4" x14ac:dyDescent="0.2">
      <c r="A647" t="s">
        <v>689</v>
      </c>
      <c r="B647" t="s">
        <v>584</v>
      </c>
      <c r="C647" t="s">
        <v>1313</v>
      </c>
      <c r="D647">
        <v>120805</v>
      </c>
    </row>
    <row r="648" spans="1:4" x14ac:dyDescent="0.2">
      <c r="A648" t="s">
        <v>706</v>
      </c>
      <c r="B648" t="s">
        <v>587</v>
      </c>
      <c r="C648" t="s">
        <v>587</v>
      </c>
      <c r="D648">
        <v>100104</v>
      </c>
    </row>
    <row r="649" spans="1:4" x14ac:dyDescent="0.2">
      <c r="A649" t="s">
        <v>1665</v>
      </c>
      <c r="B649" t="s">
        <v>588</v>
      </c>
      <c r="C649" t="s">
        <v>1326</v>
      </c>
      <c r="D649">
        <v>50112</v>
      </c>
    </row>
    <row r="650" spans="1:4" x14ac:dyDescent="0.2">
      <c r="A650" t="s">
        <v>812</v>
      </c>
      <c r="B650" t="s">
        <v>590</v>
      </c>
      <c r="C650" t="s">
        <v>1331</v>
      </c>
      <c r="D650">
        <v>20610</v>
      </c>
    </row>
    <row r="651" spans="1:4" x14ac:dyDescent="0.2">
      <c r="A651" t="s">
        <v>1666</v>
      </c>
      <c r="B651" t="s">
        <v>584</v>
      </c>
      <c r="C651" t="s">
        <v>1271</v>
      </c>
      <c r="D651">
        <v>120312</v>
      </c>
    </row>
    <row r="652" spans="1:4" x14ac:dyDescent="0.2">
      <c r="A652" t="s">
        <v>1667</v>
      </c>
      <c r="B652" t="s">
        <v>593</v>
      </c>
      <c r="C652" t="s">
        <v>1342</v>
      </c>
      <c r="D652">
        <v>90608</v>
      </c>
    </row>
    <row r="653" spans="1:4" x14ac:dyDescent="0.2">
      <c r="A653" t="s">
        <v>1668</v>
      </c>
      <c r="B653" t="s">
        <v>589</v>
      </c>
      <c r="C653" t="s">
        <v>1309</v>
      </c>
      <c r="D653">
        <v>80605</v>
      </c>
    </row>
    <row r="654" spans="1:4" x14ac:dyDescent="0.2">
      <c r="A654" t="s">
        <v>1669</v>
      </c>
      <c r="B654" t="s">
        <v>593</v>
      </c>
      <c r="C654" t="s">
        <v>1329</v>
      </c>
      <c r="D654">
        <v>91012</v>
      </c>
    </row>
    <row r="655" spans="1:4" x14ac:dyDescent="0.2">
      <c r="A655" t="s">
        <v>1670</v>
      </c>
      <c r="B655" t="s">
        <v>593</v>
      </c>
      <c r="C655" t="s">
        <v>1339</v>
      </c>
      <c r="D655">
        <v>90704</v>
      </c>
    </row>
    <row r="656" spans="1:4" x14ac:dyDescent="0.2">
      <c r="A656" t="s">
        <v>1671</v>
      </c>
      <c r="B656" t="s">
        <v>584</v>
      </c>
      <c r="C656" t="s">
        <v>1269</v>
      </c>
      <c r="D656">
        <v>120905</v>
      </c>
    </row>
    <row r="657" spans="1:4" x14ac:dyDescent="0.2">
      <c r="A657" t="s">
        <v>1672</v>
      </c>
      <c r="B657" t="s">
        <v>583</v>
      </c>
      <c r="C657" t="s">
        <v>1267</v>
      </c>
      <c r="D657">
        <v>10405</v>
      </c>
    </row>
    <row r="658" spans="1:4" x14ac:dyDescent="0.2">
      <c r="A658" t="s">
        <v>1673</v>
      </c>
      <c r="B658" t="s">
        <v>583</v>
      </c>
      <c r="C658" t="s">
        <v>1267</v>
      </c>
      <c r="D658">
        <v>10406</v>
      </c>
    </row>
    <row r="659" spans="1:4" x14ac:dyDescent="0.2">
      <c r="A659" t="s">
        <v>1674</v>
      </c>
      <c r="B659" t="s">
        <v>592</v>
      </c>
      <c r="C659" t="s">
        <v>695</v>
      </c>
      <c r="D659">
        <v>70223</v>
      </c>
    </row>
    <row r="660" spans="1:4" x14ac:dyDescent="0.2">
      <c r="A660" t="s">
        <v>1675</v>
      </c>
      <c r="B660" t="s">
        <v>592</v>
      </c>
      <c r="C660" t="s">
        <v>695</v>
      </c>
      <c r="D660">
        <v>70224</v>
      </c>
    </row>
    <row r="661" spans="1:4" x14ac:dyDescent="0.2">
      <c r="A661" t="s">
        <v>1676</v>
      </c>
      <c r="B661" t="s">
        <v>594</v>
      </c>
      <c r="C661" t="s">
        <v>1299</v>
      </c>
      <c r="D661">
        <v>41309</v>
      </c>
    </row>
    <row r="662" spans="1:4" x14ac:dyDescent="0.2">
      <c r="A662" t="s">
        <v>637</v>
      </c>
      <c r="B662" t="s">
        <v>586</v>
      </c>
      <c r="C662" t="s">
        <v>1280</v>
      </c>
      <c r="D662">
        <v>130105</v>
      </c>
    </row>
    <row r="663" spans="1:4" x14ac:dyDescent="0.2">
      <c r="A663" t="s">
        <v>660</v>
      </c>
      <c r="B663" t="s">
        <v>589</v>
      </c>
      <c r="C663" t="s">
        <v>1275</v>
      </c>
      <c r="D663">
        <v>81005</v>
      </c>
    </row>
    <row r="664" spans="1:4" x14ac:dyDescent="0.2">
      <c r="A664" t="s">
        <v>1677</v>
      </c>
      <c r="B664" t="s">
        <v>585</v>
      </c>
      <c r="C664" t="s">
        <v>1378</v>
      </c>
      <c r="D664">
        <v>30508</v>
      </c>
    </row>
    <row r="665" spans="1:4" x14ac:dyDescent="0.2">
      <c r="A665" t="s">
        <v>1678</v>
      </c>
      <c r="B665" t="s">
        <v>593</v>
      </c>
      <c r="C665" t="s">
        <v>732</v>
      </c>
      <c r="D665">
        <v>90511</v>
      </c>
    </row>
    <row r="666" spans="1:4" x14ac:dyDescent="0.2">
      <c r="A666" t="s">
        <v>1679</v>
      </c>
      <c r="B666" t="s">
        <v>586</v>
      </c>
      <c r="C666" t="s">
        <v>1319</v>
      </c>
      <c r="D666">
        <v>130311</v>
      </c>
    </row>
    <row r="667" spans="1:4" x14ac:dyDescent="0.2">
      <c r="A667" t="s">
        <v>1680</v>
      </c>
      <c r="B667" t="s">
        <v>592</v>
      </c>
      <c r="C667" t="s">
        <v>592</v>
      </c>
      <c r="D667">
        <v>70314</v>
      </c>
    </row>
    <row r="668" spans="1:4" x14ac:dyDescent="0.2">
      <c r="A668" t="s">
        <v>1681</v>
      </c>
      <c r="B668" t="s">
        <v>586</v>
      </c>
      <c r="C668" t="s">
        <v>1319</v>
      </c>
      <c r="D668">
        <v>130312</v>
      </c>
    </row>
    <row r="669" spans="1:4" x14ac:dyDescent="0.2">
      <c r="A669" t="s">
        <v>1682</v>
      </c>
      <c r="B669" t="s">
        <v>590</v>
      </c>
      <c r="C669" t="s">
        <v>1334</v>
      </c>
      <c r="D669">
        <v>20407</v>
      </c>
    </row>
    <row r="670" spans="1:4" x14ac:dyDescent="0.2">
      <c r="A670" t="s">
        <v>737</v>
      </c>
      <c r="B670" t="s">
        <v>590</v>
      </c>
      <c r="C670" t="s">
        <v>1265</v>
      </c>
      <c r="D670">
        <v>20107</v>
      </c>
    </row>
    <row r="671" spans="1:4" x14ac:dyDescent="0.2">
      <c r="A671" t="s">
        <v>600</v>
      </c>
      <c r="B671" t="s">
        <v>586</v>
      </c>
      <c r="C671" t="s">
        <v>1280</v>
      </c>
      <c r="D671">
        <v>130106</v>
      </c>
    </row>
    <row r="672" spans="1:4" x14ac:dyDescent="0.2">
      <c r="A672" t="s">
        <v>703</v>
      </c>
      <c r="B672" t="s">
        <v>594</v>
      </c>
      <c r="C672" t="s">
        <v>1353</v>
      </c>
      <c r="D672">
        <v>41401</v>
      </c>
    </row>
    <row r="673" spans="1:4" x14ac:dyDescent="0.2">
      <c r="A673" t="s">
        <v>1683</v>
      </c>
      <c r="B673" t="s">
        <v>588</v>
      </c>
      <c r="C673" t="s">
        <v>655</v>
      </c>
      <c r="D673">
        <v>50206</v>
      </c>
    </row>
    <row r="674" spans="1:4" x14ac:dyDescent="0.2">
      <c r="A674" t="s">
        <v>623</v>
      </c>
      <c r="B674" t="s">
        <v>588</v>
      </c>
      <c r="C674" t="s">
        <v>655</v>
      </c>
      <c r="D674">
        <v>50207</v>
      </c>
    </row>
    <row r="675" spans="1:4" x14ac:dyDescent="0.2">
      <c r="A675" t="s">
        <v>749</v>
      </c>
      <c r="B675" t="s">
        <v>588</v>
      </c>
      <c r="C675" t="s">
        <v>1264</v>
      </c>
      <c r="D675">
        <v>50317</v>
      </c>
    </row>
    <row r="676" spans="1:4" x14ac:dyDescent="0.2">
      <c r="A676" t="s">
        <v>789</v>
      </c>
      <c r="B676" t="s">
        <v>593</v>
      </c>
      <c r="C676" t="s">
        <v>732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2021-07-20T17:19:43Z</dcterms:modified>
  <cp:category/>
  <cp:contentStatus/>
</cp:coreProperties>
</file>