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547" documentId="101_{CB5E88A5-A06E-40A0-BB95-3F7BF1722639}" xr6:coauthVersionLast="47" xr6:coauthVersionMax="47" xr10:uidLastSave="{D567DC6A-0E77-4BA5-AEA3-2D66165DD8C2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4883" r:id="rId6"/>
    <pivotCache cacheId="4884" r:id="rId7"/>
    <pivotCache cacheId="4885" r:id="rId8"/>
    <pivotCache cacheId="4886" r:id="rId9"/>
    <pivotCache cacheId="4887" r:id="rId10"/>
    <pivotCache cacheId="4888" r:id="rId11"/>
    <pivotCache cacheId="4889" r:id="rId12"/>
    <pivotCache cacheId="4890" r:id="rId13"/>
    <pivotCache cacheId="4891" r:id="rId14"/>
    <pivotCache cacheId="489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9" i="1" l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 l="1"/>
  <c r="BE669" i="1"/>
</calcChain>
</file>

<file path=xl/sharedStrings.xml><?xml version="1.0" encoding="utf-8"?>
<sst xmlns="http://schemas.openxmlformats.org/spreadsheetml/2006/main" count="19578" uniqueCount="1969">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</sst>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8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8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8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8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8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8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8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8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8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8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9" totalsRowShown="0">
  <autoFilter ref="B1:CA669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863" totalsRowShown="0" headerRowDxfId="4">
  <autoFilter ref="B1:E138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9"/>
  <sheetViews>
    <sheetView tabSelected="1" workbookViewId="0">
      <pane xSplit="1" ySplit="1" topLeftCell="BS666" activePane="bottomRight" state="frozen"/>
      <selection pane="bottomRight" activeCell="CA669" sqref="CA66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>
      <c r="A666" s="1">
        <v>44563</v>
      </c>
      <c r="B666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>
        <f>+IFERROR(C666/3.974,"")</f>
        <v>125512.07851031705</v>
      </c>
      <c r="S666">
        <f>+IFERROR(E666/3.974,"")</f>
        <v>1870.4076497232006</v>
      </c>
      <c r="T666">
        <f>+IFERROR(G666/3.974,"")</f>
        <v>119911.17262204328</v>
      </c>
      <c r="U666">
        <f>+IFERROR(I666/3.974,"")</f>
        <v>3730.4982385505787</v>
      </c>
      <c r="V666" s="4">
        <v>4531950</v>
      </c>
      <c r="W666">
        <f>V666-V665</f>
        <v>7356</v>
      </c>
      <c r="X666">
        <f>IFERROR(W666-W665,0)</f>
        <v>-7422</v>
      </c>
      <c r="Y666" s="20">
        <f>IFERROR(V666/3.974,0)</f>
        <v>1140400.1006542526</v>
      </c>
      <c r="Z666" s="4">
        <v>4029616</v>
      </c>
      <c r="AA666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>
        <f>AJ666-AJ665</f>
        <v>434</v>
      </c>
      <c r="AL666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>
        <f>AS666-AS665</f>
        <v>18</v>
      </c>
      <c r="AU666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6">
        <v>92521</v>
      </c>
      <c r="BI666">
        <f>IFERROR((BH666-BH665), 0)</f>
        <v>178</v>
      </c>
      <c r="BJ666" s="4">
        <v>188535</v>
      </c>
      <c r="BK666">
        <f>IFERROR((BJ666-BJ665),0)</f>
        <v>372</v>
      </c>
      <c r="BL666" s="4">
        <v>140511</v>
      </c>
      <c r="BM666">
        <f>IFERROR((BL666-BL665),0)</f>
        <v>270</v>
      </c>
      <c r="BN666" s="4">
        <v>54692</v>
      </c>
      <c r="BO666">
        <f>IFERROR((BN666-BN665),0)</f>
        <v>134</v>
      </c>
      <c r="BP666" s="4">
        <v>22526</v>
      </c>
      <c r="BQ666">
        <f>IFERROR((BP666-BP665),0)</f>
        <v>23</v>
      </c>
      <c r="BR666" s="8">
        <v>35</v>
      </c>
      <c r="BS666" s="15">
        <f>IFERROR((BR666-BR665),0)</f>
        <v>0</v>
      </c>
      <c r="BT666" s="8">
        <v>338</v>
      </c>
      <c r="BU666" s="15">
        <f>IFERROR((BT666-BT665),0)</f>
        <v>0</v>
      </c>
      <c r="BV666" s="8">
        <v>1558</v>
      </c>
      <c r="BW666" s="15">
        <f>IFERROR((BV666-BV665),0)</f>
        <v>0</v>
      </c>
      <c r="BX666" s="8">
        <v>3490</v>
      </c>
      <c r="BY666" s="15">
        <f>IFERROR((BX666-BX665),0)</f>
        <v>1</v>
      </c>
      <c r="BZ666" s="13">
        <v>2012</v>
      </c>
      <c r="CA666" s="16">
        <f>IFERROR((BZ666-BZ665),0)</f>
        <v>2</v>
      </c>
    </row>
    <row r="667" spans="1:79">
      <c r="A667" s="1">
        <v>44564</v>
      </c>
      <c r="B667">
        <v>44565</v>
      </c>
      <c r="C667" s="4">
        <v>500148</v>
      </c>
      <c r="D667">
        <f>IFERROR(C667-C666,"")</f>
        <v>1363</v>
      </c>
      <c r="E667" s="4">
        <v>7440</v>
      </c>
      <c r="F667">
        <f>IFERROR(E667-E666,"")</f>
        <v>7</v>
      </c>
      <c r="G667" s="4">
        <v>476662</v>
      </c>
      <c r="H667">
        <f>G667-G666</f>
        <v>135</v>
      </c>
      <c r="I667">
        <f>+IFERROR(C667-E667-G667,"")</f>
        <v>16046</v>
      </c>
      <c r="J667">
        <f>+IFERROR(D667-F667-H667,"")</f>
        <v>1221</v>
      </c>
      <c r="K667">
        <f>+IFERROR(E667/C667,"")</f>
        <v>1.4875596823340291E-2</v>
      </c>
      <c r="L667">
        <f>+IFERROR(G667/C667,"")</f>
        <v>0.95304189959771912</v>
      </c>
      <c r="M667">
        <f>+IFERROR(I667/C667,"")</f>
        <v>3.2082503578940637E-2</v>
      </c>
      <c r="N667">
        <f>+IFERROR(D667/C667,"")</f>
        <v>2.7251933427705401E-3</v>
      </c>
      <c r="O667">
        <f>+IFERROR(F667/E667,"")</f>
        <v>9.4086021505376349E-4</v>
      </c>
      <c r="P667">
        <f>+IFERROR(H667/G667,"")</f>
        <v>2.8321955599565308E-4</v>
      </c>
      <c r="Q667">
        <f>+IFERROR(J667/I667,"")</f>
        <v>7.6093730524741374E-2</v>
      </c>
      <c r="R667">
        <f>+IFERROR(C667/3.974,"")</f>
        <v>125855.05787619526</v>
      </c>
      <c r="S667">
        <f>+IFERROR(E667/3.974,"")</f>
        <v>1872.1690991444389</v>
      </c>
      <c r="T667">
        <f>+IFERROR(G667/3.974,"")</f>
        <v>119945.14343231001</v>
      </c>
      <c r="U667">
        <f>+IFERROR(I667/3.974,"")</f>
        <v>4037.7453447408152</v>
      </c>
      <c r="V667" s="4">
        <v>4541240</v>
      </c>
      <c r="W667">
        <f>V667-V666</f>
        <v>9290</v>
      </c>
      <c r="X667">
        <f>IFERROR(W667-W666,0)</f>
        <v>1934</v>
      </c>
      <c r="Y667" s="20">
        <f>IFERROR(V667/3.974,0)</f>
        <v>1142737.795671867</v>
      </c>
      <c r="Z667" s="4">
        <v>4037543</v>
      </c>
      <c r="AA667">
        <f>Z667-Z666</f>
        <v>7927</v>
      </c>
      <c r="AB667" s="17">
        <f>IFERROR(Z667/V667,0)</f>
        <v>0.88908381851652851</v>
      </c>
      <c r="AC667" s="16">
        <f>IFERROR(AA667-AA666,0)</f>
        <v>1548</v>
      </c>
      <c r="AD667">
        <f>V667-Z667</f>
        <v>503697</v>
      </c>
      <c r="AE667">
        <f>AD667-AD666</f>
        <v>1363</v>
      </c>
      <c r="AF667" s="17">
        <f>IFERROR(AD667/V667,0)</f>
        <v>0.11091618148347147</v>
      </c>
      <c r="AG667" s="16">
        <f>IFERROR(AE667-AE666,0)</f>
        <v>386</v>
      </c>
      <c r="AH667" s="20">
        <f>IFERROR(AE667/W667,0)</f>
        <v>0.14671689989235737</v>
      </c>
      <c r="AI667" s="20">
        <f>IFERROR(AD667/3.974,0)</f>
        <v>126748.11273276295</v>
      </c>
      <c r="AJ667" s="4">
        <v>15618</v>
      </c>
      <c r="AK667">
        <f>AJ667-AJ666</f>
        <v>1220</v>
      </c>
      <c r="AL667">
        <f>IFERROR(AJ667/AJ666,0)-1</f>
        <v>8.4733990832059902E-2</v>
      </c>
      <c r="AM667" s="20">
        <f>IFERROR(AJ667/3.974,0)</f>
        <v>3930.0452944136887</v>
      </c>
      <c r="AN667" s="20">
        <f>IFERROR(AJ667/C667," ")</f>
        <v>3.122675687996353E-2</v>
      </c>
      <c r="AO667" s="4">
        <v>223</v>
      </c>
      <c r="AP667">
        <f>AO667-AO666</f>
        <v>-1</v>
      </c>
      <c r="AQ667">
        <f>IFERROR(AO667/AO666,0)-1</f>
        <v>-4.4642857142856984E-3</v>
      </c>
      <c r="AR667" s="20">
        <f>IFERROR(AO667/3.974,0)</f>
        <v>56.114745848012078</v>
      </c>
      <c r="AS667" s="4">
        <v>174</v>
      </c>
      <c r="AT667">
        <f>AS667-AS666</f>
        <v>3</v>
      </c>
      <c r="AU667">
        <f>IFERROR(AS667/AS666,0)-1</f>
        <v>1.7543859649122862E-2</v>
      </c>
      <c r="AV667" s="20">
        <f>IFERROR(AS667/3.974,0)</f>
        <v>43.784599899345743</v>
      </c>
      <c r="AW667" s="30">
        <f>IFERROR(AS667/C667," ")</f>
        <v>3.4789702248134551E-4</v>
      </c>
      <c r="AX667" s="4">
        <v>31</v>
      </c>
      <c r="AY667">
        <f>AX667-AX666</f>
        <v>-1</v>
      </c>
      <c r="AZ667">
        <f>IFERROR(AX667/AX666,0)-1</f>
        <v>-3.125E-2</v>
      </c>
      <c r="BA667" s="20">
        <f>IFERROR(AX667/3.974,0)</f>
        <v>7.8007045797684951</v>
      </c>
      <c r="BB667" s="30">
        <f>IFERROR(AX667/C667," ")</f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>IFERROR(BC667-BC666,0)</f>
        <v>1221</v>
      </c>
      <c r="BE667" s="30">
        <f>IFERROR(BC667/BC666,0)-1</f>
        <v>8.2360876897133117E-2</v>
      </c>
      <c r="BF667" s="20">
        <f>IFERROR(BC667/3.974,0)</f>
        <v>4037.7453447408152</v>
      </c>
      <c r="BG667" s="20">
        <f>IFERROR(BC667/C667," ")</f>
        <v>3.2082503578940637E-2</v>
      </c>
      <c r="BH667" s="26">
        <v>92790</v>
      </c>
      <c r="BI667">
        <f>IFERROR((BH667-BH666), 0)</f>
        <v>269</v>
      </c>
      <c r="BJ667" s="4">
        <v>189057</v>
      </c>
      <c r="BK667">
        <f>IFERROR((BJ667-BJ666),0)</f>
        <v>522</v>
      </c>
      <c r="BL667" s="4">
        <v>140912</v>
      </c>
      <c r="BM667">
        <f>IFERROR((BL667-BL666),0)</f>
        <v>401</v>
      </c>
      <c r="BN667" s="4">
        <v>54838</v>
      </c>
      <c r="BO667">
        <f>IFERROR((BN667-BN666),0)</f>
        <v>146</v>
      </c>
      <c r="BP667" s="4">
        <v>22551</v>
      </c>
      <c r="BQ667">
        <f>IFERROR((BP667-BP666),0)</f>
        <v>25</v>
      </c>
      <c r="BR667" s="8">
        <v>35</v>
      </c>
      <c r="BS667" s="15">
        <f>IFERROR((BR667-BR666),0)</f>
        <v>0</v>
      </c>
      <c r="BT667" s="8">
        <v>338</v>
      </c>
      <c r="BU667" s="15">
        <f>IFERROR((BT667-BT666),0)</f>
        <v>0</v>
      </c>
      <c r="BV667" s="8">
        <v>1562</v>
      </c>
      <c r="BW667" s="15">
        <f>IFERROR((BV667-BV666),0)</f>
        <v>4</v>
      </c>
      <c r="BX667" s="8">
        <v>3492</v>
      </c>
      <c r="BY667" s="15">
        <f>IFERROR((BX667-BX666),0)</f>
        <v>2</v>
      </c>
      <c r="BZ667" s="13">
        <v>2013</v>
      </c>
      <c r="CA667" s="16">
        <f>IFERROR((BZ667-BZ666),0)</f>
        <v>1</v>
      </c>
    </row>
    <row r="668" spans="1:79">
      <c r="A668" s="1">
        <v>44565</v>
      </c>
      <c r="B668">
        <v>44566</v>
      </c>
      <c r="C668" s="4">
        <v>503407</v>
      </c>
      <c r="D668">
        <f>IFERROR(C668-C667,"")</f>
        <v>3259</v>
      </c>
      <c r="E668" s="4">
        <v>7445</v>
      </c>
      <c r="F668">
        <f>IFERROR(E668-E667,"")</f>
        <v>5</v>
      </c>
      <c r="G668" s="4">
        <v>477289</v>
      </c>
      <c r="H668">
        <f>G668-G667</f>
        <v>627</v>
      </c>
      <c r="I668">
        <f>+IFERROR(C668-E668-G668,"")</f>
        <v>18673</v>
      </c>
      <c r="J668">
        <f>+IFERROR(D668-F668-H668,"")</f>
        <v>2627</v>
      </c>
      <c r="K668">
        <f>+IFERROR(E668/C668,"")</f>
        <v>1.4789226212587429E-2</v>
      </c>
      <c r="L668">
        <f>+IFERROR(G668/C668,"")</f>
        <v>0.94811752716986453</v>
      </c>
      <c r="M668">
        <f>+IFERROR(I668/C668,"")</f>
        <v>3.709324661754803E-2</v>
      </c>
      <c r="N668">
        <f>+IFERROR(D668/C668,"")</f>
        <v>6.4738869344288024E-3</v>
      </c>
      <c r="O668">
        <f>+IFERROR(F668/E668,"")</f>
        <v>6.7159167226326397E-4</v>
      </c>
      <c r="P668">
        <f>+IFERROR(H668/G668,"")</f>
        <v>1.3136694958400467E-3</v>
      </c>
      <c r="Q668">
        <f>+IFERROR(J668/I668,"")</f>
        <v>0.14068441064638784</v>
      </c>
      <c r="R668">
        <f>+IFERROR(C668/3.974,"")</f>
        <v>126675.13839959737</v>
      </c>
      <c r="S668">
        <f>+IFERROR(E668/3.974,"")</f>
        <v>1873.4272773024659</v>
      </c>
      <c r="T668">
        <f>+IFERROR(G668/3.974,"")</f>
        <v>120102.91897332661</v>
      </c>
      <c r="U668">
        <f>+IFERROR(I668/3.974,"")</f>
        <v>4698.792148968294</v>
      </c>
      <c r="V668" s="4">
        <v>4560761</v>
      </c>
      <c r="W668">
        <f>V668-V667</f>
        <v>19521</v>
      </c>
      <c r="X668">
        <f>IFERROR(W668-W667,0)</f>
        <v>10231</v>
      </c>
      <c r="Y668" s="20">
        <f>IFERROR(V668/3.974,0)</f>
        <v>1147649.9748364368</v>
      </c>
      <c r="Z668" s="4">
        <v>4053805</v>
      </c>
      <c r="AA668">
        <f>Z668-Z667</f>
        <v>16262</v>
      </c>
      <c r="AB668" s="17">
        <f>IFERROR(Z668/V668,0)</f>
        <v>0.888843988974647</v>
      </c>
      <c r="AC668" s="16">
        <f>IFERROR(AA668-AA667,0)</f>
        <v>8335</v>
      </c>
      <c r="AD668">
        <f>V668-Z668</f>
        <v>506956</v>
      </c>
      <c r="AE668">
        <f>AD668-AD667</f>
        <v>3259</v>
      </c>
      <c r="AF668" s="17">
        <f>IFERROR(AD668/V668,0)</f>
        <v>0.11115601102535301</v>
      </c>
      <c r="AG668" s="16">
        <f>IFERROR(AE668-AE667,0)</f>
        <v>1896</v>
      </c>
      <c r="AH668" s="20">
        <f>IFERROR(AE668/W668,0)</f>
        <v>0.16694841452794426</v>
      </c>
      <c r="AI668" s="20">
        <f>IFERROR(AD668/3.974,0)</f>
        <v>127568.19325616506</v>
      </c>
      <c r="AJ668" s="4">
        <v>18191</v>
      </c>
      <c r="AK668">
        <f>AJ668-AJ667</f>
        <v>2573</v>
      </c>
      <c r="AL668">
        <f>IFERROR(AJ668/AJ667,0)-1</f>
        <v>0.1647458061211422</v>
      </c>
      <c r="AM668" s="20">
        <f>IFERROR(AJ668/3.974,0)</f>
        <v>4577.5037745344735</v>
      </c>
      <c r="AN668" s="20">
        <f>IFERROR(AJ668/C668," ")</f>
        <v>3.6135770857377826E-2</v>
      </c>
      <c r="AO668" s="4">
        <v>257</v>
      </c>
      <c r="AP668">
        <f>AO668-AO667</f>
        <v>34</v>
      </c>
      <c r="AQ668">
        <f>IFERROR(AO668/AO667,0)-1</f>
        <v>0.15246636771300448</v>
      </c>
      <c r="AR668" s="20">
        <f>IFERROR(AO668/3.974,0)</f>
        <v>64.670357322596871</v>
      </c>
      <c r="AS668" s="4">
        <v>195</v>
      </c>
      <c r="AT668">
        <f>AS668-AS667</f>
        <v>21</v>
      </c>
      <c r="AU668">
        <f>IFERROR(AS668/AS667,0)-1</f>
        <v>0.1206896551724137</v>
      </c>
      <c r="AV668" s="20">
        <f>IFERROR(AS668/3.974,0)</f>
        <v>49.068948163059886</v>
      </c>
      <c r="AW668" s="30">
        <f>IFERROR(AS668/C668," ")</f>
        <v>3.8736052538006026E-4</v>
      </c>
      <c r="AX668" s="4">
        <v>30</v>
      </c>
      <c r="AY668">
        <f>AX668-AX667</f>
        <v>-1</v>
      </c>
      <c r="AZ668">
        <f>IFERROR(AX668/AX667,0)-1</f>
        <v>-3.2258064516129004E-2</v>
      </c>
      <c r="BA668" s="20">
        <f>IFERROR(AX668/3.974,0)</f>
        <v>7.5490689481630593</v>
      </c>
      <c r="BB668" s="30">
        <f>IFERROR(AX668/C668," ")</f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>IFERROR(BC668-BC667,0)</f>
        <v>2627</v>
      </c>
      <c r="BE668" s="30">
        <f>IFERROR(BC668/BC667,0)-1</f>
        <v>0.16371681415929196</v>
      </c>
      <c r="BF668" s="20">
        <f>IFERROR(BC668/3.974,0)</f>
        <v>4698.792148968294</v>
      </c>
      <c r="BG668" s="20">
        <f>IFERROR(BC668/C668," ")</f>
        <v>3.709324661754803E-2</v>
      </c>
      <c r="BH668" s="26">
        <v>93258</v>
      </c>
      <c r="BI668">
        <f>IFERROR((BH668-BH667), 0)</f>
        <v>468</v>
      </c>
      <c r="BJ668" s="4">
        <v>190446</v>
      </c>
      <c r="BK668">
        <f>IFERROR((BJ668-BJ667),0)</f>
        <v>1389</v>
      </c>
      <c r="BL668" s="4">
        <v>141950</v>
      </c>
      <c r="BM668">
        <f>IFERROR((BL668-BL667),0)</f>
        <v>1038</v>
      </c>
      <c r="BN668" s="4">
        <v>55152</v>
      </c>
      <c r="BO668">
        <f>IFERROR((BN668-BN667),0)</f>
        <v>314</v>
      </c>
      <c r="BP668" s="4">
        <v>22601</v>
      </c>
      <c r="BQ668">
        <f>IFERROR((BP668-BP667),0)</f>
        <v>50</v>
      </c>
      <c r="BR668" s="8">
        <v>35</v>
      </c>
      <c r="BS668" s="15">
        <f>IFERROR((BR668-BR667),0)</f>
        <v>0</v>
      </c>
      <c r="BT668" s="8">
        <v>338</v>
      </c>
      <c r="BU668" s="15">
        <f>IFERROR((BT668-BT667),0)</f>
        <v>0</v>
      </c>
      <c r="BV668" s="8">
        <v>1563</v>
      </c>
      <c r="BW668" s="15">
        <f>IFERROR((BV668-BV667),0)</f>
        <v>1</v>
      </c>
      <c r="BX668" s="8">
        <v>3495</v>
      </c>
      <c r="BY668" s="15">
        <f>IFERROR((BX668-BX667),0)</f>
        <v>3</v>
      </c>
      <c r="BZ668" s="13">
        <v>2014</v>
      </c>
      <c r="CA668" s="16">
        <f>IFERROR((BZ668-BZ667),0)</f>
        <v>1</v>
      </c>
    </row>
    <row r="669" spans="1:79">
      <c r="A669" s="1">
        <v>44566</v>
      </c>
      <c r="B669" s="222">
        <v>44567</v>
      </c>
      <c r="C669" s="4">
        <v>507779</v>
      </c>
      <c r="D669">
        <f>IFERROR(C669-C668,"")</f>
        <v>4372</v>
      </c>
      <c r="E669" s="4">
        <v>7445</v>
      </c>
      <c r="F669">
        <f>IFERROR(E669-E668,"")</f>
        <v>0</v>
      </c>
      <c r="G669" s="4">
        <v>477982</v>
      </c>
      <c r="H669">
        <f>G669-G668</f>
        <v>693</v>
      </c>
      <c r="I669">
        <f>+IFERROR(C669-E669-G669,"")</f>
        <v>22352</v>
      </c>
      <c r="J669">
        <f>+IFERROR(D669-F669-H669,"")</f>
        <v>3679</v>
      </c>
      <c r="K669">
        <f>+IFERROR(E669/C669,"")</f>
        <v>1.4661890310548487E-2</v>
      </c>
      <c r="L669">
        <f>+IFERROR(G669/C669,"")</f>
        <v>0.94131895962613654</v>
      </c>
      <c r="M669">
        <f>+IFERROR(I669/C669,"")</f>
        <v>4.4019150063314944E-2</v>
      </c>
      <c r="N669" s="222">
        <f>+IFERROR(D669/C669,"")</f>
        <v>8.6100449211172578E-3</v>
      </c>
      <c r="O669">
        <f>+IFERROR(F669/E669,"")</f>
        <v>0</v>
      </c>
      <c r="P669">
        <f>+IFERROR(H669/G669,"")</f>
        <v>1.4498453916674686E-3</v>
      </c>
      <c r="Q669">
        <f>+IFERROR(J669/I669,"")</f>
        <v>0.16459377236936293</v>
      </c>
      <c r="R669" s="222">
        <f>+IFERROR(C669/3.974,"")</f>
        <v>127775.28938097633</v>
      </c>
      <c r="S669" s="222">
        <f>+IFERROR(E669/3.974,"")</f>
        <v>1873.4272773024659</v>
      </c>
      <c r="T669" s="222">
        <f>+IFERROR(G669/3.974,"")</f>
        <v>120277.30246602918</v>
      </c>
      <c r="U669" s="222">
        <f>+IFERROR(I669/3.974,"")</f>
        <v>5624.5596376446902</v>
      </c>
      <c r="V669" s="4">
        <v>4582752</v>
      </c>
      <c r="W669">
        <f>V669-V668</f>
        <v>21991</v>
      </c>
      <c r="X669" s="222">
        <f>IFERROR(W669-W668,0)</f>
        <v>2470</v>
      </c>
      <c r="Y669" s="20">
        <f>IFERROR(V669/3.974,0)</f>
        <v>1153183.6940110719</v>
      </c>
      <c r="Z669" s="4">
        <v>4071424</v>
      </c>
      <c r="AA669" s="222">
        <f>Z669-Z668</f>
        <v>17619</v>
      </c>
      <c r="AB669" s="17">
        <f>IFERROR(Z669/V669,0)</f>
        <v>0.88842337529938342</v>
      </c>
      <c r="AC669" s="16">
        <f>IFERROR(AA669-AA668,0)</f>
        <v>1357</v>
      </c>
      <c r="AD669">
        <f>V669-Z669</f>
        <v>511328</v>
      </c>
      <c r="AE669">
        <f>AD669-AD668</f>
        <v>4372</v>
      </c>
      <c r="AF669" s="17">
        <f>IFERROR(AD669/V669,0)</f>
        <v>0.11157662470061658</v>
      </c>
      <c r="AG669" s="16">
        <f>IFERROR(AE669-AE668,0)</f>
        <v>1113</v>
      </c>
      <c r="AH669" s="20">
        <f>IFERROR(AE669/W669,0)</f>
        <v>0.19880860351962165</v>
      </c>
      <c r="AI669" s="20">
        <f>IFERROR(AD669/3.974,0)</f>
        <v>128668.34423754404</v>
      </c>
      <c r="AJ669" s="4">
        <v>21859</v>
      </c>
      <c r="AK669" s="222">
        <f>AJ669-AJ668</f>
        <v>3668</v>
      </c>
      <c r="AL669" s="222">
        <f>IFERROR(AJ669/AJ668,0)-1</f>
        <v>0.20163817272277496</v>
      </c>
      <c r="AM669" s="20">
        <f>IFERROR(AJ669/3.974,0)</f>
        <v>5500.503271263211</v>
      </c>
      <c r="AN669" s="20">
        <f>IFERROR(AJ669/C669," ")</f>
        <v>4.3048255244899851E-2</v>
      </c>
      <c r="AO669" s="4">
        <v>247</v>
      </c>
      <c r="AP669">
        <f>AO669-AO668</f>
        <v>-10</v>
      </c>
      <c r="AQ669">
        <f>IFERROR(AO669/AO668,0)-1</f>
        <v>-3.8910505836575848E-2</v>
      </c>
      <c r="AR669" s="20">
        <f>IFERROR(AO669/3.974,0)</f>
        <v>62.154001006542522</v>
      </c>
      <c r="AS669" s="4">
        <v>212</v>
      </c>
      <c r="AT669" s="222">
        <f>AS669-AS668</f>
        <v>17</v>
      </c>
      <c r="AU669" s="222">
        <f>IFERROR(AS669/AS668,0)-1</f>
        <v>8.7179487179487092E-2</v>
      </c>
      <c r="AV669" s="20">
        <f>IFERROR(AS669/3.974,0)</f>
        <v>53.34675390035229</v>
      </c>
      <c r="AW669" s="30">
        <f>IFERROR(AS669/C669," ")</f>
        <v>4.1750446552535651E-4</v>
      </c>
      <c r="AX669" s="4">
        <v>34</v>
      </c>
      <c r="AY669">
        <f>AX669-AX668</f>
        <v>4</v>
      </c>
      <c r="AZ669" s="222">
        <f>IFERROR(AX669/AX668,0)-1</f>
        <v>0.1333333333333333</v>
      </c>
      <c r="BA669" s="20">
        <f>IFERROR(AX669/3.974,0)</f>
        <v>8.5556114745848006</v>
      </c>
      <c r="BB669" s="30">
        <f>IFERROR(AX669/C669," ")</f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>IFERROR(BC669-BC668,0)</f>
        <v>3679</v>
      </c>
      <c r="BE669" s="30">
        <f>IFERROR(BC669/BC668,0)-1</f>
        <v>0.19702243881540182</v>
      </c>
      <c r="BF669" s="20">
        <f>IFERROR(BC669/3.974,0)</f>
        <v>5624.5596376446902</v>
      </c>
      <c r="BG669" s="20">
        <f>IFERROR(BC669/C669," ")</f>
        <v>4.4019150063314944E-2</v>
      </c>
      <c r="BH669" s="223">
        <v>93929</v>
      </c>
      <c r="BI669" s="224">
        <f>IFERROR((BH669-BH668), 0)</f>
        <v>671</v>
      </c>
      <c r="BJ669" s="225">
        <v>192439</v>
      </c>
      <c r="BK669" s="224">
        <f>IFERROR((BJ669-BJ668),0)</f>
        <v>1993</v>
      </c>
      <c r="BL669" s="225">
        <v>143215</v>
      </c>
      <c r="BM669" s="224">
        <f>IFERROR((BL669-BL668),0)</f>
        <v>1265</v>
      </c>
      <c r="BN669" s="225">
        <v>55546</v>
      </c>
      <c r="BO669" s="224">
        <f>IFERROR((BN669-BN668),0)</f>
        <v>394</v>
      </c>
      <c r="BP669" s="225">
        <v>22650</v>
      </c>
      <c r="BQ669" s="224">
        <f>IFERROR((BP669-BP668),0)</f>
        <v>49</v>
      </c>
      <c r="BR669" s="8">
        <v>35</v>
      </c>
      <c r="BS669" s="226">
        <f>IFERROR((BR669-BR668),0)</f>
        <v>0</v>
      </c>
      <c r="BT669" s="8">
        <v>338</v>
      </c>
      <c r="BU669" s="226">
        <f>IFERROR((BT669-BT668),0)</f>
        <v>0</v>
      </c>
      <c r="BV669" s="8">
        <v>1563</v>
      </c>
      <c r="BW669" s="226">
        <f>IFERROR((BV669-BV668),0)</f>
        <v>0</v>
      </c>
      <c r="BX669" s="8">
        <v>3495</v>
      </c>
      <c r="BY669" s="226">
        <f>IFERROR((BX669-BX668),0)</f>
        <v>0</v>
      </c>
      <c r="BZ669" s="13">
        <v>2014</v>
      </c>
      <c r="CA669" s="227">
        <f>IFERROR((BZ669-BZ668),0)</f>
        <v>0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L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863"/>
  <sheetViews>
    <sheetView topLeftCell="C13833" workbookViewId="0">
      <selection activeCell="C13855" sqref="C1385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2022-01-06T13:08:45Z</dcterms:modified>
  <cp:category/>
  <cp:contentStatus/>
</cp:coreProperties>
</file>