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27805" documentId="11_9248B46DC1CBB2E3ED7FF6F9903E8C1851038383" xr6:coauthVersionLast="46" xr6:coauthVersionMax="46" xr10:uidLastSave="{F0C64B8E-7765-4A05-B963-A2454C6EA5E2}"/>
  <bookViews>
    <workbookView xWindow="-120" yWindow="-120" windowWidth="29040" windowHeight="15840" firstSheet="1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22" i="1" l="1"/>
  <c r="AP322" i="1"/>
  <c r="J322" i="1"/>
  <c r="I322" i="1"/>
  <c r="H322" i="1"/>
  <c r="F322" i="1"/>
  <c r="D322" i="1"/>
  <c r="K322" i="1"/>
  <c r="L322" i="1"/>
  <c r="M322" i="1"/>
  <c r="N322" i="1"/>
  <c r="O322" i="1"/>
  <c r="P322" i="1"/>
  <c r="Q322" i="1"/>
  <c r="R322" i="1"/>
  <c r="S322" i="1"/>
  <c r="T322" i="1"/>
  <c r="U322" i="1"/>
  <c r="W322" i="1"/>
  <c r="X322" i="1"/>
  <c r="Y322" i="1"/>
  <c r="AA322" i="1"/>
  <c r="AB322" i="1"/>
  <c r="AC322" i="1"/>
  <c r="AD322" i="1"/>
  <c r="AE322" i="1"/>
  <c r="AF322" i="1"/>
  <c r="AG322" i="1"/>
  <c r="AH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J321" i="1"/>
  <c r="I321" i="1"/>
  <c r="H321" i="1"/>
  <c r="F321" i="1"/>
  <c r="D321" i="1"/>
  <c r="K321" i="1"/>
  <c r="L321" i="1"/>
  <c r="M321" i="1"/>
  <c r="N321" i="1"/>
  <c r="O321" i="1"/>
  <c r="P321" i="1"/>
  <c r="Q321" i="1"/>
  <c r="R321" i="1"/>
  <c r="S321" i="1"/>
  <c r="T321" i="1"/>
  <c r="U321" i="1"/>
  <c r="W321" i="1"/>
  <c r="X321" i="1"/>
  <c r="Y321" i="1"/>
  <c r="AA321" i="1"/>
  <c r="AB321" i="1"/>
  <c r="AC321" i="1"/>
  <c r="AD321" i="1"/>
  <c r="AE321" i="1"/>
  <c r="AF321" i="1"/>
  <c r="AG321" i="1"/>
  <c r="AH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J320" i="1"/>
  <c r="I320" i="1"/>
  <c r="H320" i="1"/>
  <c r="F320" i="1"/>
  <c r="D320" i="1"/>
  <c r="K320" i="1"/>
  <c r="L320" i="1"/>
  <c r="M320" i="1"/>
  <c r="N320" i="1"/>
  <c r="O320" i="1"/>
  <c r="P320" i="1"/>
  <c r="Q320" i="1"/>
  <c r="R320" i="1"/>
  <c r="S320" i="1"/>
  <c r="T320" i="1"/>
  <c r="U320" i="1"/>
  <c r="W320" i="1"/>
  <c r="X320" i="1"/>
  <c r="Y320" i="1"/>
  <c r="AA320" i="1"/>
  <c r="AB320" i="1"/>
  <c r="AC320" i="1"/>
  <c r="AD320" i="1"/>
  <c r="AE320" i="1"/>
  <c r="AF320" i="1"/>
  <c r="AG320" i="1"/>
  <c r="AH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J319" i="1"/>
  <c r="J318" i="1"/>
  <c r="I319" i="1"/>
  <c r="H319" i="1"/>
  <c r="F319" i="1"/>
  <c r="D319" i="1"/>
  <c r="K319" i="1"/>
  <c r="L319" i="1"/>
  <c r="M319" i="1"/>
  <c r="N319" i="1"/>
  <c r="O319" i="1"/>
  <c r="P319" i="1"/>
  <c r="Q319" i="1"/>
  <c r="R319" i="1"/>
  <c r="S319" i="1"/>
  <c r="T319" i="1"/>
  <c r="U319" i="1"/>
  <c r="W319" i="1"/>
  <c r="X319" i="1"/>
  <c r="Y319" i="1"/>
  <c r="AA319" i="1"/>
  <c r="AB319" i="1"/>
  <c r="AC319" i="1"/>
  <c r="AD319" i="1"/>
  <c r="AE319" i="1"/>
  <c r="AF319" i="1"/>
  <c r="AG319" i="1"/>
  <c r="AH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Q318" i="1"/>
  <c r="R318" i="1"/>
  <c r="S318" i="1"/>
  <c r="T318" i="1"/>
  <c r="U318" i="1"/>
  <c r="W318" i="1"/>
  <c r="X318" i="1"/>
  <c r="Y318" i="1"/>
  <c r="AA318" i="1"/>
  <c r="AB318" i="1"/>
  <c r="AC318" i="1"/>
  <c r="AD318" i="1"/>
  <c r="AE318" i="1"/>
  <c r="AF318" i="1"/>
  <c r="AG318" i="1"/>
  <c r="AH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Y317" i="1"/>
  <c r="AA317" i="1"/>
  <c r="AB317" i="1"/>
  <c r="AD317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 s="1"/>
  <c r="Y316" i="1"/>
  <c r="AA316" i="1"/>
  <c r="AC317" i="1" s="1"/>
  <c r="AB316" i="1"/>
  <c r="AD316" i="1"/>
  <c r="AE317" i="1" s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 s="1"/>
  <c r="Y315" i="1"/>
  <c r="AA315" i="1"/>
  <c r="AC316" i="1" s="1"/>
  <c r="AB315" i="1"/>
  <c r="AD315" i="1"/>
  <c r="AE316" i="1" s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 s="1"/>
  <c r="Y314" i="1"/>
  <c r="AA314" i="1"/>
  <c r="AC315" i="1" s="1"/>
  <c r="AB314" i="1"/>
  <c r="AD314" i="1"/>
  <c r="AE315" i="1" s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 s="1"/>
  <c r="Y313" i="1"/>
  <c r="AA313" i="1"/>
  <c r="AC314" i="1" s="1"/>
  <c r="AB313" i="1"/>
  <c r="AD313" i="1"/>
  <c r="AE314" i="1" s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 s="1"/>
  <c r="AI312" i="1"/>
  <c r="AD311" i="1"/>
  <c r="AE312" i="1"/>
  <c r="W312" i="1"/>
  <c r="X313" i="1" s="1"/>
  <c r="AH312" i="1"/>
  <c r="AD310" i="1"/>
  <c r="AE311" i="1"/>
  <c r="AG312" i="1"/>
  <c r="AF312" i="1"/>
  <c r="AA312" i="1"/>
  <c r="AC313" i="1" s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22" i="1" l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 s="1"/>
  <c r="AG315" i="1"/>
  <c r="AH315" i="1"/>
  <c r="J314" i="1"/>
  <c r="Q314" i="1" s="1"/>
  <c r="AG316" i="1"/>
  <c r="AH316" i="1"/>
  <c r="J315" i="1"/>
  <c r="Q315" i="1" s="1"/>
  <c r="AG317" i="1"/>
  <c r="AH317" i="1"/>
  <c r="J316" i="1"/>
  <c r="Q316" i="1" s="1"/>
  <c r="J317" i="1"/>
  <c r="Q317" i="1" s="1"/>
  <c r="BD317" i="1"/>
  <c r="BE317" i="1"/>
  <c r="BD316" i="1"/>
  <c r="BE316" i="1"/>
  <c r="BD315" i="1"/>
  <c r="BE315" i="1"/>
  <c r="BD314" i="1"/>
  <c r="BE314" i="1"/>
</calcChain>
</file>

<file path=xl/sharedStrings.xml><?xml version="1.0" encoding="utf-8"?>
<sst xmlns="http://schemas.openxmlformats.org/spreadsheetml/2006/main" count="9464" uniqueCount="1336">
  <si>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</si>
  <si>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</si>
  <si>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</si>
  <si>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</si>
  <si>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</si>
  <si>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</si>
  <si>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</si>
  <si>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</si>
  <si>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</si>
  <si>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</si>
  <si>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</si>
  <si>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</si>
  <si>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</si>
  <si>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</si>
  <si>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</si>
  <si>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</si>
  <si>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</si>
  <si>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</si>
  <si>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</si>
  <si>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</si>
  <si>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</si>
  <si>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</si>
  <si>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</si>
  <si>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</si>
  <si>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</si>
  <si>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</si>
  <si>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</si>
  <si>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</si>
  <si>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</si>
  <si>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</si>
  <si>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</si>
  <si>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</si>
  <si>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</si>
  <si>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</si>
  <si>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</si>
  <si>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</si>
  <si>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</si>
  <si>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</si>
  <si>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</si>
  <si>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</si>
  <si>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</si>
  <si>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</si>
  <si>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</si>
  <si>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</si>
  <si>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</si>
  <si>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</si>
  <si>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</si>
  <si>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</si>
  <si>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</si>
  <si>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</si>
  <si>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</si>
  <si>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</si>
  <si>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</si>
  <si>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</si>
  <si>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</si>
  <si>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</si>
  <si>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</si>
  <si>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</si>
  <si>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</si>
  <si>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</si>
  <si>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</si>
  <si>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</si>
  <si>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</si>
  <si>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</si>
  <si>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</si>
  <si>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</si>
  <si>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</si>
  <si>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</si>
  <si>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</si>
  <si>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</si>
  <si>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</si>
  <si>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</si>
  <si>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</si>
  <si>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</si>
  <si>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</si>
  <si>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</si>
  <si>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</si>
  <si>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</si>
  <si>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</si>
  <si>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</si>
  <si>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</si>
  <si>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</si>
  <si>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</si>
  <si>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</si>
  <si>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</si>
  <si>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</si>
  <si>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</si>
  <si>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</si>
  <si>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</si>
  <si>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</si>
  <si>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</si>
  <si>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</si>
  <si>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</si>
  <si>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</si>
  <si>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</si>
  <si>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</si>
  <si>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</si>
  <si>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</si>
  <si>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</si>
  <si>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</si>
  <si>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</si>
  <si>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</si>
  <si>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</si>
  <si>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</si>
  <si>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</si>
  <si>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</si>
  <si>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</si>
  <si>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</si>
  <si>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</si>
  <si>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</si>
  <si>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</si>
  <si>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</si>
  <si>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</si>
  <si>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</si>
  <si>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</si>
  <si>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</si>
  <si>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</si>
  <si>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</si>
  <si>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</si>
  <si>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</si>
  <si>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</si>
  <si>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</si>
  <si>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</si>
  <si>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</si>
  <si>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</si>
  <si>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</si>
  <si>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</si>
  <si>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</si>
  <si>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</si>
  <si>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</si>
  <si>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</si>
  <si>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</si>
  <si>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</si>
  <si>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</si>
  <si>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</si>
  <si>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</si>
  <si>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</si>
  <si>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</si>
  <si>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</si>
  <si>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</si>
  <si>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</si>
  <si>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</si>
  <si>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</si>
  <si>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</si>
  <si>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</si>
  <si>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</si>
  <si>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</si>
  <si>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</si>
  <si>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</si>
  <si>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</si>
  <si>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</si>
  <si>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</si>
  <si>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</si>
  <si>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</si>
  <si>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</si>
  <si>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</si>
  <si>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</si>
  <si>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</si>
  <si>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</si>
  <si>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</si>
  <si>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</si>
  <si>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</si>
  <si>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</si>
  <si>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</si>
  <si>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</si>
  <si>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</si>
  <si>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</si>
  <si>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</si>
  <si>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</si>
  <si>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</si>
  <si>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</si>
  <si>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</si>
  <si>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</si>
  <si>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</si>
  <si>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</si>
  <si>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</si>
  <si>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</si>
  <si>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</si>
  <si>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</si>
  <si>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</si>
  <si>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</si>
  <si>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</si>
  <si>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</si>
  <si>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</si>
  <si>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</si>
  <si>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</si>
  <si>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</si>
  <si>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</si>
  <si>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</si>
  <si>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</si>
  <si>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</si>
  <si>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</si>
  <si>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</si>
  <si>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</si>
  <si>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</si>
  <si>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</si>
  <si>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</si>
  <si>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</si>
  <si>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</si>
  <si>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</si>
  <si>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</si>
  <si>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</si>
  <si>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</si>
  <si>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</si>
  <si>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</si>
  <si>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</si>
  <si>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</si>
  <si>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</si>
  <si>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</si>
  <si>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</si>
  <si>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</si>
  <si>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</si>
  <si>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</si>
  <si>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</si>
  <si>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</si>
  <si>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</si>
  <si>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</si>
  <si>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</si>
  <si>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</si>
  <si>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</si>
  <si>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</si>
  <si>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</si>
  <si>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</si>
  <si>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</si>
  <si>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</si>
  <si>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</si>
  <si>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</si>
  <si>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</si>
  <si>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</si>
  <si>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</si>
  <si>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</si>
  <si>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</si>
  <si>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</si>
  <si>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</si>
  <si>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</si>
  <si>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</si>
  <si>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</si>
  <si>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</si>
  <si>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</si>
  <si>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</si>
  <si>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</si>
  <si>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</si>
  <si>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</si>
  <si>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</si>
  <si>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</si>
  <si>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</si>
  <si>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</si>
  <si>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</si>
  <si>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</si>
  <si>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</si>
  <si>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</si>
  <si>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</si>
  <si>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</si>
  <si>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</si>
  <si>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</si>
  <si>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</si>
  <si>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</si>
  <si>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</si>
  <si>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</si>
  <si>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</si>
  <si>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</si>
  <si>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</si>
  <si>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</si>
  <si>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</si>
  <si>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</si>
  <si>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</si>
  <si>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</si>
  <si>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</si>
  <si>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</si>
  <si>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</si>
  <si>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</si>
  <si>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</si>
  <si>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</si>
  <si>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</si>
  <si>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</si>
  <si>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</si>
  <si>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</si>
  <si>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</si>
  <si>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</si>
  <si>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</si>
  <si>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</si>
  <si>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</si>
  <si>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</si>
  <si>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</si>
  <si>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</si>
  <si>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</si>
  <si>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</si>
  <si>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</si>
  <si>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</si>
  <si>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</si>
  <si>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</si>
  <si>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</si>
  <si>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</si>
  <si>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</si>
  <si>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</si>
  <si>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</si>
  <si>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</si>
  <si>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</si>
  <si>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</si>
  <si>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</si>
  <si>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</si>
  <si>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</si>
  <si>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</si>
  <si>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</si>
  <si>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</si>
  <si>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</si>
  <si>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</si>
  <si>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</si>
  <si>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</si>
  <si>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</si>
  <si>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</si>
  <si>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</si>
  <si>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</si>
  <si>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</si>
  <si>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</si>
  <si>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</si>
  <si>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</si>
  <si>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</si>
  <si>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</si>
  <si>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</si>
  <si>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</si>
  <si>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</si>
  <si>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</si>
  <si>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</si>
  <si>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</si>
  <si>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</si>
  <si>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</si>
  <si>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</si>
  <si>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</si>
  <si>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</si>
  <si>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</si>
  <si>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</si>
  <si>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</si>
  <si>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</si>
  <si>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</si>
  <si>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</si>
  <si>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</si>
  <si>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</si>
  <si>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</si>
  <si>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</si>
  <si>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</si>
  <si>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</si>
  <si>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</si>
  <si>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</si>
  <si>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</si>
  <si>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</si>
  <si>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</si>
  <si>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</si>
  <si>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</si>
  <si>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</si>
  <si>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</si>
  <si>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</si>
  <si>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</si>
  <si>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</si>
  <si>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</si>
  <si>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</si>
  <si>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</si>
  <si>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</si>
  <si>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</si>
  <si>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</si>
  <si>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</si>
  <si>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</si>
  <si>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</si>
  <si>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</si>
  <si>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</si>
  <si>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</si>
  <si>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</si>
  <si>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</si>
  <si>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</si>
  <si>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</si>
  <si>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</si>
  <si>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</si>
  <si>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</si>
  <si>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</si>
  <si>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</si>
  <si>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</si>
  <si>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</si>
  <si>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</si>
  <si>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</si>
  <si>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</si>
  <si>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</si>
  <si>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</si>
  <si>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</si>
  <si>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</si>
  <si>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</si>
  <si>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</si>
  <si>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</si>
  <si>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</si>
  <si>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</si>
  <si>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</si>
  <si>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</si>
  <si>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</si>
  <si>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</si>
  <si>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</si>
  <si>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</si>
  <si>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</si>
  <si>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</si>
  <si>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</si>
  <si>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</si>
  <si>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</si>
  <si>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</si>
  <si>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</si>
  <si>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</si>
  <si>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</si>
  <si>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</si>
  <si>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</si>
  <si>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</si>
  <si>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</si>
  <si>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</si>
  <si>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</si>
  <si>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</si>
  <si>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</si>
  <si>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</si>
  <si>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</si>
  <si>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</si>
  <si>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</si>
  <si>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</si>
  <si>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</si>
  <si>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</si>
  <si>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</si>
  <si>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</si>
  <si>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</si>
  <si>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</si>
  <si>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</si>
  <si>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</si>
  <si>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</si>
  <si>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</si>
  <si>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</si>
  <si>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</si>
  <si>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</si>
  <si>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</si>
  <si>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</si>
  <si>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</si>
  <si>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</si>
  <si>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</si>
  <si>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</si>
  <si>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</si>
  <si>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</si>
  <si>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</si>
  <si>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</si>
  <si>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</si>
  <si>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</si>
  <si>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</si>
  <si>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</si>
  <si>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</si>
  <si>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</si>
  <si>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</si>
  <si>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</si>
  <si>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</si>
  <si>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</si>
  <si>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</si>
  <si>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</si>
  <si>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</si>
  <si>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</si>
  <si>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</si>
  <si>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</si>
  <si>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</si>
  <si>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</si>
  <si>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</si>
  <si>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</si>
  <si>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</si>
  <si>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</si>
  <si>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</si>
  <si>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</si>
  <si>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</si>
  <si>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</si>
  <si>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</si>
  <si>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</si>
  <si>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</si>
  <si>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</si>
  <si>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</si>
  <si>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</si>
  <si>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</si>
  <si>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</si>
  <si>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</si>
  <si>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</si>
  <si>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</si>
  <si>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</si>
  <si>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</si>
  <si>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</si>
  <si>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</si>
  <si>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</si>
  <si>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</si>
  <si>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</si>
  <si>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</si>
  <si>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</si>
  <si>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</si>
  <si>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</si>
  <si>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</si>
  <si>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</si>
  <si>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</si>
  <si>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</si>
  <si>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</si>
  <si>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</si>
  <si>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</si>
  <si>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</si>
  <si>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</si>
  <si>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</si>
  <si>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</si>
  <si>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</si>
  <si>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</si>
  <si>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</si>
  <si>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</si>
  <si>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</si>
  <si>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</si>
  <si>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</si>
  <si>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</si>
  <si>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</si>
  <si>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</si>
  <si>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</si>
  <si>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</si>
  <si>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</si>
  <si>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</si>
  <si>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</si>
  <si>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</si>
  <si>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</si>
  <si>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</si>
  <si>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</si>
  <si>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</si>
  <si>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</si>
  <si>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</si>
  <si>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</si>
  <si>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</si>
  <si>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</si>
  <si>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</si>
  <si>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</si>
  <si>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</si>
  <si>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</si>
  <si>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</si>
  <si>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</si>
  <si>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</si>
  <si>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</si>
  <si>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</si>
  <si>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</si>
  <si>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</si>
  <si>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</si>
  <si>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</si>
  <si>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</si>
  <si>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</si>
  <si>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</si>
  <si>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</si>
  <si>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</si>
  <si>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</si>
  <si>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</si>
  <si>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</si>
  <si>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</si>
  <si>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</si>
  <si>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</si>
  <si>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</si>
  <si>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</si>
  <si>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</si>
  <si>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</si>
  <si>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</si>
  <si>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</si>
  <si>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</si>
  <si>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</si>
  <si>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</si>
  <si>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</si>
  <si>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</si>
  <si>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</si>
  <si>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</si>
  <si>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</si>
  <si>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</si>
  <si>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</si>
  <si>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</si>
  <si>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</si>
  <si>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</si>
  <si>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</si>
  <si>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</si>
  <si>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</si>
  <si>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</si>
  <si>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</si>
  <si>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</si>
  <si>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</si>
  <si>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</si>
  <si>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</si>
  <si>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</si>
  <si>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</si>
  <si>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</si>
  <si>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</si>
  <si>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</si>
  <si>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</si>
  <si>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</si>
  <si>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</si>
  <si>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</si>
  <si>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</si>
  <si>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</si>
  <si>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</si>
  <si>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</si>
  <si>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</si>
  <si>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</si>
  <si>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</si>
  <si>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</si>
  <si>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</si>
  <si>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</si>
  <si>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</si>
  <si>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</si>
  <si>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</si>
  <si>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</si>
  <si>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</si>
  <si>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</si>
  <si>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</si>
  <si>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</si>
  <si>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</si>
  <si>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</si>
  <si>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</si>
  <si>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</si>
  <si>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</si>
  <si>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</si>
  <si>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</si>
  <si>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</si>
  <si>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</si>
  <si>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</si>
  <si>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</si>
  <si>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</si>
  <si>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</si>
  <si>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</si>
  <si>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</si>
  <si>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</si>
  <si>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</si>
  <si>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</si>
  <si>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</si>
  <si>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</si>
  <si>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</si>
  <si>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</si>
  <si>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</si>
  <si>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</si>
  <si>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</si>
  <si>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</si>
  <si>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</si>
  <si>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</si>
  <si>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</si>
  <si>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</si>
  <si>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</si>
  <si>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</si>
  <si>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</si>
  <si>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</si>
  <si>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</si>
  <si>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</si>
  <si>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</si>
  <si>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</si>
  <si>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</si>
  <si>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</si>
  <si>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</si>
  <si>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</si>
  <si>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</si>
  <si>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</si>
  <si>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</si>
  <si>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</si>
  <si>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</si>
  <si>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</si>
  <si>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</si>
  <si>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</si>
  <si>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</si>
  <si>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</si>
  <si>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</si>
  <si>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</si>
  <si>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</si>
  <si>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</si>
  <si>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</si>
  <si>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</si>
  <si>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</si>
  <si>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</si>
  <si>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</si>
  <si>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</si>
  <si>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</si>
  <si>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</si>
  <si>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</si>
  <si>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</si>
  <si>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</si>
  <si>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</si>
  <si>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</si>
  <si>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</si>
  <si>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</si>
  <si>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</si>
  <si>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</si>
  <si>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</si>
  <si>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</si>
  <si>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</si>
  <si>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</si>
  <si>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</si>
  <si>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</si>
  <si>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</si>
  <si>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</si>
  <si>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</si>
  <si>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</si>
  <si>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</si>
  <si>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</si>
  <si>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</si>
  <si>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</si>
  <si>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</si>
  <si>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</si>
  <si>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</si>
  <si>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</si>
  <si>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</si>
  <si>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</si>
  <si>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</si>
  <si>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</si>
  <si>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</si>
  <si>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</si>
  <si>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</si>
  <si>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</si>
  <si>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</si>
  <si>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</si>
  <si>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</si>
  <si>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</si>
  <si>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</si>
  <si>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</si>
  <si>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</si>
  <si>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</si>
  <si>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</si>
  <si>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</si>
  <si>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</si>
  <si>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</si>
  <si>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</si>
  <si>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</si>
  <si>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</si>
  <si>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</si>
  <si>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</si>
  <si>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</si>
  <si>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</si>
  <si>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</si>
  <si>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</si>
  <si>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</si>
  <si>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</si>
  <si>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</si>
  <si>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</si>
  <si>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</si>
  <si>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</si>
  <si>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</si>
  <si>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</si>
  <si>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</si>
  <si>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</si>
  <si>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</si>
  <si>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</si>
  <si>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</si>
  <si>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</si>
  <si>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</si>
  <si>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</si>
  <si>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</si>
  <si>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</si>
  <si>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</si>
  <si>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</si>
  <si>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</si>
  <si>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</si>
  <si>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</si>
  <si>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</si>
  <si>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</si>
  <si>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</si>
  <si>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</si>
  <si>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</si>
  <si>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</si>
  <si>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</si>
  <si>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</si>
  <si>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</si>
  <si>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</si>
  <si>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</si>
  <si>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</si>
  <si>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</si>
  <si>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</si>
  <si>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</si>
  <si>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</si>
  <si>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</si>
  <si>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</si>
  <si>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</si>
  <si>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</si>
  <si>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</si>
  <si>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</si>
  <si>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</si>
  <si>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</si>
  <si>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</si>
  <si>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</si>
  <si>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</si>
  <si>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</si>
  <si>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</si>
  <si>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</si>
  <si>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</si>
  <si>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</si>
  <si>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</si>
  <si>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</si>
  <si>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</si>
  <si>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</si>
  <si>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</si>
  <si>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</si>
  <si>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</si>
  <si>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</si>
  <si>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</si>
  <si>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</si>
  <si>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</si>
  <si>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</si>
  <si>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</si>
  <si>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</si>
  <si>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</si>
  <si>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</si>
  <si>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</si>
  <si>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</si>
  <si>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</si>
  <si>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</si>
  <si>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</si>
  <si>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</si>
  <si>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</si>
  <si>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</si>
  <si>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</si>
  <si>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</si>
  <si>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</si>
  <si>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</si>
  <si>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</si>
  <si>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</si>
  <si>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</si>
  <si>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</si>
  <si>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</si>
  <si>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</si>
  <si>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</si>
  <si>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</si>
  <si>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</si>
  <si>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</si>
  <si>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</si>
  <si>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</si>
  <si>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</si>
  <si>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</si>
  <si>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</si>
  <si>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</si>
  <si>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</si>
  <si>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</si>
  <si>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</si>
  <si>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</si>
  <si>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</si>
  <si>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</si>
  <si>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</si>
  <si>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</si>
  <si>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</si>
  <si>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</si>
  <si>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</si>
  <si>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</si>
  <si>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</si>
  <si>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</si>
  <si>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</si>
  <si>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</si>
  <si>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</si>
  <si>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</si>
  <si>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</si>
  <si>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</si>
  <si>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</si>
  <si>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</si>
  <si>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</si>
  <si>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</si>
  <si>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</si>
  <si>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</si>
  <si>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</si>
  <si>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</si>
  <si>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</si>
  <si>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</si>
  <si>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</si>
  <si>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</si>
  <si>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</si>
  <si>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</si>
  <si>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</si>
  <si>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</si>
  <si>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</si>
  <si>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</si>
  <si>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</si>
  <si>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</si>
  <si>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</si>
  <si>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</si>
  <si>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</si>
  <si>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</si>
  <si>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</si>
  <si>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</si>
  <si>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</si>
  <si>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</si>
  <si>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</si>
  <si>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</si>
  <si>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</si>
  <si>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</si>
  <si>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</si>
  <si>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</si>
  <si>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</si>
  <si>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</si>
  <si>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</si>
  <si>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</si>
  <si>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</si>
  <si>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</si>
  <si>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</si>
  <si>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</si>
  <si>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</si>
  <si>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</si>
  <si>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</si>
  <si>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</si>
  <si>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</si>
  <si>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</si>
  <si>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</si>
  <si>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</si>
  <si>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</si>
  <si>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</si>
  <si>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</si>
  <si>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</si>
  <si>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</si>
  <si>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</si>
  <si>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</si>
  <si>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</si>
  <si>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</si>
  <si>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</si>
  <si>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</si>
  <si>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</si>
  <si>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</si>
  <si>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</si>
  <si>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</si>
  <si>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</si>
  <si>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</si>
  <si>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</si>
  <si>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</si>
  <si>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</si>
  <si>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</si>
  <si>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</si>
  <si>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</si>
  <si>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</si>
  <si>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</si>
  <si>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</si>
  <si>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</si>
  <si>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</si>
  <si>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</si>
  <si>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</si>
  <si>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</si>
  <si>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</si>
  <si>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</si>
  <si>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</si>
  <si>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</si>
  <si>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</si>
  <si>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</si>
  <si>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</si>
  <si>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</si>
  <si>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</si>
  <si>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</si>
  <si>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</si>
  <si>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</si>
  <si>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</si>
  <si>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</si>
  <si>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</si>
  <si>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</si>
  <si>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</si>
  <si>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</si>
  <si>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</si>
  <si>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</si>
  <si>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</si>
  <si>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</si>
  <si>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</si>
  <si>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</si>
  <si>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</si>
  <si>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</si>
  <si>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</si>
  <si>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</si>
  <si>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</si>
  <si>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</si>
  <si>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</si>
  <si>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</si>
  <si>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</si>
  <si>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</si>
  <si>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</si>
  <si>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</si>
  <si>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</si>
  <si>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</si>
  <si>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</si>
  <si>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</si>
  <si>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</si>
  <si>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</si>
  <si>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</si>
  <si>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</si>
  <si>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</si>
  <si>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</si>
  <si>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</si>
  <si>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</si>
  <si>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</si>
  <si>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</si>
  <si>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</si>
  <si>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</si>
  <si>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</si>
  <si>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</si>
  <si>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</si>
  <si>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</si>
  <si>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</si>
  <si>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</si>
  <si>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</si>
  <si>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</si>
  <si>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</si>
  <si>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</si>
  <si>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</si>
  <si>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</si>
  <si>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</si>
  <si>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</si>
  <si>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</si>
  <si>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</si>
  <si>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</si>
  <si>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</si>
  <si>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</si>
  <si>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</si>
  <si>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</si>
  <si>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</si>
  <si>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</si>
  <si>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</si>
  <si>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</si>
  <si>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</si>
  <si>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</si>
  <si>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</si>
  <si>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</si>
  <si>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</si>
  <si>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</si>
  <si>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</si>
  <si>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</si>
  <si>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</si>
  <si>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</si>
  <si>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</si>
  <si>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</si>
  <si>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</si>
  <si>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</si>
  <si>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</si>
  <si>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</si>
  <si>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</si>
  <si>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</si>
  <si>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</si>
  <si>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</si>
  <si>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</si>
  <si>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</si>
  <si>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</si>
  <si>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</si>
  <si>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</si>
  <si>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</si>
  <si>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</si>
  <si>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</si>
  <si>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</si>
  <si>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</si>
  <si>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</si>
  <si>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</si>
  <si>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</si>
  <si>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</si>
  <si>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</si>
  <si>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</si>
  <si>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</si>
  <si>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</si>
  <si>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</si>
  <si>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</si>
  <si>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</si>
  <si>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</si>
  <si>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</si>
  <si>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</si>
  <si>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</si>
  <si>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</si>
  <si>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</si>
  <si>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</si>
  <si>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</si>
  <si>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</si>
  <si>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</si>
  <si>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</si>
  <si>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</si>
  <si>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</si>
  <si>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</si>
  <si>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</si>
  <si>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</si>
  <si>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</si>
  <si>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</si>
  <si>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</si>
  <si>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</si>
  <si>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</si>
  <si>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</si>
  <si>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</si>
  <si>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</si>
  <si>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</si>
  <si>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</si>
  <si>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</si>
  <si>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</si>
  <si>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</si>
  <si>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</si>
  <si>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</si>
  <si>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</si>
  <si>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</si>
  <si>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</si>
  <si>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</si>
  <si>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</si>
  <si>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</si>
  <si>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</si>
  <si>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</si>
  <si>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</si>
  <si>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</si>
  <si>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</si>
  <si>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</si>
  <si>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</si>
  <si>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</si>
  <si>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</si>
  <si>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</si>
  <si>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</si>
  <si>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</si>
  <si>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</si>
  <si>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</si>
  <si>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</si>
  <si>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</si>
  <si>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</si>
  <si>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</si>
  <si>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</si>
  <si>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</si>
  <si>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</si>
  <si>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</si>
  <si>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</si>
  <si>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</si>
  <si>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</si>
  <si>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</si>
  <si>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</si>
  <si>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</si>
  <si>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</si>
  <si>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</si>
  <si>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</si>
  <si>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</si>
  <si>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</si>
  <si>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</si>
  <si>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</si>
  <si>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</si>
  <si>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</si>
  <si>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</si>
  <si>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</si>
  <si>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</si>
  <si>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</si>
  <si>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</si>
  <si>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</si>
  <si>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</si>
  <si>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</si>
  <si>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</si>
  <si>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</si>
  <si>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</si>
  <si>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</si>
  <si>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</si>
  <si>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</si>
  <si>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</si>
  <si>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</si>
  <si>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</si>
  <si>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</si>
  <si>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</si>
  <si>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</si>
  <si>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</si>
  <si>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</si>
  <si>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</si>
  <si>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</si>
  <si>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</si>
  <si>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</si>
  <si>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</si>
  <si>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</si>
  <si>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</si>
  <si>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</si>
  <si>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</si>
  <si>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</si>
  <si>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</si>
  <si>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</si>
  <si>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</si>
  <si>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</si>
  <si>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</si>
  <si>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</si>
  <si>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</si>
  <si>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</si>
  <si>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</si>
  <si>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</si>
  <si>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</si>
  <si>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</si>
  <si>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</si>
  <si>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</si>
  <si>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</si>
  <si>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</si>
  <si>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</si>
  <si>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</si>
  <si>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</si>
  <si>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</si>
  <si>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</si>
  <si>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</si>
  <si>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</si>
  <si>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</si>
  <si>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</si>
  <si>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</si>
  <si>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</si>
  <si>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</si>
  <si>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</si>
  <si>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</si>
  <si>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</si>
  <si>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</si>
  <si>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</si>
  <si>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</si>
  <si>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</si>
  <si>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</si>
  <si>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</si>
  <si>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</si>
  <si>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</si>
  <si>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</si>
  <si>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</si>
  <si>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</si>
  <si>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</si>
  <si>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</si>
  <si>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</si>
  <si>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</si>
  <si>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</si>
  <si>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</si>
  <si>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</si>
  <si>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</si>
  <si>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</si>
  <si>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</si>
  <si>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</si>
  <si>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</si>
  <si>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</si>
  <si>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</si>
  <si>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</si>
  <si>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</si>
  <si>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</si>
  <si>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</si>
  <si>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</si>
  <si>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</si>
  <si>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</si>
  <si>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</si>
  <si>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</si>
  <si>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</si>
  <si>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</si>
  <si>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</si>
  <si>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</si>
  <si>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</si>
  <si>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</si>
  <si>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</si>
  <si>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</si>
  <si>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</si>
  <si>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</si>
  <si>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</si>
  <si>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</si>
  <si>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</si>
  <si>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</si>
  <si>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</si>
  <si>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</si>
  <si>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</si>
  <si>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</si>
  <si>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</si>
  <si>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</si>
  <si>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</si>
  <si>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</si>
  <si>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</si>
  <si>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</si>
  <si>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</si>
  <si>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</si>
  <si>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</si>
  <si>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</si>
  <si>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</si>
  <si>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</si>
  <si>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</si>
  <si>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</si>
  <si>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</si>
  <si>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</si>
  <si>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</si>
  <si>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</si>
  <si>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</si>
  <si>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</si>
  <si>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</si>
  <si>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</si>
  <si>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</si>
  <si>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</si>
  <si>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</si>
  <si>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</si>
  <si>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</si>
  <si>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</si>
  <si>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</si>
  <si>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</si>
  <si>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</si>
  <si>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</si>
  <si>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</si>
  <si>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</si>
  <si>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</si>
  <si>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</si>
  <si>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</si>
  <si>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</si>
  <si>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</si>
  <si>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</si>
  <si>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</si>
  <si>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 Arriba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</si>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</sst>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4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11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0" borderId="10" xfId="0" applyFont="1" applyFill="1" applyBorder="1"/>
    <xf numFmtId="0" fontId="0" fillId="0" borderId="12" xfId="0" applyFont="1" applyFill="1" applyBorder="1"/>
    <xf numFmtId="0" fontId="0" fillId="21" borderId="12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2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2" xfId="0" applyFont="1" applyFill="1" applyBorder="1"/>
    <xf numFmtId="0" fontId="0" fillId="5" borderId="12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2" xfId="0" applyFont="1" applyFill="1" applyBorder="1"/>
    <xf numFmtId="0" fontId="0" fillId="19" borderId="12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2" xfId="0" applyFont="1" applyFill="1" applyBorder="1"/>
    <xf numFmtId="0" fontId="0" fillId="25" borderId="12" xfId="0" applyNumberFormat="1" applyFont="1" applyFill="1" applyBorder="1" applyAlignment="1">
      <alignment vertical="center"/>
    </xf>
    <xf numFmtId="0" fontId="0" fillId="25" borderId="0" xfId="0" applyFill="1" applyBorder="1"/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22" totalsRowShown="0">
  <autoFilter ref="B1:CA322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LX14" totalsRowShown="0" headerRowDxfId="3">
  <autoFilter ref="A2:LX14" xr:uid="{4E023B16-8D96-417E-81CC-D158CD34A486}"/>
  <tableColumns count="336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  <tableColumn id="260" xr3:uid="{AB355CB1-C22B-4909-B985-8EA5D7B3DE63}" name="44157"/>
    <tableColumn id="261" xr3:uid="{E0D7CF19-873B-4380-A7E1-F8BB8ED1F6B0}" name="44158"/>
    <tableColumn id="262" xr3:uid="{EDB976D1-8706-48CB-83D0-93F7BCE5AA15}" name="44159"/>
    <tableColumn id="263" xr3:uid="{AD0491CC-7FD7-42D9-90A7-62A96F0A31D3}" name="44160"/>
    <tableColumn id="264" xr3:uid="{6FDC6CC3-EA29-429B-A165-552DDD3BD3AA}" name="44161"/>
    <tableColumn id="265" xr3:uid="{D0594BB0-EA72-4B12-BD11-1B7472A46DD4}" name="44162"/>
    <tableColumn id="266" xr3:uid="{7DAE4B90-F944-43C6-B8F4-0A2FF91A9027}" name="44163"/>
    <tableColumn id="267" xr3:uid="{B2AF0375-7D8F-4975-902C-9F399532D90E}" name="44164"/>
    <tableColumn id="268" xr3:uid="{854F2A3F-2BCB-4074-AFE1-DE650933EB90}" name="44165"/>
    <tableColumn id="269" xr3:uid="{08927570-CF2B-4E8E-99C5-AC5AE79A567F}" name="44166"/>
    <tableColumn id="270" xr3:uid="{76B8E479-6406-4B6F-B680-EB987F4943E2}" name="44167"/>
    <tableColumn id="271" xr3:uid="{4BE50DFD-55C0-43E3-8A3C-A128B4896543}" name="44168"/>
    <tableColumn id="272" xr3:uid="{3A57C86E-BFD1-43E0-96DB-B79D279CA30D}" name="44169"/>
    <tableColumn id="273" xr3:uid="{70E95A41-93D1-47AE-9732-7FD5E7ED0AC5}" name="44170"/>
    <tableColumn id="274" xr3:uid="{4994E19D-0B94-4EF5-8367-9FFBEF03E3BE}" name="44171"/>
    <tableColumn id="275" xr3:uid="{53461A86-1A78-45AE-A5AC-7901533A3F9B}" name="44172"/>
    <tableColumn id="276" xr3:uid="{0BAB4940-F32C-41B1-9FD5-D00AD177E306}" name="44173"/>
    <tableColumn id="277" xr3:uid="{9E290801-9C8C-4A71-AAAA-79041AE7F5FD}" name="44174"/>
    <tableColumn id="278" xr3:uid="{2257D296-253E-40C1-B15A-FFDF96BE374A}" name="44175"/>
    <tableColumn id="279" xr3:uid="{2FC663C1-1832-4DD5-A0C3-6F7E0ED62A12}" name="44176"/>
    <tableColumn id="280" xr3:uid="{97B126F7-C918-4A76-8DFD-3B51F12E3D19}" name="44177"/>
    <tableColumn id="281" xr3:uid="{4FD08E35-FC17-445B-BFC1-C086DE32BB35}" name="44178"/>
    <tableColumn id="282" xr3:uid="{FDDE30CF-0C6A-48CB-BCB3-CC9A8AF8F42E}" name="44179"/>
    <tableColumn id="283" xr3:uid="{8A276B0F-CE59-4DCD-A9A9-1555757F5155}" name="44180"/>
    <tableColumn id="284" xr3:uid="{A86C356C-BF3D-46D4-B1C3-1BC43726DD52}" name="44181"/>
    <tableColumn id="285" xr3:uid="{04BA3D11-81FC-441B-A816-CD5BC679F1A9}" name="44182"/>
    <tableColumn id="286" xr3:uid="{9A47F87B-67F0-4FEF-B45B-3F73D2B00624}" name="44183"/>
    <tableColumn id="287" xr3:uid="{5267A3F3-0491-417C-8224-918C3794A268}" name="44184"/>
    <tableColumn id="288" xr3:uid="{F74EC672-8C3E-4822-B8F3-780E1F91EE75}" name="44185"/>
    <tableColumn id="289" xr3:uid="{B8099696-21AD-402B-94C4-E378E8A72A7B}" name="44186"/>
    <tableColumn id="290" xr3:uid="{E2B5BD75-3CBD-4BB3-89E2-C0000357D8DE}" name="44187"/>
    <tableColumn id="291" xr3:uid="{D71FF9E5-3EE8-458C-9FB3-DB52F2864F50}" name="44188"/>
    <tableColumn id="292" xr3:uid="{1F101D88-5C3F-409F-834C-BACFEF552BB6}" name="44189"/>
    <tableColumn id="293" xr3:uid="{0A013F5E-04AF-446E-A169-6A7F683C42A5}" name="44190"/>
    <tableColumn id="294" xr3:uid="{0041A972-75F8-4E17-8C2D-165C776D6831}" name="44191"/>
    <tableColumn id="295" xr3:uid="{74F17120-FA2F-4208-99AC-0062061C8437}" name="44192"/>
    <tableColumn id="296" xr3:uid="{2A8B940E-9967-4B42-8FE4-E7F9BA4D2919}" name="44193"/>
    <tableColumn id="297" xr3:uid="{C78FF6E4-D701-4AC9-B8CF-FF21A4F10551}" name="44194"/>
    <tableColumn id="298" xr3:uid="{2A74923D-D22A-41E7-B47A-D955AD07FB2B}" name="44195"/>
    <tableColumn id="299" xr3:uid="{C7A2DEF4-432E-4910-AB98-B10A3721369C}" name="44196"/>
    <tableColumn id="300" xr3:uid="{17F6C2CB-C3A1-49EE-A17C-B7C1FE5AFA28}" name="44197"/>
    <tableColumn id="301" xr3:uid="{A7B95C80-9C9D-46C7-A462-1C2E625259BB}" name="44198"/>
    <tableColumn id="302" xr3:uid="{CC6F4ECA-963B-48E2-A248-651756B5E02F}" name="44199"/>
    <tableColumn id="303" xr3:uid="{A0121262-481A-47DC-99F7-F2C9B680FEE2}" name="44200"/>
    <tableColumn id="304" xr3:uid="{C968FBE7-3985-42AC-908C-4FAE38520512}" name="44201"/>
    <tableColumn id="305" xr3:uid="{219B85A8-DB0E-46D0-98FE-D2323860301E}" name="44202"/>
    <tableColumn id="306" xr3:uid="{0A7BFC2A-FA55-4E1D-876D-F1B1F4284806}" name="44203"/>
    <tableColumn id="307" xr3:uid="{9EF35632-EF84-4F8F-B6AD-E61A0567BF69}" name="44204"/>
    <tableColumn id="308" xr3:uid="{DE092F57-35A3-45B4-B42A-0DF000CF62E0}" name="44205"/>
    <tableColumn id="309" xr3:uid="{C2BDD2DA-EAB3-4BCA-B5B9-1B70900E588A}" name="44206"/>
    <tableColumn id="310" xr3:uid="{1DE90719-F824-4613-A1C3-E71A0B6E1CD4}" name="44207"/>
    <tableColumn id="311" xr3:uid="{BA051308-1AF9-45A2-82E0-3D5295D1A423}" name="44208"/>
    <tableColumn id="312" xr3:uid="{46081472-7645-49F7-AE84-E3B9B337843C}" name="44209"/>
    <tableColumn id="313" xr3:uid="{2FAE4F73-3639-4CBF-8794-10FB2240A91F}" name="44210"/>
    <tableColumn id="314" xr3:uid="{DA8E6F56-F2C9-4BC2-9968-27E6E00DA9A3}" name="44211"/>
    <tableColumn id="315" xr3:uid="{24148433-2731-4039-8248-BFCF9AD608FC}" name="44212"/>
    <tableColumn id="316" xr3:uid="{0BB235C6-AFDE-4528-A755-5CEEDCE96D88}" name="44213"/>
    <tableColumn id="317" xr3:uid="{BE4A92D0-8C50-4105-8BF3-DEF75F498309}" name="44214"/>
    <tableColumn id="318" xr3:uid="{52981339-0062-442A-AFE2-BEEA14305A52}" name="44215"/>
    <tableColumn id="319" xr3:uid="{35B153EF-DCDA-41F6-B32B-2A39492F64D7}" name="44216"/>
    <tableColumn id="320" xr3:uid="{809A26C9-954C-4653-BCB6-00BAAFD827F8}" name="44217"/>
    <tableColumn id="321" xr3:uid="{C0D380DB-376F-4739-A3BB-6EFF08B97E0D}" name="44218"/>
    <tableColumn id="322" xr3:uid="{46CCA7EE-D3F3-4118-BBAF-3C9359DCC481}" name="44219"/>
    <tableColumn id="323" xr3:uid="{A2BF6DE5-92EE-454A-A581-3581881FE301}" name="44220"/>
    <tableColumn id="324" xr3:uid="{6018FCC1-7229-48C2-AA23-8C1D22EE6E8A}" name="44221"/>
    <tableColumn id="325" xr3:uid="{C9F1FBAB-7DEF-4174-B24E-27524589A3ED}" name="44222"/>
    <tableColumn id="326" xr3:uid="{33283F4E-C60A-4C29-8269-0AC0A296268A}" name="44223"/>
    <tableColumn id="327" xr3:uid="{F5747913-ED3F-496B-962A-D32753D09C07}" name="44224"/>
    <tableColumn id="328" xr3:uid="{4F4EEE2A-FC0C-4E1C-A77F-FC2E62371944}" name="44225"/>
    <tableColumn id="329" xr3:uid="{DA87A4CD-28FB-4526-8FFF-EC6207AE6345}" name="44226"/>
    <tableColumn id="330" xr3:uid="{DFF2516F-6219-4CFF-8D24-19361DDAD73A}" name="44227"/>
    <tableColumn id="331" xr3:uid="{C732F729-8CB3-436D-B69F-CE14215A6081}" name="44228"/>
    <tableColumn id="332" xr3:uid="{64768002-33F4-4441-BEF4-77E39E3ACEC5}" name="44229"/>
    <tableColumn id="333" xr3:uid="{094E5386-6DCF-4110-88E5-C32898C016C9}" name="44230"/>
    <tableColumn id="334" xr3:uid="{3AF3833A-D860-4177-B130-FA8CB3E5428F}" name="44231"/>
    <tableColumn id="335" xr3:uid="{29DAB8A6-70ED-46E5-9973-E50CDF883AA4}" name="44232"/>
    <tableColumn id="336" xr3:uid="{2CCED211-DF7D-4ACE-A56C-E3C2335338DD}" name="4423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6982" totalsRowShown="0" headerRowDxfId="2">
  <autoFilter ref="B1:E6982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22"/>
  <sheetViews>
    <sheetView tabSelected="1" workbookViewId="0">
      <pane xSplit="1" ySplit="1" topLeftCell="BS316" activePane="bottomRight" state="frozen"/>
      <selection pane="bottomRight" activeCell="CA322" sqref="CA322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79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79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79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79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79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79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79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79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79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79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79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79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79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79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79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79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79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79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25246.602918973324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79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79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79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79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79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79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79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79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79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79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79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79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79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79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79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79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79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79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79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79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79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79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79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79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79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79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79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79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79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79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79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79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79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79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79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79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79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79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79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79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79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79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79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79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79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79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79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79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79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79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79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79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79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79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79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79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79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79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79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79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79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79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79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79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1412</v>
      </c>
      <c r="BY257" s="24">
        <f>IFERROR((BX257-BX256),0)</f>
        <v>6</v>
      </c>
      <c r="BZ257" s="21">
        <v>749</v>
      </c>
      <c r="CA257" s="27">
        <f>IFERROR((BZ257-BZ256),0)</f>
        <v>3</v>
      </c>
    </row>
    <row r="258" spans="1:79">
      <c r="A258" s="3">
        <v>44155</v>
      </c>
      <c r="B258" s="22">
        <v>44155</v>
      </c>
      <c r="C258" s="10">
        <v>152289</v>
      </c>
      <c r="D258">
        <f>IFERROR(C258-C257,"")</f>
        <v>1200</v>
      </c>
      <c r="E258" s="10">
        <v>2932</v>
      </c>
      <c r="F258">
        <f>E258-E257</f>
        <v>10</v>
      </c>
      <c r="G258" s="10">
        <v>132748</v>
      </c>
      <c r="H258">
        <f>G258-G257</f>
        <v>1433</v>
      </c>
      <c r="I258">
        <f>+IFERROR(C258-E258-G258,"")</f>
        <v>16609</v>
      </c>
      <c r="J258">
        <f>+IFERROR(I258-I257,"")</f>
        <v>-243</v>
      </c>
      <c r="K258">
        <f>+IFERROR(E258/C258,"")</f>
        <v>1.92528679024749E-2</v>
      </c>
      <c r="L258">
        <f>+IFERROR(G258/C258,"")</f>
        <v>0.87168475727071559</v>
      </c>
      <c r="M258">
        <f>+IFERROR(I258/C258,"")</f>
        <v>0.10906237482680955</v>
      </c>
      <c r="N258" s="22">
        <f>+IFERROR(D258/C258,"")</f>
        <v>7.8797549396213782E-3</v>
      </c>
      <c r="O258">
        <f>+IFERROR(F258/E258,"")</f>
        <v>3.4106412005457027E-3</v>
      </c>
      <c r="P258">
        <f>+IFERROR(H258/G258,"")</f>
        <v>1.0794889565191189E-2</v>
      </c>
      <c r="Q258">
        <f>+IFERROR(J258/I258,"")</f>
        <v>-1.4630621951953761E-2</v>
      </c>
      <c r="R258" s="22">
        <f>+IFERROR(C258/3.974,"")</f>
        <v>38321.33870156014</v>
      </c>
      <c r="S258" s="22">
        <f>+IFERROR(E258/3.974,"")</f>
        <v>737.79567186713632</v>
      </c>
      <c r="T258" s="22">
        <f>+IFERROR(G258/3.974,"")</f>
        <v>33404.126824358325</v>
      </c>
      <c r="U258" s="22">
        <f>+IFERROR(I258/3.974,"")</f>
        <v>4179.4162053346754</v>
      </c>
      <c r="V258" s="10">
        <v>811323</v>
      </c>
      <c r="W258">
        <f>V258-V257</f>
        <v>9853</v>
      </c>
      <c r="X258" s="22">
        <f>IFERROR(W258-W257,0)</f>
        <v>-762</v>
      </c>
      <c r="Y258" s="35">
        <f>IFERROR(V258/3.974,0)</f>
        <v>204157.7755410166</v>
      </c>
      <c r="Z258" s="10">
        <v>655484</v>
      </c>
      <c r="AA258" s="2">
        <f>Z258-Z257</f>
        <v>8653</v>
      </c>
      <c r="AB258" s="29">
        <f>IFERROR(Z258/V258,0)</f>
        <v>0.8079199036635224</v>
      </c>
      <c r="AC258" s="32">
        <f>IFERROR(AA258-AA257,0)</f>
        <v>-706</v>
      </c>
      <c r="AD258">
        <f>V258-Z258</f>
        <v>155839</v>
      </c>
      <c r="AE258" s="1">
        <f>AD258-AD257</f>
        <v>1200</v>
      </c>
      <c r="AF258" s="29">
        <f>IFERROR(AD258/V258,0)</f>
        <v>0.19208009633647757</v>
      </c>
      <c r="AG258" s="32">
        <f>IFERROR(AE258-AE257,0)</f>
        <v>-56</v>
      </c>
      <c r="AH258" s="34">
        <f>IFERROR(AE258/W258,0)</f>
        <v>0.12179031766974525</v>
      </c>
      <c r="AI258" s="34">
        <f>IFERROR(AD258/3.974,0)</f>
        <v>39214.645193759432</v>
      </c>
      <c r="AJ258" s="10">
        <v>14977</v>
      </c>
      <c r="AK258" s="2">
        <f>AJ258-AJ257</f>
        <v>-337</v>
      </c>
      <c r="AL258" s="2">
        <f>IFERROR(AJ258/AJ257,0)-1</f>
        <v>-2.2006007574768227E-2</v>
      </c>
      <c r="AM258" s="34">
        <f>IFERROR(AJ258/3.974,0)</f>
        <v>3768.7468545546049</v>
      </c>
      <c r="AN258" s="34">
        <f>IFERROR(AJ258/C258," ")</f>
        <v>9.8345908108924476E-2</v>
      </c>
      <c r="AO258" s="10">
        <v>707</v>
      </c>
      <c r="AP258">
        <f>AO258-AO257</f>
        <v>40</v>
      </c>
      <c r="AQ258">
        <f>IFERROR(AO258/AO257,0)-1</f>
        <v>5.9970014992503762E-2</v>
      </c>
      <c r="AR258" s="34">
        <f>IFERROR(AO258/3.974,0)</f>
        <v>177.90639154504277</v>
      </c>
      <c r="AS258" s="10">
        <v>773</v>
      </c>
      <c r="AT258" s="2">
        <f>AS258-AS257</f>
        <v>54</v>
      </c>
      <c r="AU258" s="2">
        <f>IFERROR(AS258/AS257,0)-1</f>
        <v>7.5104311543810809E-2</v>
      </c>
      <c r="AV258" s="34">
        <f>IFERROR(AS258/3.974,0)</f>
        <v>194.5143432310015</v>
      </c>
      <c r="AW258" s="79">
        <f>IFERROR(AS258/C258," ")</f>
        <v>5.0758754736061045E-3</v>
      </c>
      <c r="AX258" s="10">
        <v>152</v>
      </c>
      <c r="AY258">
        <f>AX258-AX257</f>
        <v>0</v>
      </c>
      <c r="AZ258" s="22">
        <f>IFERROR(AX258/AX257,0)-1</f>
        <v>0</v>
      </c>
      <c r="BA258" s="35">
        <f>IFERROR(AX258/3.974,0)</f>
        <v>38.248616004026168</v>
      </c>
      <c r="BB258" s="51">
        <f>IFERROR(AX258/C258," ")</f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>IFERROR(BC258-BC257,0)</f>
        <v>-243</v>
      </c>
      <c r="BE258" s="51">
        <f>IFERROR(BC258/BC257,0)-1</f>
        <v>-1.4419653453595971E-2</v>
      </c>
      <c r="BF258" s="35">
        <f>IFERROR(BC258/3.974,0)</f>
        <v>4179.4162053346754</v>
      </c>
      <c r="BG258" s="35">
        <f>IFERROR(BC258/C258," ")</f>
        <v>0.10906237482680955</v>
      </c>
      <c r="BH258" s="45">
        <v>25679</v>
      </c>
      <c r="BI258" s="48">
        <f>IFERROR((BH258-BH257), 0)</f>
        <v>196</v>
      </c>
      <c r="BJ258" s="14">
        <v>61593</v>
      </c>
      <c r="BK258" s="48">
        <f>IFERROR((BJ258-BJ257),0)</f>
        <v>491</v>
      </c>
      <c r="BL258" s="14">
        <v>44482</v>
      </c>
      <c r="BM258" s="48">
        <f>IFERROR((BL258-BL257),0)</f>
        <v>339</v>
      </c>
      <c r="BN258" s="14">
        <v>17080</v>
      </c>
      <c r="BO258" s="48">
        <f>IFERROR((BN258-BN257),0)</f>
        <v>137</v>
      </c>
      <c r="BP258" s="14">
        <v>3455</v>
      </c>
      <c r="BQ258" s="48">
        <f>IFERROR((BP258-BP257),0)</f>
        <v>37</v>
      </c>
      <c r="BR258" s="16">
        <v>22</v>
      </c>
      <c r="BS258" s="24">
        <f>IFERROR((BR258-BR257),0)</f>
        <v>0</v>
      </c>
      <c r="BT258" s="16">
        <v>140</v>
      </c>
      <c r="BU258" s="24">
        <f>IFERROR((BT258-BT257),0)</f>
        <v>1</v>
      </c>
      <c r="BV258" s="16">
        <v>601</v>
      </c>
      <c r="BW258" s="24">
        <f>IFERROR((BV258-BV257),0)</f>
        <v>1</v>
      </c>
      <c r="BX258" s="16">
        <v>1419</v>
      </c>
      <c r="BY258" s="24">
        <f>IFERROR((BX258-BX257),0)</f>
        <v>7</v>
      </c>
      <c r="BZ258" s="21">
        <v>750</v>
      </c>
      <c r="CA258" s="27">
        <f>IFERROR((BZ258-BZ257),0)</f>
        <v>1</v>
      </c>
    </row>
    <row r="259" spans="1:79">
      <c r="A259" s="3">
        <v>44156</v>
      </c>
      <c r="B259" s="22">
        <v>44156</v>
      </c>
      <c r="C259" s="10">
        <v>153577</v>
      </c>
      <c r="D259">
        <f>IFERROR(C259-C258,"")</f>
        <v>1288</v>
      </c>
      <c r="E259" s="10">
        <v>2946</v>
      </c>
      <c r="F259">
        <f>E259-E258</f>
        <v>14</v>
      </c>
      <c r="G259" s="10">
        <v>134360</v>
      </c>
      <c r="H259">
        <f>G259-G258</f>
        <v>1612</v>
      </c>
      <c r="I259">
        <f>+IFERROR(C259-E259-G259,"")</f>
        <v>16271</v>
      </c>
      <c r="J259">
        <f>+IFERROR(I259-I258,"")</f>
        <v>-338</v>
      </c>
      <c r="K259">
        <f>+IFERROR(E259/C259,"")</f>
        <v>1.9182559888524974E-2</v>
      </c>
      <c r="L259">
        <f>+IFERROR(G259/C259,"")</f>
        <v>0.87487058609036505</v>
      </c>
      <c r="M259">
        <f>+IFERROR(I259/C259,"")</f>
        <v>0.10594685402110993</v>
      </c>
      <c r="N259" s="22">
        <f>+IFERROR(D259/C259,"")</f>
        <v>8.3866724835099001E-3</v>
      </c>
      <c r="O259">
        <f>+IFERROR(F259/E259,"")</f>
        <v>4.7522063815342835E-3</v>
      </c>
      <c r="P259">
        <f>+IFERROR(H259/G259,"")</f>
        <v>1.1997618338791307E-2</v>
      </c>
      <c r="Q259">
        <f>+IFERROR(J259/I259,"")</f>
        <v>-2.0773154692397516E-2</v>
      </c>
      <c r="R259" s="22">
        <f>+IFERROR(C259/3.974,"")</f>
        <v>38645.445395067938</v>
      </c>
      <c r="S259" s="22">
        <f>+IFERROR(E259/3.974,"")</f>
        <v>741.31857070961246</v>
      </c>
      <c r="T259" s="22">
        <f>+IFERROR(G259/3.974,"")</f>
        <v>33809.763462506286</v>
      </c>
      <c r="U259" s="22">
        <f>+IFERROR(I259/3.974,"")</f>
        <v>4094.363361852038</v>
      </c>
      <c r="V259" s="10">
        <v>822413</v>
      </c>
      <c r="W259">
        <f>V259-V258</f>
        <v>11090</v>
      </c>
      <c r="X259" s="22">
        <f>IFERROR(W259-W258,0)</f>
        <v>1237</v>
      </c>
      <c r="Y259" s="35">
        <f>IFERROR(V259/3.974,0)</f>
        <v>206948.41469552089</v>
      </c>
      <c r="Z259" s="10">
        <v>665286</v>
      </c>
      <c r="AA259" s="2">
        <f>Z259-Z258</f>
        <v>9802</v>
      </c>
      <c r="AB259" s="29">
        <f>IFERROR(Z259/V259,0)</f>
        <v>0.80894392476772614</v>
      </c>
      <c r="AC259" s="32">
        <f>IFERROR(AA259-AA258,0)</f>
        <v>1149</v>
      </c>
      <c r="AD259">
        <f>V259-Z259</f>
        <v>157127</v>
      </c>
      <c r="AE259" s="1">
        <f>AD259-AD258</f>
        <v>1288</v>
      </c>
      <c r="AF259" s="29">
        <f>IFERROR(AD259/V259,0)</f>
        <v>0.1910560752322738</v>
      </c>
      <c r="AG259" s="32">
        <f>IFERROR(AE259-AE258,0)</f>
        <v>88</v>
      </c>
      <c r="AH259" s="34">
        <f>IFERROR(AE259/W259,0)</f>
        <v>0.11614066726780883</v>
      </c>
      <c r="AI259" s="34">
        <f>IFERROR(AD259/3.974,0)</f>
        <v>39538.751887267237</v>
      </c>
      <c r="AJ259" s="10">
        <v>14673</v>
      </c>
      <c r="AK259" s="2">
        <f>AJ259-AJ258</f>
        <v>-304</v>
      </c>
      <c r="AL259" s="2">
        <f>IFERROR(AJ259/AJ258,0)-1</f>
        <v>-2.0297789944581646E-2</v>
      </c>
      <c r="AM259" s="34">
        <f>IFERROR(AJ259/3.974,0)</f>
        <v>3692.2496225465525</v>
      </c>
      <c r="AN259" s="34">
        <f>IFERROR(AJ259/C259," ")</f>
        <v>9.5541650116879484E-2</v>
      </c>
      <c r="AO259" s="10">
        <v>672</v>
      </c>
      <c r="AP259">
        <f>AO259-AO258</f>
        <v>-35</v>
      </c>
      <c r="AQ259">
        <f>IFERROR(AO259/AO258,0)-1</f>
        <v>-4.9504950495049549E-2</v>
      </c>
      <c r="AR259" s="34">
        <f>IFERROR(AO259/3.974,0)</f>
        <v>169.09914443885253</v>
      </c>
      <c r="AS259" s="10">
        <v>777</v>
      </c>
      <c r="AT259" s="2">
        <f>AS259-AS258</f>
        <v>4</v>
      </c>
      <c r="AU259" s="2">
        <f>IFERROR(AS259/AS258,0)-1</f>
        <v>5.1746442432083484E-3</v>
      </c>
      <c r="AV259" s="34">
        <f>IFERROR(AS259/3.974,0)</f>
        <v>195.52088575742323</v>
      </c>
      <c r="AW259" s="79">
        <f>IFERROR(AS259/C259," ")</f>
        <v>5.0593513351608636E-3</v>
      </c>
      <c r="AX259" s="10">
        <v>149</v>
      </c>
      <c r="AY259">
        <f>AX259-AX258</f>
        <v>-3</v>
      </c>
      <c r="AZ259" s="22">
        <f>IFERROR(AX259/AX258,0)-1</f>
        <v>-1.9736842105263164E-2</v>
      </c>
      <c r="BA259" s="35">
        <f>IFERROR(AX259/3.974,0)</f>
        <v>37.49370910920986</v>
      </c>
      <c r="BB259" s="51">
        <f>IFERROR(AX259/C259," ")</f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>IFERROR(BC259-BC258,0)</f>
        <v>-338</v>
      </c>
      <c r="BE259" s="51">
        <f>IFERROR(BC259/BC258,0)-1</f>
        <v>-2.0350412426997422E-2</v>
      </c>
      <c r="BF259" s="35">
        <f>IFERROR(BC259/3.974,0)</f>
        <v>4094.363361852038</v>
      </c>
      <c r="BG259" s="35">
        <f>IFERROR(BC259/C259," ")</f>
        <v>0.10594685402110993</v>
      </c>
      <c r="BH259" s="45">
        <v>26896</v>
      </c>
      <c r="BI259" s="48">
        <f>IFERROR((BH259-BH258), 0)</f>
        <v>1217</v>
      </c>
      <c r="BJ259" s="14">
        <v>61631</v>
      </c>
      <c r="BK259" s="48">
        <f>IFERROR((BJ259-BJ258),0)</f>
        <v>38</v>
      </c>
      <c r="BL259" s="14">
        <v>44505</v>
      </c>
      <c r="BM259" s="48">
        <f>IFERROR((BL259-BL258),0)</f>
        <v>23</v>
      </c>
      <c r="BN259" s="14">
        <v>17085</v>
      </c>
      <c r="BO259" s="48">
        <f>IFERROR((BN259-BN258),0)</f>
        <v>5</v>
      </c>
      <c r="BP259" s="14">
        <v>3460</v>
      </c>
      <c r="BQ259" s="48">
        <f>IFERROR((BP259-BP258),0)</f>
        <v>5</v>
      </c>
      <c r="BR259" s="16">
        <v>22</v>
      </c>
      <c r="BS259" s="24">
        <f>IFERROR((BR259-BR258),0)</f>
        <v>0</v>
      </c>
      <c r="BT259" s="16">
        <v>140</v>
      </c>
      <c r="BU259" s="24">
        <f>IFERROR((BT259-BT258),0)</f>
        <v>0</v>
      </c>
      <c r="BV259" s="16">
        <v>602</v>
      </c>
      <c r="BW259" s="24">
        <f>IFERROR((BV259-BV258),0)</f>
        <v>1</v>
      </c>
      <c r="BX259" s="16">
        <v>1427</v>
      </c>
      <c r="BY259" s="24">
        <f>IFERROR((BX259-BX258),0)</f>
        <v>8</v>
      </c>
      <c r="BZ259" s="21">
        <v>755</v>
      </c>
      <c r="CA259" s="27">
        <f>IFERROR((BZ259-BZ258),0)</f>
        <v>5</v>
      </c>
    </row>
    <row r="260" spans="1:79">
      <c r="A260" s="3">
        <v>44157</v>
      </c>
      <c r="B260" s="22">
        <v>44157</v>
      </c>
      <c r="C260" s="10">
        <v>154783</v>
      </c>
      <c r="D260">
        <f>IFERROR(C260-C259,"")</f>
        <v>1206</v>
      </c>
      <c r="E260" s="10">
        <v>2957</v>
      </c>
      <c r="F260">
        <f>E260-E259</f>
        <v>11</v>
      </c>
      <c r="G260" s="10">
        <v>135962</v>
      </c>
      <c r="H260">
        <f>G260-G259</f>
        <v>1602</v>
      </c>
      <c r="I260">
        <f>+IFERROR(C260-E260-G260,"")</f>
        <v>15864</v>
      </c>
      <c r="J260">
        <f>+IFERROR(I260-I259,"")</f>
        <v>-407</v>
      </c>
      <c r="K260">
        <f>+IFERROR(E260/C260,"")</f>
        <v>1.910416518609925E-2</v>
      </c>
      <c r="L260">
        <f>+IFERROR(G260/C260,"")</f>
        <v>0.87840395909111468</v>
      </c>
      <c r="M260">
        <f>+IFERROR(I260/C260,"")</f>
        <v>0.10249187572278609</v>
      </c>
      <c r="N260" s="22">
        <f>+IFERROR(D260/C260,"")</f>
        <v>7.7915533359606678E-3</v>
      </c>
      <c r="O260">
        <f>+IFERROR(F260/E260,"")</f>
        <v>3.7199864727764627E-3</v>
      </c>
      <c r="P260">
        <f>+IFERROR(H260/G260,"")</f>
        <v>1.1782703990820965E-2</v>
      </c>
      <c r="Q260">
        <f>+IFERROR(J260/I260,"")</f>
        <v>-2.565557236510338E-2</v>
      </c>
      <c r="R260" s="22">
        <f>+IFERROR(C260/3.974,"")</f>
        <v>38948.917966784094</v>
      </c>
      <c r="S260" s="22">
        <f>+IFERROR(E260/3.974,"")</f>
        <v>744.08656265727222</v>
      </c>
      <c r="T260" s="22">
        <f>+IFERROR(G260/3.974,"")</f>
        <v>34212.8837443382</v>
      </c>
      <c r="U260" s="22">
        <f>+IFERROR(I260/3.974,"")</f>
        <v>3991.947659788626</v>
      </c>
      <c r="V260" s="10">
        <v>832079</v>
      </c>
      <c r="W260">
        <f>V260-V259</f>
        <v>9666</v>
      </c>
      <c r="X260" s="22">
        <f>IFERROR(W260-W259,0)</f>
        <v>-1424</v>
      </c>
      <c r="Y260" s="35">
        <f>IFERROR(V260/3.974,0)</f>
        <v>209380.72471061902</v>
      </c>
      <c r="Z260" s="10">
        <v>673746</v>
      </c>
      <c r="AA260" s="2">
        <f>Z260-Z259</f>
        <v>8460</v>
      </c>
      <c r="AB260" s="29">
        <f>IFERROR(Z260/V260,0)</f>
        <v>0.80971398148493112</v>
      </c>
      <c r="AC260" s="32">
        <f>IFERROR(AA260-AA259,0)</f>
        <v>-1342</v>
      </c>
      <c r="AD260">
        <f>V260-Z260</f>
        <v>158333</v>
      </c>
      <c r="AE260" s="1">
        <f>AD260-AD259</f>
        <v>1206</v>
      </c>
      <c r="AF260" s="29">
        <f>IFERROR(AD260/V260,0)</f>
        <v>0.19028601851506888</v>
      </c>
      <c r="AG260" s="32">
        <f>IFERROR(AE260-AE259,0)</f>
        <v>-82</v>
      </c>
      <c r="AH260" s="34">
        <f>IFERROR(AE260/W260,0)</f>
        <v>0.12476722532588454</v>
      </c>
      <c r="AI260" s="34">
        <f>IFERROR(AD260/3.974,0)</f>
        <v>39842.224458983394</v>
      </c>
      <c r="AJ260" s="10">
        <v>14239</v>
      </c>
      <c r="AK260" s="2">
        <f>AJ260-AJ259</f>
        <v>-434</v>
      </c>
      <c r="AL260" s="2">
        <f>IFERROR(AJ260/AJ259,0)-1</f>
        <v>-2.9578136713691805E-2</v>
      </c>
      <c r="AM260" s="34">
        <f>IFERROR(AJ260/3.974,0)</f>
        <v>3583.0397584297934</v>
      </c>
      <c r="AN260" s="34">
        <f>IFERROR(AJ260/C260," ")</f>
        <v>9.1993306758494153E-2</v>
      </c>
      <c r="AO260" s="10">
        <v>699</v>
      </c>
      <c r="AP260">
        <f>AO260-AO259</f>
        <v>27</v>
      </c>
      <c r="AQ260">
        <f>IFERROR(AO260/AO259,0)-1</f>
        <v>4.0178571428571397E-2</v>
      </c>
      <c r="AR260" s="34">
        <f>IFERROR(AO260/3.974,0)</f>
        <v>175.89330649219929</v>
      </c>
      <c r="AS260" s="10">
        <v>780</v>
      </c>
      <c r="AT260" s="2">
        <f>AS260-AS259</f>
        <v>3</v>
      </c>
      <c r="AU260" s="2">
        <f>IFERROR(AS260/AS259,0)-1</f>
        <v>3.8610038610038533E-3</v>
      </c>
      <c r="AV260" s="34">
        <f>IFERROR(AS260/3.974,0)</f>
        <v>196.27579265223955</v>
      </c>
      <c r="AW260" s="79">
        <f>IFERROR(AS260/C260," ")</f>
        <v>5.0393131028601329E-3</v>
      </c>
      <c r="AX260" s="10">
        <v>146</v>
      </c>
      <c r="AY260">
        <f>AX260-AX259</f>
        <v>-3</v>
      </c>
      <c r="AZ260" s="22">
        <f>IFERROR(AX260/AX259,0)-1</f>
        <v>-2.0134228187919434E-2</v>
      </c>
      <c r="BA260" s="35">
        <f>IFERROR(AX260/3.974,0)</f>
        <v>36.738802214393559</v>
      </c>
      <c r="BB260" s="51">
        <f>IFERROR(AX260/C260," ")</f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>IFERROR(BC260-BC259,0)</f>
        <v>-407</v>
      </c>
      <c r="BE260" s="51">
        <f>IFERROR(BC260/BC259,0)-1</f>
        <v>-2.5013828283449113E-2</v>
      </c>
      <c r="BF260" s="35">
        <f>IFERROR(BC260/3.974,0)</f>
        <v>3991.947659788626</v>
      </c>
      <c r="BG260" s="35">
        <f>IFERROR(BC260/C260," ")</f>
        <v>0.10249187572278609</v>
      </c>
      <c r="BH260" s="45">
        <v>27119</v>
      </c>
      <c r="BI260" s="48">
        <f>IFERROR((BH260-BH259), 0)</f>
        <v>223</v>
      </c>
      <c r="BJ260" s="14">
        <v>62080</v>
      </c>
      <c r="BK260" s="48">
        <f>IFERROR((BJ260-BJ259),0)</f>
        <v>449</v>
      </c>
      <c r="BL260" s="14">
        <v>44869</v>
      </c>
      <c r="BM260" s="48">
        <f>IFERROR((BL260-BL259),0)</f>
        <v>364</v>
      </c>
      <c r="BN260" s="14">
        <v>17227</v>
      </c>
      <c r="BO260" s="48">
        <f>IFERROR((BN260-BN259),0)</f>
        <v>142</v>
      </c>
      <c r="BP260" s="14">
        <v>3488</v>
      </c>
      <c r="BQ260" s="48">
        <f>IFERROR((BP260-BP259),0)</f>
        <v>28</v>
      </c>
      <c r="BR260" s="16">
        <v>22</v>
      </c>
      <c r="BS260" s="24">
        <f>IFERROR((BR260-BR259),0)</f>
        <v>0</v>
      </c>
      <c r="BT260" s="16">
        <v>140</v>
      </c>
      <c r="BU260" s="24">
        <f>IFERROR((BT260-BT259),0)</f>
        <v>0</v>
      </c>
      <c r="BV260" s="16">
        <v>602</v>
      </c>
      <c r="BW260" s="24">
        <f>IFERROR((BV260-BV259),0)</f>
        <v>0</v>
      </c>
      <c r="BX260" s="16">
        <v>1435</v>
      </c>
      <c r="BY260" s="24">
        <f>IFERROR((BX260-BX259),0)</f>
        <v>8</v>
      </c>
      <c r="BZ260" s="21">
        <v>758</v>
      </c>
      <c r="CA260" s="27">
        <f>IFERROR((BZ260-BZ259),0)</f>
        <v>3</v>
      </c>
    </row>
    <row r="261" spans="1:79">
      <c r="A261" s="3">
        <v>44158</v>
      </c>
      <c r="B261" s="22">
        <v>44158</v>
      </c>
      <c r="C261" s="10">
        <v>155658</v>
      </c>
      <c r="D261">
        <f>IFERROR(C261-C260,"")</f>
        <v>875</v>
      </c>
      <c r="E261" s="10">
        <v>2973</v>
      </c>
      <c r="F261">
        <f>E261-E260</f>
        <v>16</v>
      </c>
      <c r="G261" s="10">
        <v>137004</v>
      </c>
      <c r="H261">
        <f>G261-G260</f>
        <v>1042</v>
      </c>
      <c r="I261">
        <f>+IFERROR(C261-E261-G261,"")</f>
        <v>15681</v>
      </c>
      <c r="J261">
        <f>+IFERROR(I261-I260,"")</f>
        <v>-183</v>
      </c>
      <c r="K261">
        <f>+IFERROR(E261/C261,"")</f>
        <v>1.909956442971129E-2</v>
      </c>
      <c r="L261">
        <f>+IFERROR(G261/C261,"")</f>
        <v>0.88016035153991445</v>
      </c>
      <c r="M261">
        <f>+IFERROR(I261/C261,"")</f>
        <v>0.10074008403037428</v>
      </c>
      <c r="N261" s="22">
        <f>+IFERROR(D261/C261,"")</f>
        <v>5.6212979737629929E-3</v>
      </c>
      <c r="O261">
        <f>+IFERROR(F261/E261,"")</f>
        <v>5.3817692566431215E-3</v>
      </c>
      <c r="P261">
        <f>+IFERROR(H261/G261,"")</f>
        <v>7.6056173542378321E-3</v>
      </c>
      <c r="Q261">
        <f>+IFERROR(J261/I261,"")</f>
        <v>-1.1670174096039793E-2</v>
      </c>
      <c r="R261" s="22">
        <f>+IFERROR(C261/3.974,"")</f>
        <v>39169.099144438849</v>
      </c>
      <c r="S261" s="22">
        <f>+IFERROR(E261/3.974,"")</f>
        <v>748.11273276295924</v>
      </c>
      <c r="T261" s="22">
        <f>+IFERROR(G261/3.974,"")</f>
        <v>34475.088072471059</v>
      </c>
      <c r="U261" s="22">
        <f>+IFERROR(I261/3.974,"")</f>
        <v>3945.8983392048312</v>
      </c>
      <c r="V261" s="10">
        <v>838981</v>
      </c>
      <c r="W261">
        <f>V261-V260</f>
        <v>6902</v>
      </c>
      <c r="X261" s="22">
        <f>IFERROR(W261-W260,0)</f>
        <v>-2764</v>
      </c>
      <c r="Y261" s="35">
        <f>IFERROR(V261/3.974,0)</f>
        <v>211117.51383995972</v>
      </c>
      <c r="Z261" s="10">
        <v>679773</v>
      </c>
      <c r="AA261" s="2">
        <f>Z261-Z260</f>
        <v>6027</v>
      </c>
      <c r="AB261" s="29">
        <f>IFERROR(Z261/V261,0)</f>
        <v>0.8102364654265114</v>
      </c>
      <c r="AC261" s="32">
        <f>IFERROR(AA261-AA260,0)</f>
        <v>-2433</v>
      </c>
      <c r="AD261">
        <f>V261-Z261</f>
        <v>159208</v>
      </c>
      <c r="AE261" s="1">
        <f>AD261-AD260</f>
        <v>875</v>
      </c>
      <c r="AF261" s="29">
        <f>IFERROR(AD261/V261,0)</f>
        <v>0.18976353457348855</v>
      </c>
      <c r="AG261" s="32">
        <f>IFERROR(AE261-AE260,0)</f>
        <v>-331</v>
      </c>
      <c r="AH261" s="34">
        <f>IFERROR(AE261/W261,0)</f>
        <v>0.12677484787018256</v>
      </c>
      <c r="AI261" s="34">
        <f>IFERROR(AD261/3.974,0)</f>
        <v>40062.405636638148</v>
      </c>
      <c r="AJ261" s="10">
        <v>14040</v>
      </c>
      <c r="AK261" s="2">
        <f>AJ261-AJ260</f>
        <v>-199</v>
      </c>
      <c r="AL261" s="2">
        <f>IFERROR(AJ261/AJ260,0)-1</f>
        <v>-1.3975700540768354E-2</v>
      </c>
      <c r="AM261" s="34">
        <f>IFERROR(AJ261/3.974,0)</f>
        <v>3532.9642677403117</v>
      </c>
      <c r="AN261" s="34">
        <f>IFERROR(AJ261/C261," ")</f>
        <v>9.0197741201865633E-2</v>
      </c>
      <c r="AO261" s="10">
        <v>683</v>
      </c>
      <c r="AP261">
        <f>AO261-AO260</f>
        <v>-16</v>
      </c>
      <c r="AQ261">
        <f>IFERROR(AO261/AO260,0)-1</f>
        <v>-2.2889842632331958E-2</v>
      </c>
      <c r="AR261" s="34">
        <f>IFERROR(AO261/3.974,0)</f>
        <v>171.86713638651233</v>
      </c>
      <c r="AS261" s="10">
        <v>809</v>
      </c>
      <c r="AT261" s="2">
        <f>AS261-AS260</f>
        <v>29</v>
      </c>
      <c r="AU261" s="2">
        <f>IFERROR(AS261/AS260,0)-1</f>
        <v>3.7179487179487269E-2</v>
      </c>
      <c r="AV261" s="34">
        <f>IFERROR(AS261/3.974,0)</f>
        <v>203.57322596879717</v>
      </c>
      <c r="AW261" s="79">
        <f>IFERROR(AS261/C261," ")</f>
        <v>5.1972914980277273E-3</v>
      </c>
      <c r="AX261" s="10">
        <v>149</v>
      </c>
      <c r="AY261">
        <f>AX261-AX260</f>
        <v>3</v>
      </c>
      <c r="AZ261" s="22">
        <f>IFERROR(AX261/AX260,0)-1</f>
        <v>2.0547945205479534E-2</v>
      </c>
      <c r="BA261" s="35">
        <f>IFERROR(AX261/3.974,0)</f>
        <v>37.49370910920986</v>
      </c>
      <c r="BB261" s="51">
        <f>IFERROR(AX261/C261," ")</f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>IFERROR(BC261-BC260,0)</f>
        <v>-183</v>
      </c>
      <c r="BE261" s="51">
        <f>IFERROR(BC261/BC260,0)-1</f>
        <v>-1.1535552193645993E-2</v>
      </c>
      <c r="BF261" s="35">
        <f>IFERROR(BC261/3.974,0)</f>
        <v>3945.8983392048312</v>
      </c>
      <c r="BG261" s="35">
        <f>IFERROR(BC261/C261," ")</f>
        <v>0.10074008403037428</v>
      </c>
      <c r="BH261" s="45">
        <v>27304</v>
      </c>
      <c r="BI261" s="48">
        <f>IFERROR((BH261-BH260), 0)</f>
        <v>185</v>
      </c>
      <c r="BJ261" s="14">
        <v>62392</v>
      </c>
      <c r="BK261" s="48">
        <f>IFERROR((BJ261-BJ260),0)</f>
        <v>312</v>
      </c>
      <c r="BL261" s="14">
        <v>45114</v>
      </c>
      <c r="BM261" s="48">
        <f>IFERROR((BL261-BL260),0)</f>
        <v>245</v>
      </c>
      <c r="BN261" s="14">
        <v>17329</v>
      </c>
      <c r="BO261" s="48">
        <f>IFERROR((BN261-BN260),0)</f>
        <v>102</v>
      </c>
      <c r="BP261" s="14">
        <v>3519</v>
      </c>
      <c r="BQ261" s="48">
        <f>IFERROR((BP261-BP260),0)</f>
        <v>31</v>
      </c>
      <c r="BR261" s="16">
        <v>22</v>
      </c>
      <c r="BS261" s="24">
        <f>IFERROR((BR261-BR260),0)</f>
        <v>0</v>
      </c>
      <c r="BT261" s="16">
        <v>141</v>
      </c>
      <c r="BU261" s="24">
        <f>IFERROR((BT261-BT260),0)</f>
        <v>1</v>
      </c>
      <c r="BV261" s="16">
        <v>604</v>
      </c>
      <c r="BW261" s="24">
        <f>IFERROR((BV261-BV260),0)</f>
        <v>2</v>
      </c>
      <c r="BX261" s="16">
        <v>1445</v>
      </c>
      <c r="BY261" s="24">
        <f>IFERROR((BX261-BX260),0)</f>
        <v>10</v>
      </c>
      <c r="BZ261" s="21">
        <v>761</v>
      </c>
      <c r="CA261" s="27">
        <f>IFERROR((BZ261-BZ260),0)</f>
        <v>3</v>
      </c>
    </row>
    <row r="262" spans="1:79">
      <c r="A262" s="3">
        <v>44159</v>
      </c>
      <c r="B262" s="22">
        <v>44159</v>
      </c>
      <c r="C262" s="10">
        <v>156930</v>
      </c>
      <c r="D262">
        <f>IFERROR(C262-C261,"")</f>
        <v>1272</v>
      </c>
      <c r="E262" s="10">
        <v>2986</v>
      </c>
      <c r="F262">
        <f>E262-E261</f>
        <v>13</v>
      </c>
      <c r="G262" s="10">
        <v>138007</v>
      </c>
      <c r="H262">
        <f>G262-G261</f>
        <v>1003</v>
      </c>
      <c r="I262">
        <f>+IFERROR(C262-E262-G262,"")</f>
        <v>15937</v>
      </c>
      <c r="J262">
        <f>+IFERROR(I262-I261,"")</f>
        <v>256</v>
      </c>
      <c r="K262">
        <f>+IFERROR(E262/C262,"")</f>
        <v>1.9027591919964316E-2</v>
      </c>
      <c r="L262">
        <f>+IFERROR(G262/C262,"")</f>
        <v>0.87941757471484105</v>
      </c>
      <c r="M262">
        <f>+IFERROR(I262/C262,"")</f>
        <v>0.10155483336519468</v>
      </c>
      <c r="N262" s="22">
        <f>+IFERROR(D262/C262,"")</f>
        <v>8.105524756260753E-3</v>
      </c>
      <c r="O262">
        <f>+IFERROR(F262/E262,"")</f>
        <v>4.3536503683858007E-3</v>
      </c>
      <c r="P262">
        <f>+IFERROR(H262/G262,"")</f>
        <v>7.2677472881810343E-3</v>
      </c>
      <c r="Q262">
        <f>+IFERROR(J262/I262,"")</f>
        <v>1.6063249043107235E-2</v>
      </c>
      <c r="R262" s="22">
        <f>+IFERROR(C262/3.974,"")</f>
        <v>39489.179667840966</v>
      </c>
      <c r="S262" s="22">
        <f>+IFERROR(E262/3.974,"")</f>
        <v>751.38399597382988</v>
      </c>
      <c r="T262" s="22">
        <f>+IFERROR(G262/3.974,"")</f>
        <v>34727.47861097131</v>
      </c>
      <c r="U262" s="22">
        <f>+IFERROR(I262/3.974,"")</f>
        <v>4010.3170608958226</v>
      </c>
      <c r="V262" s="10">
        <v>848601</v>
      </c>
      <c r="W262">
        <f>V262-V261</f>
        <v>9620</v>
      </c>
      <c r="X262" s="22">
        <f>IFERROR(W262-W261,0)</f>
        <v>2718</v>
      </c>
      <c r="Y262" s="35">
        <f>IFERROR(V262/3.974,0)</f>
        <v>213538.24861600401</v>
      </c>
      <c r="Z262" s="10">
        <v>688121</v>
      </c>
      <c r="AA262" s="2">
        <f>Z262-Z261</f>
        <v>8348</v>
      </c>
      <c r="AB262" s="29">
        <f>IFERROR(Z262/V262,0)</f>
        <v>0.81088874512285514</v>
      </c>
      <c r="AC262" s="32">
        <f>IFERROR(AA262-AA261,0)</f>
        <v>2321</v>
      </c>
      <c r="AD262">
        <f>V262-Z262</f>
        <v>160480</v>
      </c>
      <c r="AE262" s="1">
        <f>AD262-AD261</f>
        <v>1272</v>
      </c>
      <c r="AF262" s="29">
        <f>IFERROR(AD262/V262,0)</f>
        <v>0.18911125487714486</v>
      </c>
      <c r="AG262" s="32">
        <f>IFERROR(AE262-AE261,0)</f>
        <v>397</v>
      </c>
      <c r="AH262" s="34">
        <f>IFERROR(AE262/W262,0)</f>
        <v>0.13222453222453223</v>
      </c>
      <c r="AI262" s="34">
        <f>IFERROR(AD262/3.974,0)</f>
        <v>40382.486160040258</v>
      </c>
      <c r="AJ262" s="10">
        <v>14305</v>
      </c>
      <c r="AK262" s="2">
        <f>AJ262-AJ261</f>
        <v>265</v>
      </c>
      <c r="AL262" s="2">
        <f>IFERROR(AJ262/AJ261,0)-1</f>
        <v>1.8874643874643882E-2</v>
      </c>
      <c r="AM262" s="34">
        <f>IFERROR(AJ262/3.974,0)</f>
        <v>3599.647710115752</v>
      </c>
      <c r="AN262" s="34">
        <f>IFERROR(AJ262/C262," ")</f>
        <v>9.1155292168482768E-2</v>
      </c>
      <c r="AO262" s="10">
        <v>672</v>
      </c>
      <c r="AP262">
        <f>AO262-AO261</f>
        <v>-11</v>
      </c>
      <c r="AQ262">
        <f>IFERROR(AO262/AO261,0)-1</f>
        <v>-1.6105417276720324E-2</v>
      </c>
      <c r="AR262" s="34">
        <f>IFERROR(AO262/3.974,0)</f>
        <v>169.09914443885253</v>
      </c>
      <c r="AS262" s="10">
        <v>811</v>
      </c>
      <c r="AT262" s="2">
        <f>AS262-AS261</f>
        <v>2</v>
      </c>
      <c r="AU262" s="2">
        <f>IFERROR(AS262/AS261,0)-1</f>
        <v>2.4721878862794533E-3</v>
      </c>
      <c r="AV262" s="34">
        <f>IFERROR(AS262/3.974,0)</f>
        <v>204.07649723200805</v>
      </c>
      <c r="AW262" s="79">
        <f>IFERROR(AS262/C262," ")</f>
        <v>5.1679092589052445E-3</v>
      </c>
      <c r="AX262" s="10">
        <v>149</v>
      </c>
      <c r="AY262">
        <f>AX262-AX261</f>
        <v>0</v>
      </c>
      <c r="AZ262" s="22">
        <f>IFERROR(AX262/AX261,0)-1</f>
        <v>0</v>
      </c>
      <c r="BA262" s="35">
        <f>IFERROR(AX262/3.974,0)</f>
        <v>37.49370910920986</v>
      </c>
      <c r="BB262" s="51">
        <f>IFERROR(AX262/C262," ")</f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>IFERROR(BC262-BC261,0)</f>
        <v>256</v>
      </c>
      <c r="BE262" s="51">
        <f>IFERROR(BC262/BC261,0)-1</f>
        <v>1.6325489445826236E-2</v>
      </c>
      <c r="BF262" s="35">
        <f>IFERROR(BC262/3.974,0)</f>
        <v>4010.3170608958226</v>
      </c>
      <c r="BG262" s="35">
        <f>IFERROR(BC262/C262," ")</f>
        <v>0.10155483336519468</v>
      </c>
      <c r="BH262" s="45">
        <v>27529</v>
      </c>
      <c r="BI262" s="48">
        <f>IFERROR((BH262-BH261), 0)</f>
        <v>225</v>
      </c>
      <c r="BJ262" s="14">
        <v>62884</v>
      </c>
      <c r="BK262" s="48">
        <f>IFERROR((BJ262-BJ261),0)</f>
        <v>492</v>
      </c>
      <c r="BL262" s="14">
        <v>45522</v>
      </c>
      <c r="BM262" s="48">
        <f>IFERROR((BL262-BL261),0)</f>
        <v>408</v>
      </c>
      <c r="BN262" s="14">
        <v>17460</v>
      </c>
      <c r="BO262" s="48">
        <f>IFERROR((BN262-BN261),0)</f>
        <v>131</v>
      </c>
      <c r="BP262" s="14">
        <v>3535</v>
      </c>
      <c r="BQ262" s="48">
        <f>IFERROR((BP262-BP261),0)</f>
        <v>16</v>
      </c>
      <c r="BR262" s="16">
        <v>22</v>
      </c>
      <c r="BS262" s="24">
        <f>IFERROR((BR262-BR261),0)</f>
        <v>0</v>
      </c>
      <c r="BT262" s="16">
        <v>143</v>
      </c>
      <c r="BU262" s="24">
        <f>IFERROR((BT262-BT261),0)</f>
        <v>2</v>
      </c>
      <c r="BV262" s="16">
        <v>604</v>
      </c>
      <c r="BW262" s="24">
        <f>IFERROR((BV262-BV261),0)</f>
        <v>0</v>
      </c>
      <c r="BX262" s="16">
        <v>1452</v>
      </c>
      <c r="BY262" s="24">
        <f>IFERROR((BX262-BX261),0)</f>
        <v>7</v>
      </c>
      <c r="BZ262" s="21">
        <v>765</v>
      </c>
      <c r="CA262" s="27">
        <f>IFERROR((BZ262-BZ261),0)</f>
        <v>4</v>
      </c>
    </row>
    <row r="263" spans="1:79">
      <c r="A263" s="3">
        <v>44160</v>
      </c>
      <c r="B263" s="22">
        <v>44160</v>
      </c>
      <c r="C263" s="10">
        <v>158532</v>
      </c>
      <c r="D263">
        <f>IFERROR(C263-C262,"")</f>
        <v>1602</v>
      </c>
      <c r="E263" s="10">
        <v>3002</v>
      </c>
      <c r="F263">
        <f>E263-E262</f>
        <v>16</v>
      </c>
      <c r="G263" s="10">
        <v>139356</v>
      </c>
      <c r="H263">
        <f>G263-G262</f>
        <v>1349</v>
      </c>
      <c r="I263">
        <f>+IFERROR(C263-E263-G263,"")</f>
        <v>16174</v>
      </c>
      <c r="J263">
        <f>+IFERROR(I263-I262,"")</f>
        <v>237</v>
      </c>
      <c r="K263">
        <f>+IFERROR(E263/C263,"")</f>
        <v>1.8936240002018521E-2</v>
      </c>
      <c r="L263">
        <f>+IFERROR(G263/C263,"")</f>
        <v>0.87904019377791232</v>
      </c>
      <c r="M263">
        <f>+IFERROR(I263/C263,"")</f>
        <v>0.10202356622006914</v>
      </c>
      <c r="N263" s="22">
        <f>+IFERROR(D263/C263,"")</f>
        <v>1.0105215350843993E-2</v>
      </c>
      <c r="O263">
        <f>+IFERROR(F263/E263,"")</f>
        <v>5.3297801465689541E-3</v>
      </c>
      <c r="P263">
        <f>+IFERROR(H263/G263,"")</f>
        <v>9.6802434053790288E-3</v>
      </c>
      <c r="Q263">
        <f>+IFERROR(J263/I263,"")</f>
        <v>1.4653147026091258E-2</v>
      </c>
      <c r="R263" s="22">
        <f>+IFERROR(C263/3.974,"")</f>
        <v>39892.299949672873</v>
      </c>
      <c r="S263" s="22">
        <f>+IFERROR(E263/3.974,"")</f>
        <v>755.41016607951678</v>
      </c>
      <c r="T263" s="22">
        <f>+IFERROR(G263/3.974,"")</f>
        <v>35066.935078007045</v>
      </c>
      <c r="U263" s="22">
        <f>+IFERROR(I263/3.974,"")</f>
        <v>4069.9547055863109</v>
      </c>
      <c r="V263" s="10">
        <v>858579</v>
      </c>
      <c r="W263">
        <f>V263-V262</f>
        <v>9978</v>
      </c>
      <c r="X263" s="22">
        <f>IFERROR(W263-W262,0)</f>
        <v>358</v>
      </c>
      <c r="Y263" s="35">
        <f>IFERROR(V263/3.974,0)</f>
        <v>216049.06894816304</v>
      </c>
      <c r="Z263" s="10">
        <v>696497</v>
      </c>
      <c r="AA263" s="2">
        <f>Z263-Z262</f>
        <v>8376</v>
      </c>
      <c r="AB263" s="29">
        <f>IFERROR(Z263/V263,0)</f>
        <v>0.81122063316246962</v>
      </c>
      <c r="AC263" s="32">
        <f>IFERROR(AA263-AA262,0)</f>
        <v>28</v>
      </c>
      <c r="AD263">
        <f>V263-Z263</f>
        <v>162082</v>
      </c>
      <c r="AE263" s="1">
        <f>AD263-AD262</f>
        <v>1602</v>
      </c>
      <c r="AF263" s="29">
        <f>IFERROR(AD263/V263,0)</f>
        <v>0.18877936683753038</v>
      </c>
      <c r="AG263" s="32">
        <f>IFERROR(AE263-AE262,0)</f>
        <v>330</v>
      </c>
      <c r="AH263" s="34">
        <f>IFERROR(AE263/W263,0)</f>
        <v>0.16055321707757064</v>
      </c>
      <c r="AI263" s="34">
        <f>IFERROR(AD263/3.974,0)</f>
        <v>40785.606441872165</v>
      </c>
      <c r="AJ263" s="10">
        <v>14454</v>
      </c>
      <c r="AK263" s="2">
        <f>AJ263-AJ262</f>
        <v>149</v>
      </c>
      <c r="AL263" s="2">
        <f>IFERROR(AJ263/AJ262,0)-1</f>
        <v>1.0415938483047782E-2</v>
      </c>
      <c r="AM263" s="34">
        <f>IFERROR(AJ263/3.974,0)</f>
        <v>3637.1414192249622</v>
      </c>
      <c r="AN263" s="34">
        <f>IFERROR(AJ263/C263," ")</f>
        <v>9.1174021648626147E-2</v>
      </c>
      <c r="AO263" s="10">
        <v>680</v>
      </c>
      <c r="AP263">
        <f>AO263-AO262</f>
        <v>8</v>
      </c>
      <c r="AQ263">
        <f>IFERROR(AO263/AO262,0)-1</f>
        <v>1.1904761904761862E-2</v>
      </c>
      <c r="AR263" s="34">
        <f>IFERROR(AO263/3.974,0)</f>
        <v>171.11222949169601</v>
      </c>
      <c r="AS263" s="10">
        <v>889</v>
      </c>
      <c r="AT263" s="2">
        <f>AS263-AS262</f>
        <v>78</v>
      </c>
      <c r="AU263" s="2">
        <f>IFERROR(AS263/AS262,0)-1</f>
        <v>9.6177558569667143E-2</v>
      </c>
      <c r="AV263" s="34">
        <f>IFERROR(AS263/3.974,0)</f>
        <v>223.70407649723199</v>
      </c>
      <c r="AW263" s="79">
        <f>IFERROR(AS263/C263," ")</f>
        <v>5.6077006534958245E-3</v>
      </c>
      <c r="AX263" s="10">
        <v>151</v>
      </c>
      <c r="AY263">
        <f>AX263-AX262</f>
        <v>2</v>
      </c>
      <c r="AZ263" s="22">
        <f>IFERROR(AX263/AX262,0)-1</f>
        <v>1.3422818791946289E-2</v>
      </c>
      <c r="BA263" s="35">
        <f>IFERROR(AX263/3.974,0)</f>
        <v>37.99698037242073</v>
      </c>
      <c r="BB263" s="51">
        <f>IFERROR(AX263/C263," ")</f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>IFERROR(BC263-BC262,0)</f>
        <v>237</v>
      </c>
      <c r="BE263" s="51">
        <f>IFERROR(BC263/BC262,0)-1</f>
        <v>1.4871054778189174E-2</v>
      </c>
      <c r="BF263" s="35">
        <f>IFERROR(BC263/3.974,0)</f>
        <v>4069.9547055863109</v>
      </c>
      <c r="BG263" s="35">
        <f>IFERROR(BC263/C263," ")</f>
        <v>0.10202356622006914</v>
      </c>
      <c r="BH263" s="45">
        <v>27785</v>
      </c>
      <c r="BI263" s="48">
        <f>IFERROR((BH263-BH262), 0)</f>
        <v>256</v>
      </c>
      <c r="BJ263" s="14">
        <v>63516</v>
      </c>
      <c r="BK263" s="48">
        <f>IFERROR((BJ263-BJ262),0)</f>
        <v>632</v>
      </c>
      <c r="BL263" s="14">
        <v>46002</v>
      </c>
      <c r="BM263" s="48">
        <f>IFERROR((BL263-BL262),0)</f>
        <v>480</v>
      </c>
      <c r="BN263" s="14">
        <v>17650</v>
      </c>
      <c r="BO263" s="48">
        <f>IFERROR((BN263-BN262),0)</f>
        <v>190</v>
      </c>
      <c r="BP263" s="14">
        <v>3579</v>
      </c>
      <c r="BQ263" s="48">
        <f>IFERROR((BP263-BP262),0)</f>
        <v>44</v>
      </c>
      <c r="BR263" s="16">
        <v>22</v>
      </c>
      <c r="BS263" s="24">
        <f>IFERROR((BR263-BR262),0)</f>
        <v>0</v>
      </c>
      <c r="BT263" s="16">
        <v>145</v>
      </c>
      <c r="BU263" s="24">
        <f>IFERROR((BT263-BT262),0)</f>
        <v>2</v>
      </c>
      <c r="BV263" s="16">
        <v>607</v>
      </c>
      <c r="BW263" s="24">
        <f>IFERROR((BV263-BV262),0)</f>
        <v>3</v>
      </c>
      <c r="BX263" s="16">
        <v>1458</v>
      </c>
      <c r="BY263" s="24">
        <f>IFERROR((BX263-BX262),0)</f>
        <v>6</v>
      </c>
      <c r="BZ263" s="21">
        <v>770</v>
      </c>
      <c r="CA263" s="27">
        <f>IFERROR((BZ263-BZ262),0)</f>
        <v>5</v>
      </c>
    </row>
    <row r="264" spans="1:79">
      <c r="A264" s="3">
        <v>44161</v>
      </c>
      <c r="B264" s="22">
        <v>44161</v>
      </c>
      <c r="C264" s="10">
        <v>160287</v>
      </c>
      <c r="D264">
        <f>IFERROR(C264-C263,"")</f>
        <v>1755</v>
      </c>
      <c r="E264" s="10">
        <v>3018</v>
      </c>
      <c r="F264">
        <f>E264-E263</f>
        <v>16</v>
      </c>
      <c r="G264" s="10">
        <v>140976</v>
      </c>
      <c r="H264">
        <f>G264-G263</f>
        <v>1620</v>
      </c>
      <c r="I264">
        <f>+IFERROR(C264-E264-G264,"")</f>
        <v>16293</v>
      </c>
      <c r="J264">
        <f>+IFERROR(I264-I263,"")</f>
        <v>119</v>
      </c>
      <c r="K264">
        <f>+IFERROR(E264/C264,"")</f>
        <v>1.8828725972786314E-2</v>
      </c>
      <c r="L264">
        <f>+IFERROR(G264/C264,"")</f>
        <v>0.8795223567725392</v>
      </c>
      <c r="M264">
        <f>+IFERROR(I264/C264,"")</f>
        <v>0.10164891725467443</v>
      </c>
      <c r="N264" s="22">
        <f>+IFERROR(D264/C264,"")</f>
        <v>1.0949110033876733E-2</v>
      </c>
      <c r="O264">
        <f>+IFERROR(F264/E264,"")</f>
        <v>5.3015241882041087E-3</v>
      </c>
      <c r="P264">
        <f>+IFERROR(H264/G264,"")</f>
        <v>1.1491317671092951E-2</v>
      </c>
      <c r="Q264">
        <f>+IFERROR(J264/I264,"")</f>
        <v>7.3037500767200638E-3</v>
      </c>
      <c r="R264" s="22">
        <f>+IFERROR(C264/3.974,"")</f>
        <v>40333.920483140413</v>
      </c>
      <c r="S264" s="22">
        <f>+IFERROR(E264/3.974,"")</f>
        <v>759.4363361852038</v>
      </c>
      <c r="T264" s="22">
        <f>+IFERROR(G264/3.974,"")</f>
        <v>35474.58480120785</v>
      </c>
      <c r="U264" s="22">
        <f>+IFERROR(I264/3.974,"")</f>
        <v>4099.899345747358</v>
      </c>
      <c r="V264" s="10">
        <v>869552</v>
      </c>
      <c r="W264">
        <f>V264-V263</f>
        <v>10973</v>
      </c>
      <c r="X264" s="22">
        <f>IFERROR(W264-W263,0)</f>
        <v>995</v>
      </c>
      <c r="Y264" s="35">
        <f>IFERROR(V264/3.974,0)</f>
        <v>218810.2667337695</v>
      </c>
      <c r="Z264" s="10">
        <v>705715</v>
      </c>
      <c r="AA264" s="2">
        <f>Z264-Z263</f>
        <v>9218</v>
      </c>
      <c r="AB264" s="29">
        <f>IFERROR(Z264/V264,0)</f>
        <v>0.81158458608570849</v>
      </c>
      <c r="AC264" s="32">
        <f>IFERROR(AA264-AA263,0)</f>
        <v>842</v>
      </c>
      <c r="AD264">
        <f>V264-Z264</f>
        <v>163837</v>
      </c>
      <c r="AE264" s="1">
        <f>AD264-AD263</f>
        <v>1755</v>
      </c>
      <c r="AF264" s="29">
        <f>IFERROR(AD264/V264,0)</f>
        <v>0.18841541391429151</v>
      </c>
      <c r="AG264" s="32">
        <f>IFERROR(AE264-AE263,0)</f>
        <v>153</v>
      </c>
      <c r="AH264" s="34">
        <f>IFERROR(AE264/W264,0)</f>
        <v>0.15993802970928642</v>
      </c>
      <c r="AI264" s="34">
        <f>IFERROR(AD264/3.974,0)</f>
        <v>41227.226975339705</v>
      </c>
      <c r="AJ264" s="10">
        <v>14563</v>
      </c>
      <c r="AK264" s="2">
        <f>AJ264-AJ263</f>
        <v>109</v>
      </c>
      <c r="AL264" s="2">
        <f>IFERROR(AJ264/AJ263,0)-1</f>
        <v>7.5411650754115822E-3</v>
      </c>
      <c r="AM264" s="34">
        <f>IFERROR(AJ264/3.974,0)</f>
        <v>3664.5697030699544</v>
      </c>
      <c r="AN264" s="34">
        <f>IFERROR(AJ264/C264," ")</f>
        <v>9.0855777449200495E-2</v>
      </c>
      <c r="AO264" s="10">
        <v>680</v>
      </c>
      <c r="AP264">
        <f>AO264-AO263</f>
        <v>0</v>
      </c>
      <c r="AQ264">
        <f>IFERROR(AO264/AO263,0)-1</f>
        <v>0</v>
      </c>
      <c r="AR264" s="34">
        <f>IFERROR(AO264/3.974,0)</f>
        <v>171.11222949169601</v>
      </c>
      <c r="AS264" s="10">
        <v>898</v>
      </c>
      <c r="AT264" s="2">
        <f>AS264-AS263</f>
        <v>9</v>
      </c>
      <c r="AU264" s="2">
        <f>IFERROR(AS264/AS263,0)-1</f>
        <v>1.0123734533183271E-2</v>
      </c>
      <c r="AV264" s="34">
        <f>IFERROR(AS264/3.974,0)</f>
        <v>225.96879718168091</v>
      </c>
      <c r="AW264" s="79">
        <f>IFERROR(AS264/C264," ")</f>
        <v>5.6024506042286646E-3</v>
      </c>
      <c r="AX264" s="10">
        <v>152</v>
      </c>
      <c r="AY264">
        <f>AX264-AX263</f>
        <v>1</v>
      </c>
      <c r="AZ264" s="22">
        <f>IFERROR(AX264/AX263,0)-1</f>
        <v>6.6225165562914245E-3</v>
      </c>
      <c r="BA264" s="35">
        <f>IFERROR(AX264/3.974,0)</f>
        <v>38.248616004026168</v>
      </c>
      <c r="BB264" s="51">
        <f>IFERROR(AX264/C264," ")</f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>IFERROR(BC264-BC263,0)</f>
        <v>119</v>
      </c>
      <c r="BE264" s="51">
        <f>IFERROR(BC264/BC263,0)-1</f>
        <v>7.357487325337031E-3</v>
      </c>
      <c r="BF264" s="35">
        <f>IFERROR(BC264/3.974,0)</f>
        <v>4099.899345747358</v>
      </c>
      <c r="BG264" s="35">
        <f>IFERROR(BC264/C264," ")</f>
        <v>0.10164891725467443</v>
      </c>
      <c r="BH264" s="45">
        <v>28110</v>
      </c>
      <c r="BI264" s="48">
        <f>IFERROR((BH264-BH263), 0)</f>
        <v>325</v>
      </c>
      <c r="BJ264" s="14">
        <v>64172</v>
      </c>
      <c r="BK264" s="48">
        <f>IFERROR((BJ264-BJ263),0)</f>
        <v>656</v>
      </c>
      <c r="BL264" s="14">
        <v>46569</v>
      </c>
      <c r="BM264" s="48">
        <f>IFERROR((BL264-BL263),0)</f>
        <v>567</v>
      </c>
      <c r="BN264" s="14">
        <v>17820</v>
      </c>
      <c r="BO264" s="48">
        <f>IFERROR((BN264-BN263),0)</f>
        <v>170</v>
      </c>
      <c r="BP264" s="14">
        <v>3616</v>
      </c>
      <c r="BQ264" s="48">
        <f>IFERROR((BP264-BP263),0)</f>
        <v>37</v>
      </c>
      <c r="BR264" s="16">
        <v>22</v>
      </c>
      <c r="BS264" s="24">
        <f>IFERROR((BR264-BR263),0)</f>
        <v>0</v>
      </c>
      <c r="BT264" s="16">
        <v>147</v>
      </c>
      <c r="BU264" s="24">
        <f>IFERROR((BT264-BT263),0)</f>
        <v>2</v>
      </c>
      <c r="BV264" s="16">
        <v>610</v>
      </c>
      <c r="BW264" s="24">
        <f>IFERROR((BV264-BV263),0)</f>
        <v>3</v>
      </c>
      <c r="BX264" s="16">
        <v>1464</v>
      </c>
      <c r="BY264" s="24">
        <f>IFERROR((BX264-BX263),0)</f>
        <v>6</v>
      </c>
      <c r="BZ264" s="21">
        <v>775</v>
      </c>
      <c r="CA264" s="27">
        <f>IFERROR((BZ264-BZ263),0)</f>
        <v>5</v>
      </c>
    </row>
    <row r="265" spans="1:79">
      <c r="A265" s="3">
        <v>44162</v>
      </c>
      <c r="B265" s="22">
        <v>44162</v>
      </c>
      <c r="C265" s="10">
        <v>161744</v>
      </c>
      <c r="D265">
        <f>IFERROR(C265-C264,"")</f>
        <v>1457</v>
      </c>
      <c r="E265" s="10">
        <v>3030</v>
      </c>
      <c r="F265">
        <f>E265-E264</f>
        <v>12</v>
      </c>
      <c r="G265" s="10">
        <v>142046</v>
      </c>
      <c r="H265">
        <f>G265-G264</f>
        <v>1070</v>
      </c>
      <c r="I265">
        <f>+IFERROR(C265-E265-G265,"")</f>
        <v>16668</v>
      </c>
      <c r="J265">
        <f>+IFERROR(I265-I264,"")</f>
        <v>375</v>
      </c>
      <c r="K265">
        <f>+IFERROR(E265/C265,"")</f>
        <v>1.8733306954199228E-2</v>
      </c>
      <c r="L265">
        <f>+IFERROR(G265/C265,"")</f>
        <v>0.87821495696903751</v>
      </c>
      <c r="M265">
        <f>+IFERROR(I265/C265,"")</f>
        <v>0.10305173607676328</v>
      </c>
      <c r="N265" s="22">
        <f>+IFERROR(D265/C265,"")</f>
        <v>9.0080621228608177E-3</v>
      </c>
      <c r="O265">
        <f>+IFERROR(F265/E265,"")</f>
        <v>3.9603960396039604E-3</v>
      </c>
      <c r="P265">
        <f>+IFERROR(H265/G265,"")</f>
        <v>7.5327710741590753E-3</v>
      </c>
      <c r="Q265">
        <f>+IFERROR(J265/I265,"")</f>
        <v>2.249820014398848E-2</v>
      </c>
      <c r="R265" s="22">
        <f>+IFERROR(C265/3.974,"")</f>
        <v>40700.553598389532</v>
      </c>
      <c r="S265" s="22">
        <f>+IFERROR(E265/3.974,"")</f>
        <v>762.45596376446906</v>
      </c>
      <c r="T265" s="22">
        <f>+IFERROR(G265/3.974,"")</f>
        <v>35743.834927025666</v>
      </c>
      <c r="U265" s="22">
        <f>+IFERROR(I265/3.974,"")</f>
        <v>4194.262707599396</v>
      </c>
      <c r="V265" s="10">
        <v>880590</v>
      </c>
      <c r="W265">
        <f>V265-V264</f>
        <v>11038</v>
      </c>
      <c r="X265" s="22">
        <f>IFERROR(W265-W264,0)</f>
        <v>65</v>
      </c>
      <c r="Y265" s="35">
        <f>IFERROR(V265/3.974,0)</f>
        <v>221587.82083543029</v>
      </c>
      <c r="Z265" s="10">
        <v>715296</v>
      </c>
      <c r="AA265" s="2">
        <f>Z265-Z264</f>
        <v>9581</v>
      </c>
      <c r="AB265" s="29">
        <f>IFERROR(Z265/V265,0)</f>
        <v>0.81229175893435079</v>
      </c>
      <c r="AC265" s="32">
        <f>IFERROR(AA265-AA264,0)</f>
        <v>363</v>
      </c>
      <c r="AD265">
        <f>V265-Z265</f>
        <v>165294</v>
      </c>
      <c r="AE265" s="1">
        <f>AD265-AD264</f>
        <v>1457</v>
      </c>
      <c r="AF265" s="29">
        <f>IFERROR(AD265/V265,0)</f>
        <v>0.18770824106564918</v>
      </c>
      <c r="AG265" s="32">
        <f>IFERROR(AE265-AE264,0)</f>
        <v>-298</v>
      </c>
      <c r="AH265" s="34">
        <f>IFERROR(AE265/W265,0)</f>
        <v>0.13199855046204023</v>
      </c>
      <c r="AI265" s="34">
        <f>IFERROR(AD265/3.974,0)</f>
        <v>41593.860090588823</v>
      </c>
      <c r="AJ265" s="10">
        <v>14901</v>
      </c>
      <c r="AK265" s="2">
        <f>AJ265-AJ264</f>
        <v>338</v>
      </c>
      <c r="AL265" s="2">
        <f>IFERROR(AJ265/AJ264,0)-1</f>
        <v>2.3209503536359311E-2</v>
      </c>
      <c r="AM265" s="34">
        <f>IFERROR(AJ265/3.974,0)</f>
        <v>3749.6225465525918</v>
      </c>
      <c r="AN265" s="34">
        <f>IFERROR(AJ265/C265," ")</f>
        <v>9.2127064991591651E-2</v>
      </c>
      <c r="AO265" s="10">
        <v>689</v>
      </c>
      <c r="AP265">
        <f>AO265-AO264</f>
        <v>9</v>
      </c>
      <c r="AQ265">
        <f>IFERROR(AO265/AO264,0)-1</f>
        <v>1.3235294117647012E-2</v>
      </c>
      <c r="AR265" s="34">
        <f>IFERROR(AO265/3.974,0)</f>
        <v>173.37695017614493</v>
      </c>
      <c r="AS265" s="10">
        <v>930</v>
      </c>
      <c r="AT265" s="2">
        <f>AS265-AS264</f>
        <v>32</v>
      </c>
      <c r="AU265" s="2">
        <f>IFERROR(AS265/AS264,0)-1</f>
        <v>3.563474387527843E-2</v>
      </c>
      <c r="AV265" s="34">
        <f>IFERROR(AS265/3.974,0)</f>
        <v>234.02113739305486</v>
      </c>
      <c r="AW265" s="79">
        <f>IFERROR(AS265/C265," ")</f>
        <v>5.7498268869324368E-3</v>
      </c>
      <c r="AX265" s="10">
        <v>148</v>
      </c>
      <c r="AY265">
        <f>AX265-AX264</f>
        <v>-4</v>
      </c>
      <c r="AZ265" s="22">
        <f>IFERROR(AX265/AX264,0)-1</f>
        <v>-2.6315789473684181E-2</v>
      </c>
      <c r="BA265" s="35">
        <f>IFERROR(AX265/3.974,0)</f>
        <v>37.242073477604428</v>
      </c>
      <c r="BB265" s="51">
        <f>IFERROR(AX265/C265," ")</f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>IFERROR(BC265-BC264,0)</f>
        <v>375</v>
      </c>
      <c r="BE265" s="51">
        <f>IFERROR(BC265/BC264,0)-1</f>
        <v>2.3016019149327827E-2</v>
      </c>
      <c r="BF265" s="35">
        <f>IFERROR(BC265/3.974,0)</f>
        <v>4194.262707599396</v>
      </c>
      <c r="BG265" s="35">
        <f>IFERROR(BC265/C265," ")</f>
        <v>0.10305173607676328</v>
      </c>
      <c r="BH265" s="45">
        <v>28363</v>
      </c>
      <c r="BI265" s="48">
        <f>IFERROR((BH265-BH264), 0)</f>
        <v>253</v>
      </c>
      <c r="BJ265" s="14">
        <v>64774</v>
      </c>
      <c r="BK265" s="48">
        <f>IFERROR((BJ265-BJ264),0)</f>
        <v>602</v>
      </c>
      <c r="BL265" s="14">
        <v>46991</v>
      </c>
      <c r="BM265" s="48">
        <f>IFERROR((BL265-BL264),0)</f>
        <v>422</v>
      </c>
      <c r="BN265" s="14">
        <v>17982</v>
      </c>
      <c r="BO265" s="48">
        <f>IFERROR((BN265-BN264),0)</f>
        <v>162</v>
      </c>
      <c r="BP265" s="14">
        <v>3634</v>
      </c>
      <c r="BQ265" s="48">
        <f>IFERROR((BP265-BP264),0)</f>
        <v>18</v>
      </c>
      <c r="BR265" s="16">
        <v>22</v>
      </c>
      <c r="BS265" s="24">
        <f>IFERROR((BR265-BR264),0)</f>
        <v>0</v>
      </c>
      <c r="BT265" s="16">
        <v>147</v>
      </c>
      <c r="BU265" s="24">
        <f>IFERROR((BT265-BT264),0)</f>
        <v>0</v>
      </c>
      <c r="BV265" s="16">
        <v>613</v>
      </c>
      <c r="BW265" s="24">
        <f>IFERROR((BV265-BV264),0)</f>
        <v>3</v>
      </c>
      <c r="BX265" s="16">
        <v>1468</v>
      </c>
      <c r="BY265" s="24">
        <f>IFERROR((BX265-BX264),0)</f>
        <v>4</v>
      </c>
      <c r="BZ265" s="21">
        <v>780</v>
      </c>
      <c r="CA265" s="27">
        <f>IFERROR((BZ265-BZ264),0)</f>
        <v>5</v>
      </c>
    </row>
    <row r="266" spans="1:79">
      <c r="A266" s="3">
        <v>44163</v>
      </c>
      <c r="B266" s="22">
        <v>44163</v>
      </c>
      <c r="C266" s="10">
        <v>163453</v>
      </c>
      <c r="D266">
        <f>IFERROR(C266-C265,"")</f>
        <v>1709</v>
      </c>
      <c r="E266" s="10">
        <v>3039</v>
      </c>
      <c r="F266">
        <f>E266-E265</f>
        <v>9</v>
      </c>
      <c r="G266" s="10">
        <v>142872</v>
      </c>
      <c r="H266">
        <f>G266-G265</f>
        <v>826</v>
      </c>
      <c r="I266">
        <f>+IFERROR(C266-E266-G266,"")</f>
        <v>17542</v>
      </c>
      <c r="J266">
        <f>+IFERROR(I266-I265,"")</f>
        <v>874</v>
      </c>
      <c r="K266">
        <f>+IFERROR(E266/C266,"")</f>
        <v>1.8592500596501745E-2</v>
      </c>
      <c r="L266">
        <f>+IFERROR(G266/C266,"")</f>
        <v>0.87408612873425384</v>
      </c>
      <c r="M266">
        <f>+IFERROR(I266/C266,"")</f>
        <v>0.10732137066924437</v>
      </c>
      <c r="N266" s="22">
        <f>+IFERROR(D266/C266,"")</f>
        <v>1.0455604975130466E-2</v>
      </c>
      <c r="O266">
        <f>+IFERROR(F266/E266,"")</f>
        <v>2.9615004935834156E-3</v>
      </c>
      <c r="P266">
        <f>+IFERROR(H266/G266,"")</f>
        <v>5.7813987345316084E-3</v>
      </c>
      <c r="Q266">
        <f>+IFERROR(J266/I266,"")</f>
        <v>4.9823281267814386E-2</v>
      </c>
      <c r="R266" s="22">
        <f>+IFERROR(C266/3.974,"")</f>
        <v>41130.598892803217</v>
      </c>
      <c r="S266" s="22">
        <f>+IFERROR(E266/3.974,"")</f>
        <v>764.72068444891795</v>
      </c>
      <c r="T266" s="22">
        <f>+IFERROR(G266/3.974,"")</f>
        <v>35951.685958731752</v>
      </c>
      <c r="U266" s="22">
        <f>+IFERROR(I266/3.974,"")</f>
        <v>4414.1922496225461</v>
      </c>
      <c r="V266" s="10">
        <v>891526</v>
      </c>
      <c r="W266">
        <f>V266-V265</f>
        <v>10936</v>
      </c>
      <c r="X266" s="22">
        <f>IFERROR(W266-W265,0)</f>
        <v>-102</v>
      </c>
      <c r="Y266" s="35">
        <f>IFERROR(V266/3.974,0)</f>
        <v>224339.70810266733</v>
      </c>
      <c r="Z266" s="10">
        <v>724523</v>
      </c>
      <c r="AA266" s="2">
        <f>Z266-Z265</f>
        <v>9227</v>
      </c>
      <c r="AB266" s="29">
        <f>IFERROR(Z266/V266,0)</f>
        <v>0.81267736442908001</v>
      </c>
      <c r="AC266" s="32">
        <f>IFERROR(AA266-AA265,0)</f>
        <v>-354</v>
      </c>
      <c r="AD266">
        <f>V266-Z266</f>
        <v>167003</v>
      </c>
      <c r="AE266" s="1">
        <f>AD266-AD265</f>
        <v>1709</v>
      </c>
      <c r="AF266" s="29">
        <f>IFERROR(AD266/V266,0)</f>
        <v>0.18732263557091997</v>
      </c>
      <c r="AG266" s="32">
        <f>IFERROR(AE266-AE265,0)</f>
        <v>252</v>
      </c>
      <c r="AH266" s="34">
        <f>IFERROR(AE266/W266,0)</f>
        <v>0.15627286027798098</v>
      </c>
      <c r="AI266" s="34">
        <f>IFERROR(AD266/3.974,0)</f>
        <v>42023.905385002516</v>
      </c>
      <c r="AJ266" s="10">
        <v>15798</v>
      </c>
      <c r="AK266" s="2">
        <f>AJ266-AJ265</f>
        <v>897</v>
      </c>
      <c r="AL266" s="2">
        <f>IFERROR(AJ266/AJ265,0)-1</f>
        <v>6.0197302194483493E-2</v>
      </c>
      <c r="AM266" s="34">
        <f>IFERROR(AJ266/3.974,0)</f>
        <v>3975.3397081026669</v>
      </c>
      <c r="AN266" s="34">
        <f>IFERROR(AJ266/C266," ")</f>
        <v>9.6651636861972548E-2</v>
      </c>
      <c r="AO266" s="10">
        <v>649</v>
      </c>
      <c r="AP266">
        <f>AO266-AO265</f>
        <v>-40</v>
      </c>
      <c r="AQ266">
        <f>IFERROR(AO266/AO265,0)-1</f>
        <v>-5.8055152394774989E-2</v>
      </c>
      <c r="AR266" s="34">
        <f>IFERROR(AO266/3.974,0)</f>
        <v>163.31152491192753</v>
      </c>
      <c r="AS266" s="10">
        <v>950</v>
      </c>
      <c r="AT266" s="2">
        <f>AS266-AS265</f>
        <v>20</v>
      </c>
      <c r="AU266" s="2">
        <f>IFERROR(AS266/AS265,0)-1</f>
        <v>2.1505376344086002E-2</v>
      </c>
      <c r="AV266" s="34">
        <f>IFERROR(AS266/3.974,0)</f>
        <v>239.05385002516354</v>
      </c>
      <c r="AW266" s="79">
        <f>IFERROR(AS266/C266," ")</f>
        <v>5.8120683009794862E-3</v>
      </c>
      <c r="AX266" s="10">
        <v>145</v>
      </c>
      <c r="AY266">
        <f>AX266-AX265</f>
        <v>-3</v>
      </c>
      <c r="AZ266" s="22">
        <f>IFERROR(AX266/AX265,0)-1</f>
        <v>-2.0270270270270285E-2</v>
      </c>
      <c r="BA266" s="35">
        <f>IFERROR(AX266/3.974,0)</f>
        <v>36.48716658278812</v>
      </c>
      <c r="BB266" s="51">
        <f>IFERROR(AX266/C266," ")</f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>IFERROR(BC266-BC265,0)</f>
        <v>874</v>
      </c>
      <c r="BE266" s="51">
        <f>IFERROR(BC266/BC265,0)-1</f>
        <v>5.2435805135589098E-2</v>
      </c>
      <c r="BF266" s="35">
        <f>IFERROR(BC266/3.974,0)</f>
        <v>4414.1922496225461</v>
      </c>
      <c r="BG266" s="35">
        <f>IFERROR(BC266/C266," ")</f>
        <v>0.10732137066924437</v>
      </c>
      <c r="BH266" s="45">
        <v>28694</v>
      </c>
      <c r="BI266" s="48">
        <f>IFERROR((BH266-BH265), 0)</f>
        <v>331</v>
      </c>
      <c r="BJ266" s="14">
        <v>65424</v>
      </c>
      <c r="BK266" s="48">
        <f>IFERROR((BJ266-BJ265),0)</f>
        <v>650</v>
      </c>
      <c r="BL266" s="14">
        <v>47501</v>
      </c>
      <c r="BM266" s="48">
        <f>IFERROR((BL266-BL265),0)</f>
        <v>510</v>
      </c>
      <c r="BN266" s="14">
        <v>18169</v>
      </c>
      <c r="BO266" s="48">
        <f>IFERROR((BN266-BN265),0)</f>
        <v>187</v>
      </c>
      <c r="BP266" s="14">
        <v>3665</v>
      </c>
      <c r="BQ266" s="48">
        <f>IFERROR((BP266-BP265),0)</f>
        <v>31</v>
      </c>
      <c r="BR266" s="16">
        <v>22</v>
      </c>
      <c r="BS266" s="24">
        <f>IFERROR((BR266-BR265),0)</f>
        <v>0</v>
      </c>
      <c r="BT266" s="16">
        <v>147</v>
      </c>
      <c r="BU266" s="24">
        <f>IFERROR((BT266-BT265),0)</f>
        <v>0</v>
      </c>
      <c r="BV266" s="16">
        <v>616</v>
      </c>
      <c r="BW266" s="24">
        <f>IFERROR((BV266-BV265),0)</f>
        <v>3</v>
      </c>
      <c r="BX266" s="16">
        <v>1473</v>
      </c>
      <c r="BY266" s="24">
        <f>IFERROR((BX266-BX265),0)</f>
        <v>5</v>
      </c>
      <c r="BZ266" s="21">
        <v>781</v>
      </c>
      <c r="CA266" s="27">
        <f>IFERROR((BZ266-BZ265),0)</f>
        <v>1</v>
      </c>
    </row>
    <row r="267" spans="1:79">
      <c r="A267" s="3">
        <v>44164</v>
      </c>
      <c r="B267" s="22">
        <v>44164</v>
      </c>
      <c r="C267" s="10">
        <v>164729</v>
      </c>
      <c r="D267">
        <f>IFERROR(C267-C266,"")</f>
        <v>1276</v>
      </c>
      <c r="E267" s="10">
        <v>3060</v>
      </c>
      <c r="F267">
        <f>E267-E266</f>
        <v>21</v>
      </c>
      <c r="G267" s="10">
        <v>143616</v>
      </c>
      <c r="H267">
        <f>G267-G266</f>
        <v>744</v>
      </c>
      <c r="I267">
        <f>+IFERROR(C267-E267-G267,"")</f>
        <v>18053</v>
      </c>
      <c r="J267">
        <f>+IFERROR(I267-I266,"")</f>
        <v>511</v>
      </c>
      <c r="K267">
        <f>+IFERROR(E267/C267,"")</f>
        <v>1.857596415931621E-2</v>
      </c>
      <c r="L267">
        <f>+IFERROR(G267/C267,"")</f>
        <v>0.87183191787724079</v>
      </c>
      <c r="M267">
        <f>+IFERROR(I267/C267,"")</f>
        <v>0.10959211796344299</v>
      </c>
      <c r="N267" s="22">
        <f>+IFERROR(D267/C267,"")</f>
        <v>7.7460556429044067E-3</v>
      </c>
      <c r="O267">
        <f>+IFERROR(F267/E267,"")</f>
        <v>6.8627450980392156E-3</v>
      </c>
      <c r="P267">
        <f>+IFERROR(H267/G267,"")</f>
        <v>5.1804812834224598E-3</v>
      </c>
      <c r="Q267">
        <f>+IFERROR(J267/I267,"")</f>
        <v>2.830554478480031E-2</v>
      </c>
      <c r="R267" s="22">
        <f>+IFERROR(C267/3.974,"")</f>
        <v>41451.685958731752</v>
      </c>
      <c r="S267" s="22">
        <f>+IFERROR(E267/3.974,"")</f>
        <v>770.0050327126321</v>
      </c>
      <c r="T267" s="22">
        <f>+IFERROR(G267/3.974,"")</f>
        <v>36138.902868646197</v>
      </c>
      <c r="U267" s="22">
        <f>+IFERROR(I267/3.974,"")</f>
        <v>4542.7780573729242</v>
      </c>
      <c r="V267" s="10">
        <v>900224</v>
      </c>
      <c r="W267">
        <f>V267-V266</f>
        <v>8698</v>
      </c>
      <c r="X267" s="22">
        <f>IFERROR(W267-W266,0)</f>
        <v>-2238</v>
      </c>
      <c r="Y267" s="35">
        <f>IFERROR(V267/3.974,0)</f>
        <v>226528.43482637141</v>
      </c>
      <c r="Z267" s="10">
        <v>731945</v>
      </c>
      <c r="AA267" s="2">
        <f>Z267-Z266</f>
        <v>7422</v>
      </c>
      <c r="AB267" s="29">
        <f>IFERROR(Z267/V267,0)</f>
        <v>0.81306985816863353</v>
      </c>
      <c r="AC267" s="32">
        <f>IFERROR(AA267-AA266,0)</f>
        <v>-1805</v>
      </c>
      <c r="AD267">
        <f>V267-Z267</f>
        <v>168279</v>
      </c>
      <c r="AE267" s="1">
        <f>AD267-AD266</f>
        <v>1276</v>
      </c>
      <c r="AF267" s="29">
        <f>IFERROR(AD267/V267,0)</f>
        <v>0.18693014183136641</v>
      </c>
      <c r="AG267" s="32">
        <f>IFERROR(AE267-AE266,0)</f>
        <v>-433</v>
      </c>
      <c r="AH267" s="34">
        <f>IFERROR(AE267/W267,0)</f>
        <v>0.14670039089445849</v>
      </c>
      <c r="AI267" s="34">
        <f>IFERROR(AD267/3.974,0)</f>
        <v>42344.992450931051</v>
      </c>
      <c r="AJ267" s="10">
        <v>16264</v>
      </c>
      <c r="AK267" s="2">
        <f>AJ267-AJ266</f>
        <v>466</v>
      </c>
      <c r="AL267" s="2">
        <f>IFERROR(AJ267/AJ266,0)-1</f>
        <v>2.9497404734776467E-2</v>
      </c>
      <c r="AM267" s="34">
        <f>IFERROR(AJ267/3.974,0)</f>
        <v>4092.6019124308</v>
      </c>
      <c r="AN267" s="34">
        <f>IFERROR(AJ267/C267," ")</f>
        <v>9.8731856564417922E-2</v>
      </c>
      <c r="AO267" s="10">
        <v>651</v>
      </c>
      <c r="AP267">
        <f>AO267-AO266</f>
        <v>2</v>
      </c>
      <c r="AQ267">
        <f>IFERROR(AO267/AO266,0)-1</f>
        <v>3.0816640986133237E-3</v>
      </c>
      <c r="AR267" s="34">
        <f>IFERROR(AO267/3.974,0)</f>
        <v>163.81479617513838</v>
      </c>
      <c r="AS267" s="10">
        <v>987</v>
      </c>
      <c r="AT267" s="2">
        <f>AS267-AS266</f>
        <v>37</v>
      </c>
      <c r="AU267" s="2">
        <f>IFERROR(AS267/AS266,0)-1</f>
        <v>3.8947368421052619E-2</v>
      </c>
      <c r="AV267" s="34">
        <f>IFERROR(AS267/3.974,0)</f>
        <v>248.36436839456465</v>
      </c>
      <c r="AW267" s="79">
        <f>IFERROR(AS267/C267," ")</f>
        <v>5.9916590278578756E-3</v>
      </c>
      <c r="AX267" s="10">
        <v>151</v>
      </c>
      <c r="AY267">
        <f>AX267-AX266</f>
        <v>6</v>
      </c>
      <c r="AZ267" s="22">
        <f>IFERROR(AX267/AX266,0)-1</f>
        <v>4.1379310344827669E-2</v>
      </c>
      <c r="BA267" s="35">
        <f>IFERROR(AX267/3.974,0)</f>
        <v>37.99698037242073</v>
      </c>
      <c r="BB267" s="51">
        <f>IFERROR(AX267/C267," ")</f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>IFERROR(BC267-BC266,0)</f>
        <v>511</v>
      </c>
      <c r="BE267" s="51">
        <f>IFERROR(BC267/BC266,0)-1</f>
        <v>2.9130087789305703E-2</v>
      </c>
      <c r="BF267" s="35">
        <f>IFERROR(BC267/3.974,0)</f>
        <v>4542.7780573729242</v>
      </c>
      <c r="BG267" s="35">
        <f>IFERROR(BC267/C267," ")</f>
        <v>0.10959211796344299</v>
      </c>
      <c r="BH267" s="45">
        <v>28945</v>
      </c>
      <c r="BI267" s="48">
        <f>IFERROR((BH267-BH266), 0)</f>
        <v>251</v>
      </c>
      <c r="BJ267" s="14">
        <v>65885</v>
      </c>
      <c r="BK267" s="48">
        <f>IFERROR((BJ267-BJ266),0)</f>
        <v>461</v>
      </c>
      <c r="BL267" s="14">
        <v>47877</v>
      </c>
      <c r="BM267" s="48">
        <f>IFERROR((BL267-BL266),0)</f>
        <v>376</v>
      </c>
      <c r="BN267" s="14">
        <v>18332</v>
      </c>
      <c r="BO267" s="48">
        <f>IFERROR((BN267-BN266),0)</f>
        <v>163</v>
      </c>
      <c r="BP267" s="14">
        <v>3690</v>
      </c>
      <c r="BQ267" s="48">
        <f>IFERROR((BP267-BP266),0)</f>
        <v>25</v>
      </c>
      <c r="BR267" s="16">
        <v>22</v>
      </c>
      <c r="BS267" s="24">
        <f>IFERROR((BR267-BR266),0)</f>
        <v>0</v>
      </c>
      <c r="BT267" s="16">
        <v>148</v>
      </c>
      <c r="BU267" s="24">
        <f>IFERROR((BT267-BT266),0)</f>
        <v>1</v>
      </c>
      <c r="BV267" s="16">
        <v>618</v>
      </c>
      <c r="BW267" s="24">
        <f>IFERROR((BV267-BV266),0)</f>
        <v>2</v>
      </c>
      <c r="BX267" s="16">
        <v>1481</v>
      </c>
      <c r="BY267" s="24">
        <f>IFERROR((BX267-BX266),0)</f>
        <v>8</v>
      </c>
      <c r="BZ267" s="21">
        <v>791</v>
      </c>
      <c r="CA267" s="27">
        <f>IFERROR((BZ267-BZ266),0)</f>
        <v>10</v>
      </c>
    </row>
    <row r="268" spans="1:79">
      <c r="A268" s="3">
        <v>44165</v>
      </c>
      <c r="B268" s="22">
        <v>44165</v>
      </c>
      <c r="C268" s="10">
        <v>165806</v>
      </c>
      <c r="D268">
        <f>IFERROR(C268-C267,"")</f>
        <v>1077</v>
      </c>
      <c r="E268" s="10">
        <v>3079</v>
      </c>
      <c r="F268">
        <f>E268-E267</f>
        <v>19</v>
      </c>
      <c r="G268" s="10">
        <v>144462</v>
      </c>
      <c r="H268">
        <f>G268-G267</f>
        <v>846</v>
      </c>
      <c r="I268">
        <f>+IFERROR(C268-E268-G268,"")</f>
        <v>18265</v>
      </c>
      <c r="J268">
        <f>+IFERROR(I268-I267,"")</f>
        <v>212</v>
      </c>
      <c r="K268">
        <f>+IFERROR(E268/C268,"")</f>
        <v>1.8569894937457029E-2</v>
      </c>
      <c r="L268">
        <f>+IFERROR(G268/C268,"")</f>
        <v>0.87127124470767037</v>
      </c>
      <c r="M268">
        <f>+IFERROR(I268/C268,"")</f>
        <v>0.11015886035487256</v>
      </c>
      <c r="N268" s="22">
        <f>+IFERROR(D268/C268,"")</f>
        <v>6.4955429839692169E-3</v>
      </c>
      <c r="O268">
        <f>+IFERROR(F268/E268,"")</f>
        <v>6.1708346865865541E-3</v>
      </c>
      <c r="P268">
        <f>+IFERROR(H268/G268,"")</f>
        <v>5.8562113220085562E-3</v>
      </c>
      <c r="Q268">
        <f>+IFERROR(J268/I268,"")</f>
        <v>1.1606898439638653E-2</v>
      </c>
      <c r="R268" s="22">
        <f>+IFERROR(C268/3.974,"")</f>
        <v>41722.697533970808</v>
      </c>
      <c r="S268" s="22">
        <f>+IFERROR(E268/3.974,"")</f>
        <v>774.78610971313537</v>
      </c>
      <c r="T268" s="22">
        <f>+IFERROR(G268/3.974,"")</f>
        <v>36351.786612984397</v>
      </c>
      <c r="U268" s="22">
        <f>+IFERROR(I268/3.974,"")</f>
        <v>4596.1248112732765</v>
      </c>
      <c r="V268" s="10">
        <v>907285</v>
      </c>
      <c r="W268">
        <f>V268-V267</f>
        <v>7061</v>
      </c>
      <c r="X268" s="22">
        <f>IFERROR(W268-W267,0)</f>
        <v>-1637</v>
      </c>
      <c r="Y268" s="35">
        <f>IFERROR(V268/3.974,0)</f>
        <v>228305.23402113738</v>
      </c>
      <c r="Z268" s="10">
        <v>737929</v>
      </c>
      <c r="AA268" s="22">
        <f>Z268-Z267</f>
        <v>5984</v>
      </c>
      <c r="AB268" s="28">
        <f>IFERROR(Z268/V268,0)</f>
        <v>0.81333759513273118</v>
      </c>
      <c r="AC268" s="31">
        <f>IFERROR(AA268-AA267,0)</f>
        <v>-1438</v>
      </c>
      <c r="AD268">
        <f>V268-Z268</f>
        <v>169356</v>
      </c>
      <c r="AE268">
        <f>AD268-AD267</f>
        <v>1077</v>
      </c>
      <c r="AF268" s="28">
        <f>IFERROR(AD268/V268,0)</f>
        <v>0.18666240486726882</v>
      </c>
      <c r="AG268" s="31">
        <f>IFERROR(AE268-AE267,0)</f>
        <v>-199</v>
      </c>
      <c r="AH268" s="35">
        <f>IFERROR(AE268/W268,0)</f>
        <v>0.1525279705424161</v>
      </c>
      <c r="AI268" s="35">
        <f>IFERROR(AD268/3.974,0)</f>
        <v>42616.004026170107</v>
      </c>
      <c r="AJ268" s="10">
        <v>16427</v>
      </c>
      <c r="AK268" s="22">
        <f>AJ268-AJ267</f>
        <v>163</v>
      </c>
      <c r="AL268" s="22">
        <f>IFERROR(AJ268/AJ267,0)-1</f>
        <v>1.0022134776192848E-2</v>
      </c>
      <c r="AM268" s="35">
        <f>IFERROR(AJ268/3.974,0)</f>
        <v>4133.6185203824862</v>
      </c>
      <c r="AN268" s="35">
        <f>IFERROR(AJ268/C268," ")</f>
        <v>9.9073616153818322E-2</v>
      </c>
      <c r="AO268" s="10">
        <v>659</v>
      </c>
      <c r="AP268">
        <f>AO268-AO267</f>
        <v>8</v>
      </c>
      <c r="AQ268">
        <f>IFERROR(AO268/AO267,0)-1</f>
        <v>1.228878648233489E-2</v>
      </c>
      <c r="AR268" s="35">
        <f>IFERROR(AO268/3.974,0)</f>
        <v>165.82788122798186</v>
      </c>
      <c r="AS268" s="10">
        <v>1012</v>
      </c>
      <c r="AT268" s="22">
        <f>AS268-AS267</f>
        <v>25</v>
      </c>
      <c r="AU268" s="22">
        <f>IFERROR(AS268/AS267,0)-1</f>
        <v>2.5329280648429542E-2</v>
      </c>
      <c r="AV268" s="35">
        <f>IFERROR(AS268/3.974,0)</f>
        <v>254.65525918470055</v>
      </c>
      <c r="AW268" s="51">
        <f>IFERROR(AS268/C268," ")</f>
        <v>6.1035185698949373E-3</v>
      </c>
      <c r="AX268" s="10">
        <v>167</v>
      </c>
      <c r="AY268">
        <f>AX268-AX267</f>
        <v>16</v>
      </c>
      <c r="AZ268" s="22">
        <f>IFERROR(AX268/AX267,0)-1</f>
        <v>0.10596026490066235</v>
      </c>
      <c r="BA268" s="35">
        <f>IFERROR(AX268/3.974,0)</f>
        <v>42.023150478107695</v>
      </c>
      <c r="BB268" s="51">
        <f>IFERROR(AX268/C268," ")</f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>IFERROR(BC268-BC267,0)</f>
        <v>212</v>
      </c>
      <c r="BE268" s="51">
        <f>IFERROR(BC268/BC267,0)-1</f>
        <v>1.1743200576081581E-2</v>
      </c>
      <c r="BF268" s="35">
        <f>IFERROR(BC268/3.974,0)</f>
        <v>4596.1248112732765</v>
      </c>
      <c r="BG268" s="35">
        <f>IFERROR(BC268/C268," ")</f>
        <v>0.11015886035487256</v>
      </c>
      <c r="BH268" s="45">
        <v>29165</v>
      </c>
      <c r="BI268" s="48">
        <f>IFERROR((BH268-BH267), 0)</f>
        <v>220</v>
      </c>
      <c r="BJ268" s="14">
        <v>66293</v>
      </c>
      <c r="BK268" s="48">
        <f>IFERROR((BJ268-BJ267),0)</f>
        <v>408</v>
      </c>
      <c r="BL268" s="14">
        <v>48173</v>
      </c>
      <c r="BM268" s="48">
        <f>IFERROR((BL268-BL267),0)</f>
        <v>296</v>
      </c>
      <c r="BN268" s="14">
        <v>18456</v>
      </c>
      <c r="BO268" s="48">
        <f>IFERROR((BN268-BN267),0)</f>
        <v>124</v>
      </c>
      <c r="BP268" s="14">
        <v>3719</v>
      </c>
      <c r="BQ268" s="48">
        <f>IFERROR((BP268-BP267),0)</f>
        <v>29</v>
      </c>
      <c r="BR268" s="57">
        <v>23</v>
      </c>
      <c r="BS268" s="53">
        <f>IFERROR((BR268-BR267),0)</f>
        <v>1</v>
      </c>
      <c r="BT268" s="57">
        <v>150</v>
      </c>
      <c r="BU268" s="53">
        <f>IFERROR((BT268-BT267),0)</f>
        <v>2</v>
      </c>
      <c r="BV268" s="57">
        <v>622</v>
      </c>
      <c r="BW268" s="53">
        <f>IFERROR((BV268-BV267),0)</f>
        <v>4</v>
      </c>
      <c r="BX268" s="57">
        <v>1490</v>
      </c>
      <c r="BY268" s="53">
        <f>IFERROR((BX268-BX267),0)</f>
        <v>9</v>
      </c>
      <c r="BZ268" s="21">
        <v>794</v>
      </c>
      <c r="CA268" s="27">
        <f>IFERROR((BZ268-BZ267),0)</f>
        <v>3</v>
      </c>
    </row>
    <row r="269" spans="1:79">
      <c r="A269" s="3">
        <v>44166</v>
      </c>
      <c r="B269" s="22">
        <v>44166</v>
      </c>
      <c r="C269" s="10">
        <v>167311</v>
      </c>
      <c r="D269">
        <f>IFERROR(C269-C268,"")</f>
        <v>1505</v>
      </c>
      <c r="E269" s="10">
        <v>3098</v>
      </c>
      <c r="F269">
        <f>E269-E268</f>
        <v>19</v>
      </c>
      <c r="G269" s="10">
        <v>145518</v>
      </c>
      <c r="H269">
        <f>G269-G268</f>
        <v>1056</v>
      </c>
      <c r="I269">
        <f>+IFERROR(C269-E269-G269,"")</f>
        <v>18695</v>
      </c>
      <c r="J269">
        <f>+IFERROR(I269-I268,"")</f>
        <v>430</v>
      </c>
      <c r="K269">
        <f>+IFERROR(E269/C269,"")</f>
        <v>1.8516415537531902E-2</v>
      </c>
      <c r="L269">
        <f>+IFERROR(G269/C269,"")</f>
        <v>0.86974556365092548</v>
      </c>
      <c r="M269">
        <f>+IFERROR(I269/C269,"")</f>
        <v>0.11173802081154258</v>
      </c>
      <c r="N269" s="22">
        <f>+IFERROR(D269/C269,"")</f>
        <v>8.995224462229022E-3</v>
      </c>
      <c r="O269">
        <f>+IFERROR(F269/E269,"")</f>
        <v>6.1329890251775338E-3</v>
      </c>
      <c r="P269">
        <f>+IFERROR(H269/G269,"")</f>
        <v>7.2568342060775988E-3</v>
      </c>
      <c r="Q269">
        <f>+IFERROR(J269/I269,"")</f>
        <v>2.3000802353570472E-2</v>
      </c>
      <c r="R269" s="22">
        <f>+IFERROR(C269/3.974,"")</f>
        <v>42101.40915953699</v>
      </c>
      <c r="S269" s="22">
        <f>+IFERROR(E269/3.974,"")</f>
        <v>779.56718671363865</v>
      </c>
      <c r="T269" s="22">
        <f>+IFERROR(G269/3.974,"")</f>
        <v>36617.513839959734</v>
      </c>
      <c r="U269" s="22">
        <f>+IFERROR(I269/3.974,"")</f>
        <v>4704.3281328636131</v>
      </c>
      <c r="V269" s="10">
        <v>916423</v>
      </c>
      <c r="W269">
        <f>V269-V268</f>
        <v>9138</v>
      </c>
      <c r="X269" s="22">
        <f>IFERROR(W269-W268,0)</f>
        <v>2077</v>
      </c>
      <c r="Y269" s="35">
        <f>IFERROR(V269/3.974,0)</f>
        <v>230604.68042274786</v>
      </c>
      <c r="Z269" s="10">
        <v>747067</v>
      </c>
      <c r="AA269" s="2">
        <f>Z269-Z268</f>
        <v>9138</v>
      </c>
      <c r="AB269" s="29">
        <f>IFERROR(Z269/V269,0)</f>
        <v>0.81519887650135359</v>
      </c>
      <c r="AC269" s="32">
        <f>IFERROR(AA269-AA268,0)</f>
        <v>3154</v>
      </c>
      <c r="AD269">
        <f>V269-Z269</f>
        <v>169356</v>
      </c>
      <c r="AE269" s="1">
        <f>AD269-AD268</f>
        <v>0</v>
      </c>
      <c r="AF269" s="29">
        <f>IFERROR(AD269/V269,0)</f>
        <v>0.18480112349864636</v>
      </c>
      <c r="AG269" s="32">
        <f>IFERROR(AE269-AE268,0)</f>
        <v>-1077</v>
      </c>
      <c r="AH269" s="34">
        <f>IFERROR(AE269/W269,0)</f>
        <v>0</v>
      </c>
      <c r="AI269" s="34">
        <f>IFERROR(AD269/3.974,0)</f>
        <v>42616.004026170107</v>
      </c>
      <c r="AJ269" s="10">
        <v>16848</v>
      </c>
      <c r="AK269" s="2">
        <f>AJ269-AJ268</f>
        <v>421</v>
      </c>
      <c r="AL269" s="2">
        <f>IFERROR(AJ269/AJ268,0)-1</f>
        <v>2.5628538381932131E-2</v>
      </c>
      <c r="AM269" s="34">
        <f>IFERROR(AJ269/3.974,0)</f>
        <v>4239.5571212883742</v>
      </c>
      <c r="AN269" s="34">
        <f>IFERROR(AJ269/C269," ")</f>
        <v>0.10069869883032198</v>
      </c>
      <c r="AO269" s="10">
        <v>640</v>
      </c>
      <c r="AP269">
        <f>AO269-AO268</f>
        <v>-19</v>
      </c>
      <c r="AQ269">
        <f>IFERROR(AO269/AO268,0)-1</f>
        <v>-2.8831562974203306E-2</v>
      </c>
      <c r="AR269" s="34">
        <f>IFERROR(AO269/3.974,0)</f>
        <v>161.04680422747862</v>
      </c>
      <c r="AS269" s="10">
        <v>1041</v>
      </c>
      <c r="AT269" s="2">
        <f>AS269-AS268</f>
        <v>29</v>
      </c>
      <c r="AU269" s="2">
        <f>IFERROR(AS269/AS268,0)-1</f>
        <v>2.8656126482213384E-2</v>
      </c>
      <c r="AV269" s="34">
        <f>IFERROR(AS269/3.974,0)</f>
        <v>261.95269250125818</v>
      </c>
      <c r="AW269" s="79">
        <f>IFERROR(AS269/C269," ")</f>
        <v>6.2219459569305066E-3</v>
      </c>
      <c r="AX269" s="10">
        <v>166</v>
      </c>
      <c r="AY269">
        <f>AX269-AX268</f>
        <v>-1</v>
      </c>
      <c r="AZ269" s="22">
        <f>IFERROR(AX269/AX268,0)-1</f>
        <v>-5.9880239520958556E-3</v>
      </c>
      <c r="BA269" s="35">
        <f>IFERROR(AX269/3.974,0)</f>
        <v>41.771514846502264</v>
      </c>
      <c r="BB269" s="51">
        <f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>IFERROR(BC269-BC268,0)</f>
        <v>430</v>
      </c>
      <c r="BE269" s="51">
        <f>IFERROR(BC269/BC268,0)-1</f>
        <v>2.3542294004927466E-2</v>
      </c>
      <c r="BF269" s="35">
        <f>IFERROR(BC269/3.974,0)</f>
        <v>4704.3281328636131</v>
      </c>
      <c r="BG269" s="35">
        <f>IFERROR(BC269/C269," ")</f>
        <v>0.11173802081154258</v>
      </c>
      <c r="BH269" s="45">
        <v>29451</v>
      </c>
      <c r="BI269" s="48">
        <f>IFERROR((BH269-BH268), 0)</f>
        <v>286</v>
      </c>
      <c r="BJ269" s="14">
        <v>66877</v>
      </c>
      <c r="BK269" s="48">
        <f>IFERROR((BJ269-BJ268),0)</f>
        <v>584</v>
      </c>
      <c r="BL269" s="14">
        <v>48615</v>
      </c>
      <c r="BM269" s="48">
        <f>IFERROR((BL269-BL268),0)</f>
        <v>442</v>
      </c>
      <c r="BN269" s="14">
        <v>18618</v>
      </c>
      <c r="BO269" s="48">
        <f>IFERROR((BN269-BN268),0)</f>
        <v>162</v>
      </c>
      <c r="BP269" s="14">
        <v>3750</v>
      </c>
      <c r="BQ269" s="48">
        <f>IFERROR((BP269-BP268),0)</f>
        <v>31</v>
      </c>
      <c r="BR269" s="16">
        <v>23</v>
      </c>
      <c r="BS269" s="24">
        <f>IFERROR((BR269-BR268),0)</f>
        <v>0</v>
      </c>
      <c r="BT269" s="16">
        <v>150</v>
      </c>
      <c r="BU269" s="24">
        <f>IFERROR((BT269-BT268),0)</f>
        <v>0</v>
      </c>
      <c r="BV269" s="16">
        <v>626</v>
      </c>
      <c r="BW269" s="24">
        <f>IFERROR((BV269-BV268),0)</f>
        <v>4</v>
      </c>
      <c r="BX269" s="16">
        <v>1498</v>
      </c>
      <c r="BY269" s="24">
        <f>IFERROR((BX269-BX268),0)</f>
        <v>8</v>
      </c>
      <c r="BZ269" s="21">
        <v>801</v>
      </c>
      <c r="CA269" s="27">
        <f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>IFERROR(C270-C269,"")</f>
        <v>2028</v>
      </c>
      <c r="E270" s="10">
        <v>3114</v>
      </c>
      <c r="F270">
        <f>E270-E269</f>
        <v>16</v>
      </c>
      <c r="G270" s="10">
        <v>146576</v>
      </c>
      <c r="H270">
        <f>G270-G269</f>
        <v>1058</v>
      </c>
      <c r="I270">
        <f>+IFERROR(C270-E270-G270,"")</f>
        <v>19649</v>
      </c>
      <c r="J270">
        <f>+IFERROR(I270-I269,"")</f>
        <v>954</v>
      </c>
      <c r="K270">
        <f>+IFERROR(E270/C270,"")</f>
        <v>1.8389148394640335E-2</v>
      </c>
      <c r="L270">
        <f>+IFERROR(G270/C270,"")</f>
        <v>0.86557733304200446</v>
      </c>
      <c r="M270">
        <f>+IFERROR(I270/C270,"")</f>
        <v>0.11603351856335517</v>
      </c>
      <c r="N270" s="22">
        <f>+IFERROR(D270/C270,"")</f>
        <v>1.1975977181865962E-2</v>
      </c>
      <c r="O270">
        <f>+IFERROR(F270/E270,"")</f>
        <v>5.1380860629415539E-3</v>
      </c>
      <c r="P270">
        <f>+IFERROR(H270/G270,"")</f>
        <v>7.2180984608667172E-3</v>
      </c>
      <c r="Q270">
        <f>+IFERROR(J270/I270,"")</f>
        <v>4.8552089164842993E-2</v>
      </c>
      <c r="R270" s="22">
        <f>+IFERROR(C270/3.974,"")</f>
        <v>42611.726220432814</v>
      </c>
      <c r="S270" s="22">
        <f>+IFERROR(E270/3.974,"")</f>
        <v>783.59335681932555</v>
      </c>
      <c r="T270" s="22">
        <f>+IFERROR(G270/3.974,"")</f>
        <v>36883.744338198288</v>
      </c>
      <c r="U270" s="22">
        <f>+IFERROR(I270/3.974,"")</f>
        <v>4944.3885254151983</v>
      </c>
      <c r="V270" s="10">
        <v>927315</v>
      </c>
      <c r="W270">
        <f>V270-V269</f>
        <v>10892</v>
      </c>
      <c r="X270" s="22">
        <f>IFERROR(W270-W269,0)</f>
        <v>1754</v>
      </c>
      <c r="Y270" s="35">
        <f>IFERROR(V270/3.974,0)</f>
        <v>233345.49572219426</v>
      </c>
      <c r="Z270" s="10">
        <v>754426</v>
      </c>
      <c r="AA270" s="2">
        <f>Z270-Z269</f>
        <v>7359</v>
      </c>
      <c r="AB270" s="29">
        <f>IFERROR(Z270/V270,0)</f>
        <v>0.81355957792120259</v>
      </c>
      <c r="AC270" s="32">
        <f>IFERROR(AA270-AA269,0)</f>
        <v>-1779</v>
      </c>
      <c r="AD270">
        <f>V270-Z270</f>
        <v>172889</v>
      </c>
      <c r="AE270" s="1">
        <f>AD270-AD269</f>
        <v>3533</v>
      </c>
      <c r="AF270" s="29">
        <f>IFERROR(AD270/V270,0)</f>
        <v>0.18644042207879738</v>
      </c>
      <c r="AG270" s="32">
        <f>IFERROR(AE270-AE269,0)</f>
        <v>3533</v>
      </c>
      <c r="AH270" s="34">
        <f>IFERROR(AE270/W270,0)</f>
        <v>0.32436650752846125</v>
      </c>
      <c r="AI270" s="34">
        <f>IFERROR(AD270/3.974,0)</f>
        <v>43505.032712632106</v>
      </c>
      <c r="AJ270" s="10">
        <v>17797</v>
      </c>
      <c r="AK270" s="2">
        <f>AJ270-AJ269</f>
        <v>949</v>
      </c>
      <c r="AL270" s="2">
        <f>IFERROR(AJ270/AJ269,0)-1</f>
        <v>5.6327160493827133E-2</v>
      </c>
      <c r="AM270" s="34">
        <f>IFERROR(AJ270/3.974,0)</f>
        <v>4478.359335681932</v>
      </c>
      <c r="AN270" s="34">
        <f>IFERROR(AJ270/C270," ")</f>
        <v>0.10509687667932373</v>
      </c>
      <c r="AO270" s="10">
        <v>633</v>
      </c>
      <c r="AP270">
        <f>AO270-AO269</f>
        <v>-7</v>
      </c>
      <c r="AQ270">
        <f>IFERROR(AO270/AO269,0)-1</f>
        <v>-1.0937500000000044E-2</v>
      </c>
      <c r="AR270" s="34">
        <f>IFERROR(AO270/3.974,0)</f>
        <v>159.28535480624055</v>
      </c>
      <c r="AS270" s="10">
        <v>1055</v>
      </c>
      <c r="AT270" s="2">
        <f>AS270-AS269</f>
        <v>14</v>
      </c>
      <c r="AU270" s="2">
        <f>IFERROR(AS270/AS269,0)-1</f>
        <v>1.344860710854956E-2</v>
      </c>
      <c r="AV270" s="34">
        <f>IFERROR(AS270/3.974,0)</f>
        <v>265.47559134373427</v>
      </c>
      <c r="AW270" s="79">
        <f>IFERROR(AS270/C270," ")</f>
        <v>6.2301064728148862E-3</v>
      </c>
      <c r="AX270" s="10">
        <v>164</v>
      </c>
      <c r="AY270">
        <f>AX270-AX269</f>
        <v>-2</v>
      </c>
      <c r="AZ270" s="22">
        <f>IFERROR(AX270/AX269,0)-1</f>
        <v>-1.2048192771084376E-2</v>
      </c>
      <c r="BA270" s="35">
        <f>IFERROR(AX270/3.974,0)</f>
        <v>41.268243583291394</v>
      </c>
      <c r="BB270" s="51">
        <f>IFERROR(AX270/C270," ")</f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>IFERROR(BC270-BC269,0)</f>
        <v>954</v>
      </c>
      <c r="BE270" s="51">
        <f>IFERROR(BC270/BC269,0)-1</f>
        <v>5.1029687082107422E-2</v>
      </c>
      <c r="BF270" s="35">
        <f>IFERROR(BC270/3.974,0)</f>
        <v>4944.3885254151983</v>
      </c>
      <c r="BG270" s="35">
        <f>IFERROR(BC270/C270," ")</f>
        <v>0.11603351856335517</v>
      </c>
      <c r="BH270" s="45">
        <v>29763</v>
      </c>
      <c r="BI270" s="48">
        <f>IFERROR((BH270-BH269), 0)</f>
        <v>312</v>
      </c>
      <c r="BJ270" s="14">
        <v>67703</v>
      </c>
      <c r="BK270" s="48">
        <f>IFERROR((BJ270-BJ269),0)</f>
        <v>826</v>
      </c>
      <c r="BL270" s="14">
        <v>49251</v>
      </c>
      <c r="BM270" s="48">
        <f>IFERROR((BL270-BL269),0)</f>
        <v>636</v>
      </c>
      <c r="BN270" s="14">
        <v>18839</v>
      </c>
      <c r="BO270" s="48">
        <f>IFERROR((BN270-BN269),0)</f>
        <v>221</v>
      </c>
      <c r="BP270" s="14">
        <v>3783</v>
      </c>
      <c r="BQ270" s="48">
        <f>IFERROR((BP270-BP269),0)</f>
        <v>33</v>
      </c>
      <c r="BR270" s="16">
        <v>23</v>
      </c>
      <c r="BS270" s="24">
        <f>IFERROR((BR270-BR269),0)</f>
        <v>0</v>
      </c>
      <c r="BT270" s="16">
        <v>152</v>
      </c>
      <c r="BU270" s="24">
        <f>IFERROR((BT270-BT269),0)</f>
        <v>2</v>
      </c>
      <c r="BV270" s="16">
        <v>630</v>
      </c>
      <c r="BW270" s="24">
        <f>IFERROR((BV270-BV269),0)</f>
        <v>4</v>
      </c>
      <c r="BX270" s="16">
        <v>1504</v>
      </c>
      <c r="BY270" s="24">
        <f>IFERROR((BX270-BX269),0)</f>
        <v>6</v>
      </c>
      <c r="BZ270" s="21">
        <v>805</v>
      </c>
      <c r="CA270" s="27">
        <f>IFERROR((BZ270-BZ269),0)</f>
        <v>4</v>
      </c>
    </row>
    <row r="271" spans="1:79">
      <c r="A271" s="3">
        <v>44168</v>
      </c>
      <c r="B271" s="22">
        <v>44168</v>
      </c>
      <c r="C271" s="10">
        <v>171219</v>
      </c>
      <c r="D271">
        <f>IFERROR(C271-C270,"")</f>
        <v>1880</v>
      </c>
      <c r="E271" s="10">
        <v>3141</v>
      </c>
      <c r="F271">
        <f>E271-E270</f>
        <v>27</v>
      </c>
      <c r="G271" s="10">
        <v>148396</v>
      </c>
      <c r="H271">
        <f>G271-G270</f>
        <v>1820</v>
      </c>
      <c r="I271">
        <f>+IFERROR(C271-E271-G271,"")</f>
        <v>19682</v>
      </c>
      <c r="J271">
        <f>+IFERROR(I271-I270,"")</f>
        <v>33</v>
      </c>
      <c r="K271">
        <f>+IFERROR(E271/C271,"")</f>
        <v>1.8344926672857569E-2</v>
      </c>
      <c r="L271">
        <f>+IFERROR(G271/C271,"")</f>
        <v>0.86670287760120079</v>
      </c>
      <c r="M271">
        <f>+IFERROR(I271/C271,"")</f>
        <v>0.11495219572594163</v>
      </c>
      <c r="N271" s="22">
        <f>+IFERROR(D271/C271,"")</f>
        <v>1.0980089826479538E-2</v>
      </c>
      <c r="O271">
        <f>+IFERROR(F271/E271,"")</f>
        <v>8.5959885386819486E-3</v>
      </c>
      <c r="P271">
        <f>+IFERROR(H271/G271,"")</f>
        <v>1.2264481522413002E-2</v>
      </c>
      <c r="Q271">
        <f>+IFERROR(J271/I271,"")</f>
        <v>1.6766588761304745E-3</v>
      </c>
      <c r="R271" s="22">
        <f>+IFERROR(C271/3.974,"")</f>
        <v>43084.801207851029</v>
      </c>
      <c r="S271" s="22">
        <f>+IFERROR(E271/3.974,"")</f>
        <v>790.38751887267233</v>
      </c>
      <c r="T271" s="22">
        <f>+IFERROR(G271/3.974,"")</f>
        <v>37341.721187720177</v>
      </c>
      <c r="U271" s="22">
        <f>+IFERROR(I271/3.974,"")</f>
        <v>4952.6925012581778</v>
      </c>
      <c r="V271" s="10">
        <v>942262</v>
      </c>
      <c r="W271">
        <f>V271-V270</f>
        <v>14947</v>
      </c>
      <c r="X271" s="22">
        <f>IFERROR(W271-W270,0)</f>
        <v>4055</v>
      </c>
      <c r="Y271" s="35">
        <f>IFERROR(V271/3.974,0)</f>
        <v>237106.69350780069</v>
      </c>
      <c r="Z271" s="10">
        <v>767493</v>
      </c>
      <c r="AA271" s="2">
        <f>Z271-Z270</f>
        <v>13067</v>
      </c>
      <c r="AB271" s="29">
        <f>IFERROR(Z271/V271,0)</f>
        <v>0.81452186334586352</v>
      </c>
      <c r="AC271" s="32">
        <f>IFERROR(AA271-AA270,0)</f>
        <v>5708</v>
      </c>
      <c r="AD271">
        <f>V271-Z271</f>
        <v>174769</v>
      </c>
      <c r="AE271" s="1">
        <f>AD271-AD270</f>
        <v>1880</v>
      </c>
      <c r="AF271" s="29">
        <f>IFERROR(AD271/V271,0)</f>
        <v>0.18547813665413654</v>
      </c>
      <c r="AG271" s="32">
        <f>IFERROR(AE271-AE270,0)</f>
        <v>-1653</v>
      </c>
      <c r="AH271" s="34">
        <f>IFERROR(AE271/W271,0)</f>
        <v>0.12577774804308556</v>
      </c>
      <c r="AI271" s="34">
        <f>IFERROR(AD271/3.974,0)</f>
        <v>43978.107700050328</v>
      </c>
      <c r="AJ271" s="10">
        <v>17839</v>
      </c>
      <c r="AK271" s="2">
        <f>AJ271-AJ270</f>
        <v>42</v>
      </c>
      <c r="AL271" s="2">
        <f>IFERROR(AJ271/AJ270,0)-1</f>
        <v>2.359948305894255E-3</v>
      </c>
      <c r="AM271" s="34">
        <f>IFERROR(AJ271/3.974,0)</f>
        <v>4488.9280322093609</v>
      </c>
      <c r="AN271" s="34">
        <f>IFERROR(AJ271/C271," ")</f>
        <v>0.10418820341200451</v>
      </c>
      <c r="AO271" s="10">
        <v>635</v>
      </c>
      <c r="AP271">
        <f>AO271-AO270</f>
        <v>2</v>
      </c>
      <c r="AQ271">
        <f>IFERROR(AO271/AO270,0)-1</f>
        <v>3.1595576619274368E-3</v>
      </c>
      <c r="AR271" s="34">
        <f>IFERROR(AO271/3.974,0)</f>
        <v>159.78862606945142</v>
      </c>
      <c r="AS271" s="10">
        <v>1047</v>
      </c>
      <c r="AT271" s="2">
        <f>AS271-AS270</f>
        <v>-8</v>
      </c>
      <c r="AU271" s="2">
        <f>IFERROR(AS271/AS270,0)-1</f>
        <v>-7.5829383886255597E-3</v>
      </c>
      <c r="AV271" s="34">
        <f>IFERROR(AS271/3.974,0)</f>
        <v>263.46250629089076</v>
      </c>
      <c r="AW271" s="79">
        <f>IFERROR(AS271/C271," ")</f>
        <v>6.1149755576191895E-3</v>
      </c>
      <c r="AX271" s="10">
        <v>161</v>
      </c>
      <c r="AY271">
        <f>AX271-AX270</f>
        <v>-3</v>
      </c>
      <c r="AZ271" s="22">
        <f>IFERROR(AX271/AX270,0)-1</f>
        <v>-1.8292682926829285E-2</v>
      </c>
      <c r="BA271" s="35">
        <f>IFERROR(AX271/3.974,0)</f>
        <v>40.513336688475086</v>
      </c>
      <c r="BB271" s="51">
        <f>IFERROR(AX271/C271," ")</f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>IFERROR(BC271-BC270,0)</f>
        <v>33</v>
      </c>
      <c r="BE271" s="51">
        <f>IFERROR(BC271/BC270,0)-1</f>
        <v>1.6794747824315781E-3</v>
      </c>
      <c r="BF271" s="35">
        <f>IFERROR(BC271/3.974,0)</f>
        <v>4952.6925012581778</v>
      </c>
      <c r="BG271" s="35">
        <f>IFERROR(BC271/C271," ")</f>
        <v>0.11495219572594163</v>
      </c>
      <c r="BH271" s="45">
        <v>29911</v>
      </c>
      <c r="BI271" s="48">
        <f>IFERROR((BH271-BH270), 0)</f>
        <v>148</v>
      </c>
      <c r="BJ271" s="14">
        <v>68700</v>
      </c>
      <c r="BK271" s="48">
        <f>IFERROR((BJ271-BJ270),0)</f>
        <v>997</v>
      </c>
      <c r="BL271" s="14">
        <v>49768</v>
      </c>
      <c r="BM271" s="48">
        <f>IFERROR((BL271-BL270),0)</f>
        <v>517</v>
      </c>
      <c r="BN271" s="14">
        <v>19027</v>
      </c>
      <c r="BO271" s="48">
        <f>IFERROR((BN271-BN270),0)</f>
        <v>188</v>
      </c>
      <c r="BP271" s="14">
        <v>3813</v>
      </c>
      <c r="BQ271" s="48">
        <f>IFERROR((BP271-BP270),0)</f>
        <v>30</v>
      </c>
      <c r="BR271" s="16">
        <v>24</v>
      </c>
      <c r="BS271" s="24">
        <f>IFERROR((BR271-BR270),0)</f>
        <v>1</v>
      </c>
      <c r="BT271" s="16">
        <v>155</v>
      </c>
      <c r="BU271" s="24">
        <f>IFERROR((BT271-BT270),0)</f>
        <v>3</v>
      </c>
      <c r="BV271" s="16">
        <v>634</v>
      </c>
      <c r="BW271" s="24">
        <f>IFERROR((BV271-BV270),0)</f>
        <v>4</v>
      </c>
      <c r="BX271" s="16">
        <v>1517</v>
      </c>
      <c r="BY271" s="24">
        <f>IFERROR((BX271-BX270),0)</f>
        <v>13</v>
      </c>
      <c r="BZ271" s="21">
        <v>811</v>
      </c>
      <c r="CA271" s="27">
        <f>IFERROR((BZ271-BZ270),0)</f>
        <v>6</v>
      </c>
    </row>
    <row r="272" spans="1:79">
      <c r="A272" s="3">
        <v>44169</v>
      </c>
      <c r="B272" s="22">
        <v>44169</v>
      </c>
      <c r="C272" s="10">
        <v>173607</v>
      </c>
      <c r="D272">
        <f>IFERROR(C272-C271,"")</f>
        <v>2388</v>
      </c>
      <c r="E272" s="10">
        <v>3154</v>
      </c>
      <c r="F272">
        <f>E272-E271</f>
        <v>13</v>
      </c>
      <c r="G272" s="10">
        <v>150051</v>
      </c>
      <c r="H272">
        <f>G272-G271</f>
        <v>1655</v>
      </c>
      <c r="I272">
        <f>+IFERROR(C272-E272-G272,"")</f>
        <v>20402</v>
      </c>
      <c r="J272">
        <f>+IFERROR(I272-I271,"")</f>
        <v>720</v>
      </c>
      <c r="K272">
        <f>+IFERROR(E272/C272,"")</f>
        <v>1.816747020569447E-2</v>
      </c>
      <c r="L272">
        <f>+IFERROR(G272/C272,"")</f>
        <v>0.86431422696089444</v>
      </c>
      <c r="M272">
        <f>+IFERROR(I272/C272,"")</f>
        <v>0.1175183028334111</v>
      </c>
      <c r="N272" s="22">
        <f>+IFERROR(D272/C272,"")</f>
        <v>1.3755205723271527E-2</v>
      </c>
      <c r="O272">
        <f>+IFERROR(F272/E272,"")</f>
        <v>4.1217501585288519E-3</v>
      </c>
      <c r="P272">
        <f>+IFERROR(H272/G272,"")</f>
        <v>1.1029583275019827E-2</v>
      </c>
      <c r="Q272">
        <f>+IFERROR(J272/I272,"")</f>
        <v>3.5290657778649155E-2</v>
      </c>
      <c r="R272" s="22">
        <f>+IFERROR(C272/3.974,"")</f>
        <v>43685.70709612481</v>
      </c>
      <c r="S272" s="22">
        <f>+IFERROR(E272/3.974,"")</f>
        <v>793.65878208354297</v>
      </c>
      <c r="T272" s="22">
        <f>+IFERROR(G272/3.974,"")</f>
        <v>37758.178158027178</v>
      </c>
      <c r="U272" s="22">
        <f>+IFERROR(I272/3.974,"")</f>
        <v>5133.8701560140917</v>
      </c>
      <c r="V272" s="10">
        <v>955664</v>
      </c>
      <c r="W272">
        <f>V272-V271</f>
        <v>13402</v>
      </c>
      <c r="X272" s="22">
        <f>IFERROR(W272-W271,0)</f>
        <v>-1545</v>
      </c>
      <c r="Y272" s="35">
        <f>IFERROR(V272/3.974,0)</f>
        <v>240479.11424257673</v>
      </c>
      <c r="Z272" s="10">
        <v>778507</v>
      </c>
      <c r="AA272" s="2">
        <f>Z272-Z271</f>
        <v>11014</v>
      </c>
      <c r="AB272" s="29">
        <f>IFERROR(Z272/V272,0)</f>
        <v>0.81462417753520067</v>
      </c>
      <c r="AC272" s="32">
        <f>IFERROR(AA272-AA271,0)</f>
        <v>-2053</v>
      </c>
      <c r="AD272">
        <f>V272-Z272</f>
        <v>177157</v>
      </c>
      <c r="AE272" s="1">
        <f>AD272-AD271</f>
        <v>2388</v>
      </c>
      <c r="AF272" s="29">
        <f>IFERROR(AD272/V272,0)</f>
        <v>0.18537582246479933</v>
      </c>
      <c r="AG272" s="32">
        <f>IFERROR(AE272-AE271,0)</f>
        <v>508</v>
      </c>
      <c r="AH272" s="34">
        <f>IFERROR(AE272/W272,0)</f>
        <v>0.17818236084166542</v>
      </c>
      <c r="AI272" s="34">
        <f>IFERROR(AD272/3.974,0)</f>
        <v>44579.013588324102</v>
      </c>
      <c r="AJ272" s="10">
        <v>18506</v>
      </c>
      <c r="AK272" s="2">
        <f>AJ272-AJ271</f>
        <v>667</v>
      </c>
      <c r="AL272" s="2">
        <f>IFERROR(AJ272/AJ271,0)-1</f>
        <v>3.7389988228039739E-2</v>
      </c>
      <c r="AM272" s="34">
        <f>IFERROR(AJ272/3.974,0)</f>
        <v>4656.7689984901863</v>
      </c>
      <c r="AN272" s="34">
        <f>IFERROR(AJ272/C272," ")</f>
        <v>0.10659708421895431</v>
      </c>
      <c r="AO272" s="10">
        <v>651</v>
      </c>
      <c r="AP272">
        <f>AO272-AO271</f>
        <v>16</v>
      </c>
      <c r="AQ272">
        <f>IFERROR(AO272/AO271,0)-1</f>
        <v>2.5196850393700787E-2</v>
      </c>
      <c r="AR272" s="34">
        <f>IFERROR(AO272/3.974,0)</f>
        <v>163.81479617513838</v>
      </c>
      <c r="AS272" s="10">
        <v>1089</v>
      </c>
      <c r="AT272" s="2">
        <f>AS272-AS271</f>
        <v>42</v>
      </c>
      <c r="AU272" s="2">
        <f>IFERROR(AS272/AS271,0)-1</f>
        <v>4.0114613180515679E-2</v>
      </c>
      <c r="AV272" s="34">
        <f>IFERROR(AS272/3.974,0)</f>
        <v>274.03120281831906</v>
      </c>
      <c r="AW272" s="79">
        <f>IFERROR(AS272/C272," ")</f>
        <v>6.2727885396326186E-3</v>
      </c>
      <c r="AX272" s="10">
        <v>156</v>
      </c>
      <c r="AY272">
        <f>AX272-AX271</f>
        <v>-5</v>
      </c>
      <c r="AZ272" s="22">
        <f>IFERROR(AX272/AX271,0)-1</f>
        <v>-3.105590062111796E-2</v>
      </c>
      <c r="BA272" s="35">
        <f>IFERROR(AX272/3.974,0)</f>
        <v>39.255158530447908</v>
      </c>
      <c r="BB272" s="51">
        <f>IFERROR(AX272/C272," ")</f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>IFERROR(BC272-BC271,0)</f>
        <v>720</v>
      </c>
      <c r="BE272" s="51">
        <f>IFERROR(BC272/BC271,0)-1</f>
        <v>3.6581648206483131E-2</v>
      </c>
      <c r="BF272" s="35">
        <f>IFERROR(BC272/3.974,0)</f>
        <v>5133.8701560140917</v>
      </c>
      <c r="BG272" s="35">
        <f>IFERROR(BC272/C272," ")</f>
        <v>0.1175183028334111</v>
      </c>
      <c r="BH272" s="45">
        <v>30329</v>
      </c>
      <c r="BI272" s="48">
        <f>IFERROR((BH272-BH271), 0)</f>
        <v>418</v>
      </c>
      <c r="BJ272" s="14">
        <v>69646</v>
      </c>
      <c r="BK272" s="48">
        <f>IFERROR((BJ272-BJ271),0)</f>
        <v>946</v>
      </c>
      <c r="BL272" s="14">
        <v>50462</v>
      </c>
      <c r="BM272" s="48">
        <f>IFERROR((BL272-BL271),0)</f>
        <v>694</v>
      </c>
      <c r="BN272" s="14">
        <v>19309</v>
      </c>
      <c r="BO272" s="48">
        <f>IFERROR((BN272-BN271),0)</f>
        <v>282</v>
      </c>
      <c r="BP272" s="14">
        <v>3861</v>
      </c>
      <c r="BQ272" s="48">
        <f>IFERROR((BP272-BP271),0)</f>
        <v>48</v>
      </c>
      <c r="BR272" s="16">
        <v>24</v>
      </c>
      <c r="BS272" s="24">
        <f>IFERROR((BR272-BR271),0)</f>
        <v>0</v>
      </c>
      <c r="BT272" s="16">
        <v>155</v>
      </c>
      <c r="BU272" s="24">
        <f>IFERROR((BT272-BT271),0)</f>
        <v>0</v>
      </c>
      <c r="BV272" s="16">
        <v>635</v>
      </c>
      <c r="BW272" s="24">
        <f>IFERROR((BV272-BV271),0)</f>
        <v>1</v>
      </c>
      <c r="BX272" s="16">
        <v>1526</v>
      </c>
      <c r="BY272" s="24">
        <f>IFERROR((BX272-BX271),0)</f>
        <v>9</v>
      </c>
      <c r="BZ272" s="21">
        <v>814</v>
      </c>
      <c r="CA272" s="27">
        <f>IFERROR((BZ272-BZ271),0)</f>
        <v>3</v>
      </c>
    </row>
    <row r="273" spans="1:79">
      <c r="A273" s="3">
        <v>44170</v>
      </c>
      <c r="B273" s="22">
        <v>44170</v>
      </c>
      <c r="C273" s="10">
        <v>175907</v>
      </c>
      <c r="D273">
        <f>IFERROR(C273-C272,"")</f>
        <v>2300</v>
      </c>
      <c r="E273" s="10">
        <v>3173</v>
      </c>
      <c r="F273">
        <f>E273-E272</f>
        <v>19</v>
      </c>
      <c r="G273" s="10">
        <v>151247</v>
      </c>
      <c r="H273">
        <f>G273-G272</f>
        <v>1196</v>
      </c>
      <c r="I273">
        <f>+IFERROR(C273-E273-G273,"")</f>
        <v>21487</v>
      </c>
      <c r="J273">
        <f>+IFERROR(I273-I272,"")</f>
        <v>1085</v>
      </c>
      <c r="K273">
        <f>+IFERROR(E273/C273,"")</f>
        <v>1.8037940502651971E-2</v>
      </c>
      <c r="L273">
        <f>+IFERROR(G273/C273,"")</f>
        <v>0.85981228717447289</v>
      </c>
      <c r="M273">
        <f>+IFERROR(I273/C273,"")</f>
        <v>0.12214977232287516</v>
      </c>
      <c r="N273" s="22">
        <f>+IFERROR(D273/C273,"")</f>
        <v>1.3075090815032943E-2</v>
      </c>
      <c r="O273">
        <f>+IFERROR(F273/E273,"")</f>
        <v>5.9880239520958087E-3</v>
      </c>
      <c r="P273">
        <f>+IFERROR(H273/G273,"")</f>
        <v>7.9075948613856802E-3</v>
      </c>
      <c r="Q273">
        <f>+IFERROR(J273/I273,"")</f>
        <v>5.0495648531670309E-2</v>
      </c>
      <c r="R273" s="22">
        <f>+IFERROR(C273/3.974,"")</f>
        <v>44264.469048817307</v>
      </c>
      <c r="S273" s="22">
        <f>+IFERROR(E273/3.974,"")</f>
        <v>798.43985908404625</v>
      </c>
      <c r="T273" s="22">
        <f>+IFERROR(G273/3.974,"")</f>
        <v>38059.134373427274</v>
      </c>
      <c r="U273" s="22">
        <f>+IFERROR(I273/3.974,"")</f>
        <v>5406.8948163059886</v>
      </c>
      <c r="V273" s="10">
        <v>970591</v>
      </c>
      <c r="W273">
        <f>V273-V272</f>
        <v>14927</v>
      </c>
      <c r="X273" s="22">
        <f>IFERROR(W273-W272,0)</f>
        <v>1525</v>
      </c>
      <c r="Y273" s="35">
        <f>IFERROR(V273/3.974,0)</f>
        <v>244235.27931555107</v>
      </c>
      <c r="Z273" s="10">
        <v>791134</v>
      </c>
      <c r="AA273" s="2">
        <f>Z273-Z272</f>
        <v>12627</v>
      </c>
      <c r="AB273" s="29">
        <f>IFERROR(Z273/V273,0)</f>
        <v>0.81510543576027394</v>
      </c>
      <c r="AC273" s="32">
        <f>IFERROR(AA273-AA272,0)</f>
        <v>1613</v>
      </c>
      <c r="AD273">
        <f>V273-Z273</f>
        <v>179457</v>
      </c>
      <c r="AE273" s="1">
        <f>AD273-AD272</f>
        <v>2300</v>
      </c>
      <c r="AF273" s="29">
        <f>IFERROR(AD273/V273,0)</f>
        <v>0.18489456423972611</v>
      </c>
      <c r="AG273" s="32">
        <f>IFERROR(AE273-AE272,0)</f>
        <v>-88</v>
      </c>
      <c r="AH273" s="34">
        <f>IFERROR(AE273/W273,0)</f>
        <v>0.15408320493066255</v>
      </c>
      <c r="AI273" s="34">
        <f>IFERROR(AD273/3.974,0)</f>
        <v>45157.775541016606</v>
      </c>
      <c r="AJ273" s="10">
        <v>19498</v>
      </c>
      <c r="AK273" s="2">
        <f>AJ273-AJ272</f>
        <v>992</v>
      </c>
      <c r="AL273" s="2">
        <f>IFERROR(AJ273/AJ272,0)-1</f>
        <v>5.3604236463849597E-2</v>
      </c>
      <c r="AM273" s="34">
        <f>IFERROR(AJ273/3.974,0)</f>
        <v>4906.3915450427776</v>
      </c>
      <c r="AN273" s="34">
        <f>IFERROR(AJ273/C273," ")</f>
        <v>0.1108426611789184</v>
      </c>
      <c r="AO273" s="10">
        <v>699</v>
      </c>
      <c r="AP273">
        <f>AO273-AO272</f>
        <v>48</v>
      </c>
      <c r="AQ273">
        <f>IFERROR(AO273/AO272,0)-1</f>
        <v>7.3732718894009119E-2</v>
      </c>
      <c r="AR273" s="34">
        <f>IFERROR(AO273/3.974,0)</f>
        <v>175.89330649219929</v>
      </c>
      <c r="AS273" s="10">
        <v>1129</v>
      </c>
      <c r="AT273" s="2">
        <f>AS273-AS272</f>
        <v>40</v>
      </c>
      <c r="AU273" s="2">
        <f>IFERROR(AS273/AS272,0)-1</f>
        <v>3.6730945821854988E-2</v>
      </c>
      <c r="AV273" s="34">
        <f>IFERROR(AS273/3.974,0)</f>
        <v>284.09662808253648</v>
      </c>
      <c r="AW273" s="79">
        <f>IFERROR(AS273/C273," ")</f>
        <v>6.4181641435531274E-3</v>
      </c>
      <c r="AX273" s="10">
        <v>161</v>
      </c>
      <c r="AY273">
        <f>AX273-AX272</f>
        <v>5</v>
      </c>
      <c r="AZ273" s="22">
        <f>IFERROR(AX273/AX272,0)-1</f>
        <v>3.2051282051282159E-2</v>
      </c>
      <c r="BA273" s="35">
        <f>IFERROR(AX273/3.974,0)</f>
        <v>40.513336688475086</v>
      </c>
      <c r="BB273" s="51">
        <f>IFERROR(AX273/C273," ")</f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>IFERROR(BC273-BC272,0)</f>
        <v>1085</v>
      </c>
      <c r="BE273" s="51">
        <f>IFERROR(BC273/BC272,0)-1</f>
        <v>5.3181060680325354E-2</v>
      </c>
      <c r="BF273" s="35">
        <f>IFERROR(BC273/3.974,0)</f>
        <v>5406.8948163059886</v>
      </c>
      <c r="BG273" s="35">
        <f>IFERROR(BC273/C273," ")</f>
        <v>0.12214977232287516</v>
      </c>
      <c r="BH273" s="45">
        <v>30711</v>
      </c>
      <c r="BI273" s="48">
        <f>IFERROR((BH273-BH272), 0)</f>
        <v>382</v>
      </c>
      <c r="BJ273" s="14">
        <v>70567</v>
      </c>
      <c r="BK273" s="48">
        <f>IFERROR((BJ273-BJ272),0)</f>
        <v>921</v>
      </c>
      <c r="BL273" s="14">
        <v>51146</v>
      </c>
      <c r="BM273" s="48">
        <f>IFERROR((BL273-BL272),0)</f>
        <v>684</v>
      </c>
      <c r="BN273" s="14">
        <v>19583</v>
      </c>
      <c r="BO273" s="48">
        <f>IFERROR((BN273-BN272),0)</f>
        <v>274</v>
      </c>
      <c r="BP273" s="14">
        <v>3900</v>
      </c>
      <c r="BQ273" s="48">
        <f>IFERROR((BP273-BP272),0)</f>
        <v>39</v>
      </c>
      <c r="BR273" s="16">
        <v>24</v>
      </c>
      <c r="BS273" s="24">
        <f>IFERROR((BR273-BR272),0)</f>
        <v>0</v>
      </c>
      <c r="BT273" s="16">
        <v>156</v>
      </c>
      <c r="BU273" s="24">
        <f>IFERROR((BT273-BT272),0)</f>
        <v>1</v>
      </c>
      <c r="BV273" s="16">
        <v>637</v>
      </c>
      <c r="BW273" s="24">
        <f>IFERROR((BV273-BV272),0)</f>
        <v>2</v>
      </c>
      <c r="BX273" s="16">
        <v>1537</v>
      </c>
      <c r="BY273" s="24">
        <f>IFERROR((BX273-BX272),0)</f>
        <v>11</v>
      </c>
      <c r="BZ273" s="21">
        <v>819</v>
      </c>
      <c r="CA273" s="27">
        <f>IFERROR((BZ273-BZ272),0)</f>
        <v>5</v>
      </c>
    </row>
    <row r="274" spans="1:79">
      <c r="A274" s="3">
        <v>44171</v>
      </c>
      <c r="B274" s="22">
        <v>44171</v>
      </c>
      <c r="C274" s="10">
        <v>177719</v>
      </c>
      <c r="D274">
        <f>IFERROR(C274-C273,"")</f>
        <v>1812</v>
      </c>
      <c r="E274" s="10">
        <v>3193</v>
      </c>
      <c r="F274">
        <f>E274-E273</f>
        <v>20</v>
      </c>
      <c r="G274" s="10">
        <v>152890</v>
      </c>
      <c r="H274">
        <f>G274-G273</f>
        <v>1643</v>
      </c>
      <c r="I274">
        <f>+IFERROR(C274-E274-G274,"")</f>
        <v>21636</v>
      </c>
      <c r="J274">
        <f>+IFERROR(I274-I273,"")</f>
        <v>149</v>
      </c>
      <c r="K274">
        <f>+IFERROR(E274/C274,"")</f>
        <v>1.79665651956178E-2</v>
      </c>
      <c r="L274">
        <f>+IFERROR(G274/C274,"")</f>
        <v>0.86029068360726768</v>
      </c>
      <c r="M274">
        <f>+IFERROR(I274/C274,"")</f>
        <v>0.12174275119711454</v>
      </c>
      <c r="N274" s="22">
        <f>+IFERROR(D274/C274,"")</f>
        <v>1.0195871009852633E-2</v>
      </c>
      <c r="O274">
        <f>+IFERROR(F274/E274,"")</f>
        <v>6.2637018477920449E-3</v>
      </c>
      <c r="P274">
        <f>+IFERROR(H274/G274,"")</f>
        <v>1.0746288181045196E-2</v>
      </c>
      <c r="Q274">
        <f>+IFERROR(J274/I274,"")</f>
        <v>6.8866703642078021E-3</v>
      </c>
      <c r="R274" s="22">
        <f>+IFERROR(C274/3.974,"")</f>
        <v>44720.432813286359</v>
      </c>
      <c r="S274" s="22">
        <f>+IFERROR(E274/3.974,"")</f>
        <v>803.47257171615502</v>
      </c>
      <c r="T274" s="22">
        <f>+IFERROR(G274/3.974,"")</f>
        <v>38472.571716155006</v>
      </c>
      <c r="U274" s="22">
        <f>+IFERROR(I274/3.974,"")</f>
        <v>5444.3885254151983</v>
      </c>
      <c r="V274" s="10">
        <v>980089</v>
      </c>
      <c r="W274">
        <f>V274-V273</f>
        <v>9498</v>
      </c>
      <c r="X274" s="22">
        <f>IFERROR(W274-W273,0)</f>
        <v>-5429</v>
      </c>
      <c r="Y274" s="35">
        <f>IFERROR(V274/3.974,0)</f>
        <v>246625.31454453949</v>
      </c>
      <c r="Z274" s="10">
        <v>798820</v>
      </c>
      <c r="AA274" s="2">
        <f>Z274-Z273</f>
        <v>7686</v>
      </c>
      <c r="AB274" s="29">
        <f>IFERROR(Z274/V274,0)</f>
        <v>0.81504842927530052</v>
      </c>
      <c r="AC274" s="32">
        <f>IFERROR(AA274-AA273,0)</f>
        <v>-4941</v>
      </c>
      <c r="AD274">
        <f>V274-Z274</f>
        <v>181269</v>
      </c>
      <c r="AE274" s="1">
        <f>AD274-AD273</f>
        <v>1812</v>
      </c>
      <c r="AF274" s="29">
        <f>IFERROR(AD274/V274,0)</f>
        <v>0.1849515707246995</v>
      </c>
      <c r="AG274" s="32">
        <f>IFERROR(AE274-AE273,0)</f>
        <v>-488</v>
      </c>
      <c r="AH274" s="34">
        <f>IFERROR(AE274/W274,0)</f>
        <v>0.19077700568540745</v>
      </c>
      <c r="AI274" s="34">
        <f>IFERROR(AD274/3.974,0)</f>
        <v>45613.739305485651</v>
      </c>
      <c r="AJ274" s="10">
        <v>19596</v>
      </c>
      <c r="AK274" s="2">
        <f>AJ274-AJ273</f>
        <v>98</v>
      </c>
      <c r="AL274" s="2">
        <f>IFERROR(AJ274/AJ273,0)-1</f>
        <v>5.0261565288747256E-3</v>
      </c>
      <c r="AM274" s="34">
        <f>IFERROR(AJ274/3.974,0)</f>
        <v>4931.0518369401107</v>
      </c>
      <c r="AN274" s="34">
        <f>IFERROR(AJ274/C274," ")</f>
        <v>0.11026395602045927</v>
      </c>
      <c r="AO274" s="10">
        <v>721</v>
      </c>
      <c r="AP274">
        <f>AO274-AO273</f>
        <v>22</v>
      </c>
      <c r="AQ274">
        <f>IFERROR(AO274/AO273,0)-1</f>
        <v>3.1473533619456262E-2</v>
      </c>
      <c r="AR274" s="34">
        <f>IFERROR(AO274/3.974,0)</f>
        <v>181.42929038751888</v>
      </c>
      <c r="AS274" s="10">
        <v>1158</v>
      </c>
      <c r="AT274" s="2">
        <f>AS274-AS273</f>
        <v>29</v>
      </c>
      <c r="AU274" s="2">
        <f>IFERROR(AS274/AS273,0)-1</f>
        <v>2.5686448184233823E-2</v>
      </c>
      <c r="AV274" s="34">
        <f>IFERROR(AS274/3.974,0)</f>
        <v>291.39406139909408</v>
      </c>
      <c r="AW274" s="79">
        <f>IFERROR(AS274/C274," ")</f>
        <v>6.5159043208660866E-3</v>
      </c>
      <c r="AX274" s="10">
        <v>161</v>
      </c>
      <c r="AY274">
        <f>AX274-AX273</f>
        <v>0</v>
      </c>
      <c r="AZ274" s="22">
        <f>IFERROR(AX274/AX273,0)-1</f>
        <v>0</v>
      </c>
      <c r="BA274" s="35">
        <f>IFERROR(AX274/3.974,0)</f>
        <v>40.513336688475086</v>
      </c>
      <c r="BB274" s="51">
        <f>IFERROR(AX274/C274," ")</f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>IFERROR(BC274-BC273,0)</f>
        <v>149</v>
      </c>
      <c r="BE274" s="51">
        <f>IFERROR(BC274/BC273,0)-1</f>
        <v>6.9344254665610894E-3</v>
      </c>
      <c r="BF274" s="35">
        <f>IFERROR(BC274/3.974,0)</f>
        <v>5444.3885254151983</v>
      </c>
      <c r="BG274" s="35">
        <f>IFERROR(BC274/C274," ")</f>
        <v>0.12174275119711454</v>
      </c>
      <c r="BH274" s="45">
        <v>31067</v>
      </c>
      <c r="BI274" s="48">
        <f>IFERROR((BH274-BH273), 0)</f>
        <v>356</v>
      </c>
      <c r="BJ274" s="14">
        <v>71291</v>
      </c>
      <c r="BK274" s="48">
        <f>IFERROR((BJ274-BJ273),0)</f>
        <v>724</v>
      </c>
      <c r="BL274" s="14">
        <v>51650</v>
      </c>
      <c r="BM274" s="48">
        <f>IFERROR((BL274-BL273),0)</f>
        <v>504</v>
      </c>
      <c r="BN274" s="14">
        <v>19775</v>
      </c>
      <c r="BO274" s="48">
        <f>IFERROR((BN274-BN273),0)</f>
        <v>192</v>
      </c>
      <c r="BP274" s="14">
        <v>3936</v>
      </c>
      <c r="BQ274" s="48">
        <f>IFERROR((BP274-BP273),0)</f>
        <v>36</v>
      </c>
      <c r="BR274" s="16">
        <v>24</v>
      </c>
      <c r="BS274" s="24">
        <f>IFERROR((BR274-BR273),0)</f>
        <v>0</v>
      </c>
      <c r="BT274" s="16">
        <v>156</v>
      </c>
      <c r="BU274" s="24">
        <f>IFERROR((BT274-BT273),0)</f>
        <v>0</v>
      </c>
      <c r="BV274" s="16">
        <v>638</v>
      </c>
      <c r="BW274" s="24">
        <f>IFERROR((BV274-BV273),0)</f>
        <v>1</v>
      </c>
      <c r="BX274" s="16">
        <v>1550</v>
      </c>
      <c r="BY274" s="24">
        <f>IFERROR((BX274-BX273),0)</f>
        <v>13</v>
      </c>
      <c r="BZ274" s="21">
        <v>825</v>
      </c>
      <c r="CA274" s="27">
        <f>IFERROR((BZ274-BZ273),0)</f>
        <v>6</v>
      </c>
    </row>
    <row r="275" spans="1:79">
      <c r="A275" s="3">
        <v>44172</v>
      </c>
      <c r="B275" s="22">
        <v>44172</v>
      </c>
      <c r="C275" s="10">
        <v>179230</v>
      </c>
      <c r="D275">
        <f>IFERROR(C275-C274,"")</f>
        <v>1511</v>
      </c>
      <c r="E275" s="10">
        <v>3212</v>
      </c>
      <c r="F275">
        <f>E275-E274</f>
        <v>19</v>
      </c>
      <c r="G275" s="10">
        <v>154330</v>
      </c>
      <c r="H275">
        <f>G275-G274</f>
        <v>1440</v>
      </c>
      <c r="I275">
        <f>+IFERROR(C275-E275-G275,"")</f>
        <v>21688</v>
      </c>
      <c r="J275">
        <f>+IFERROR(I275-I274,"")</f>
        <v>52</v>
      </c>
      <c r="K275">
        <f>+IFERROR(E275/C275,"")</f>
        <v>1.7921106957540591E-2</v>
      </c>
      <c r="L275">
        <f>+IFERROR(G275/C275,"")</f>
        <v>0.86107236511744689</v>
      </c>
      <c r="M275">
        <f>+IFERROR(I275/C275,"")</f>
        <v>0.12100652792501256</v>
      </c>
      <c r="N275" s="22">
        <f>+IFERROR(D275/C275,"")</f>
        <v>8.4305082854432851E-3</v>
      </c>
      <c r="O275">
        <f>+IFERROR(F275/E275,"")</f>
        <v>5.9153175591531758E-3</v>
      </c>
      <c r="P275">
        <f>+IFERROR(H275/G275,"")</f>
        <v>9.3306550897427586E-3</v>
      </c>
      <c r="Q275">
        <f>+IFERROR(J275/I275,"")</f>
        <v>2.3976392475101439E-3</v>
      </c>
      <c r="R275" s="22">
        <f>+IFERROR(C275/3.974,"")</f>
        <v>45100.654252642169</v>
      </c>
      <c r="S275" s="22">
        <f>+IFERROR(E275/3.974,"")</f>
        <v>808.25364871665829</v>
      </c>
      <c r="T275" s="22">
        <f>+IFERROR(G275/3.974,"")</f>
        <v>38834.927025666831</v>
      </c>
      <c r="U275" s="22">
        <f>+IFERROR(I275/3.974,"")</f>
        <v>5457.4735782586813</v>
      </c>
      <c r="V275" s="10">
        <v>988059</v>
      </c>
      <c r="W275">
        <f>V275-V274</f>
        <v>7970</v>
      </c>
      <c r="X275" s="22">
        <f>IFERROR(W275-W274,0)</f>
        <v>-1528</v>
      </c>
      <c r="Y275" s="35">
        <f>IFERROR(V275/3.974,0)</f>
        <v>248630.85052843482</v>
      </c>
      <c r="Z275" s="10">
        <v>805279</v>
      </c>
      <c r="AA275" s="2">
        <f>Z275-Z274</f>
        <v>6459</v>
      </c>
      <c r="AB275" s="29">
        <f>IFERROR(Z275/V275,0)</f>
        <v>0.81501104691116621</v>
      </c>
      <c r="AC275" s="32">
        <f>IFERROR(AA275-AA274,0)</f>
        <v>-1227</v>
      </c>
      <c r="AD275">
        <f>V275-Z275</f>
        <v>182780</v>
      </c>
      <c r="AE275" s="1">
        <f>AD275-AD274</f>
        <v>1511</v>
      </c>
      <c r="AF275" s="29">
        <f>IFERROR(AD275/V275,0)</f>
        <v>0.18498895308883376</v>
      </c>
      <c r="AG275" s="32">
        <f>IFERROR(AE275-AE274,0)</f>
        <v>-301</v>
      </c>
      <c r="AH275" s="34">
        <f>IFERROR(AE275/W275,0)</f>
        <v>0.18958594730238393</v>
      </c>
      <c r="AI275" s="34">
        <f>IFERROR(AD275/3.974,0)</f>
        <v>45993.960744841468</v>
      </c>
      <c r="AJ275" s="10">
        <v>19650</v>
      </c>
      <c r="AK275" s="2">
        <f>AJ275-AJ274</f>
        <v>54</v>
      </c>
      <c r="AL275" s="2">
        <f>IFERROR(AJ275/AJ274,0)-1</f>
        <v>2.7556644213104775E-3</v>
      </c>
      <c r="AM275" s="34">
        <f>IFERROR(AJ275/3.974,0)</f>
        <v>4944.6401610468038</v>
      </c>
      <c r="AN275" s="34">
        <f>IFERROR(AJ275/C275," ")</f>
        <v>0.10963566367237627</v>
      </c>
      <c r="AO275" s="10">
        <v>756</v>
      </c>
      <c r="AP275">
        <f>AO275-AO274</f>
        <v>35</v>
      </c>
      <c r="AQ275">
        <f>IFERROR(AO275/AO274,0)-1</f>
        <v>4.8543689320388328E-2</v>
      </c>
      <c r="AR275" s="34">
        <f>IFERROR(AO275/3.974,0)</f>
        <v>190.23653749370911</v>
      </c>
      <c r="AS275" s="10">
        <v>1107</v>
      </c>
      <c r="AT275" s="2">
        <f>AS275-AS274</f>
        <v>-51</v>
      </c>
      <c r="AU275" s="2">
        <f>IFERROR(AS275/AS274,0)-1</f>
        <v>-4.4041450777202118E-2</v>
      </c>
      <c r="AV275" s="34">
        <f>IFERROR(AS275/3.974,0)</f>
        <v>278.56064418721689</v>
      </c>
      <c r="AW275" s="79">
        <f>IFERROR(AS275/C275," ")</f>
        <v>6.1764213580315797E-3</v>
      </c>
      <c r="AX275" s="10">
        <v>175</v>
      </c>
      <c r="AY275">
        <f>AX275-AX274</f>
        <v>14</v>
      </c>
      <c r="AZ275" s="22">
        <f>IFERROR(AX275/AX274,0)-1</f>
        <v>8.6956521739130377E-2</v>
      </c>
      <c r="BA275" s="35">
        <f>IFERROR(AX275/3.974,0)</f>
        <v>44.036235530951181</v>
      </c>
      <c r="BB275" s="51">
        <f>IFERROR(AX275/C275," ")</f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>IFERROR(BC275-BC274,0)</f>
        <v>52</v>
      </c>
      <c r="BE275" s="51">
        <f>IFERROR(BC275/BC274,0)-1</f>
        <v>2.4034017378442574E-3</v>
      </c>
      <c r="BF275" s="35">
        <f>IFERROR(BC275/3.974,0)</f>
        <v>5457.4735782586813</v>
      </c>
      <c r="BG275" s="35">
        <f>IFERROR(BC275/C275," ")</f>
        <v>0.12100652792501256</v>
      </c>
      <c r="BH275" s="45">
        <v>31352</v>
      </c>
      <c r="BI275" s="48">
        <f>IFERROR((BH275-BH274), 0)</f>
        <v>285</v>
      </c>
      <c r="BJ275" s="14">
        <v>71889</v>
      </c>
      <c r="BK275" s="48">
        <f>IFERROR((BJ275-BJ274),0)</f>
        <v>598</v>
      </c>
      <c r="BL275" s="14">
        <v>52078</v>
      </c>
      <c r="BM275" s="48">
        <f>IFERROR((BL275-BL274),0)</f>
        <v>428</v>
      </c>
      <c r="BN275" s="14">
        <v>19940</v>
      </c>
      <c r="BO275" s="48">
        <f>IFERROR((BN275-BN274),0)</f>
        <v>165</v>
      </c>
      <c r="BP275" s="14">
        <v>3971</v>
      </c>
      <c r="BQ275" s="48">
        <f>IFERROR((BP275-BP274),0)</f>
        <v>35</v>
      </c>
      <c r="BR275" s="16">
        <v>24</v>
      </c>
      <c r="BS275" s="24">
        <f>IFERROR((BR275-BR274),0)</f>
        <v>0</v>
      </c>
      <c r="BT275" s="16">
        <v>156</v>
      </c>
      <c r="BU275" s="24">
        <f>IFERROR((BT275-BT274),0)</f>
        <v>0</v>
      </c>
      <c r="BV275" s="16">
        <v>642</v>
      </c>
      <c r="BW275" s="24">
        <f>IFERROR((BV275-BV274),0)</f>
        <v>4</v>
      </c>
      <c r="BX275" s="16">
        <v>1559</v>
      </c>
      <c r="BY275" s="24">
        <f>IFERROR((BX275-BX274),0)</f>
        <v>9</v>
      </c>
      <c r="BZ275" s="21">
        <v>831</v>
      </c>
      <c r="CA275" s="27">
        <f>IFERROR((BZ275-BZ274),0)</f>
        <v>6</v>
      </c>
    </row>
    <row r="276" spans="1:79">
      <c r="A276" s="3">
        <v>44173</v>
      </c>
      <c r="B276" s="22">
        <v>44173</v>
      </c>
      <c r="C276" s="10">
        <v>181166</v>
      </c>
      <c r="D276">
        <f>IFERROR(C276-C275,"")</f>
        <v>1936</v>
      </c>
      <c r="E276" s="10">
        <v>3241</v>
      </c>
      <c r="F276">
        <f>E276-E275</f>
        <v>29</v>
      </c>
      <c r="G276" s="10">
        <v>155870</v>
      </c>
      <c r="H276">
        <f>G276-G275</f>
        <v>1540</v>
      </c>
      <c r="I276">
        <f>+IFERROR(C276-E276-G276,"")</f>
        <v>22055</v>
      </c>
      <c r="J276">
        <f>+IFERROR(I276-I275,"")</f>
        <v>367</v>
      </c>
      <c r="K276">
        <f>+IFERROR(E276/C276,"")</f>
        <v>1.7889670247176623E-2</v>
      </c>
      <c r="L276">
        <f>+IFERROR(G276/C276,"")</f>
        <v>0.86037115131978403</v>
      </c>
      <c r="M276">
        <f>+IFERROR(I276/C276,"")</f>
        <v>0.12173917843303932</v>
      </c>
      <c r="N276" s="22">
        <f>+IFERROR(D276/C276,"")</f>
        <v>1.0686331872426394E-2</v>
      </c>
      <c r="O276">
        <f>+IFERROR(F276/E276,"")</f>
        <v>8.9478556001234191E-3</v>
      </c>
      <c r="P276">
        <f>+IFERROR(H276/G276,"")</f>
        <v>9.8800282286520824E-3</v>
      </c>
      <c r="Q276">
        <f>+IFERROR(J276/I276,"")</f>
        <v>1.6640217637723873E-2</v>
      </c>
      <c r="R276" s="22">
        <f>+IFERROR(C276/3.974,"")</f>
        <v>45587.820835430291</v>
      </c>
      <c r="S276" s="22">
        <f>+IFERROR(E276/3.974,"")</f>
        <v>815.55108203321583</v>
      </c>
      <c r="T276" s="22">
        <f>+IFERROR(G276/3.974,"")</f>
        <v>39222.445898339203</v>
      </c>
      <c r="U276" s="22">
        <f>+IFERROR(I276/3.974,"")</f>
        <v>5549.8238550578762</v>
      </c>
      <c r="V276" s="10">
        <v>999313</v>
      </c>
      <c r="W276">
        <f>V276-V275</f>
        <v>11254</v>
      </c>
      <c r="X276" s="22">
        <f>IFERROR(W276-W275,0)</f>
        <v>3284</v>
      </c>
      <c r="Y276" s="35">
        <f>IFERROR(V276/3.974,0)</f>
        <v>251462.75792652238</v>
      </c>
      <c r="Z276" s="10">
        <v>814597</v>
      </c>
      <c r="AA276" s="2">
        <f>Z276-Z275</f>
        <v>9318</v>
      </c>
      <c r="AB276" s="29">
        <f>IFERROR(Z276/V276,0)</f>
        <v>0.81515701286784026</v>
      </c>
      <c r="AC276" s="32">
        <f>IFERROR(AA276-AA275,0)</f>
        <v>2859</v>
      </c>
      <c r="AD276">
        <f>V276-Z276</f>
        <v>184716</v>
      </c>
      <c r="AE276" s="1">
        <f>AD276-AD275</f>
        <v>1936</v>
      </c>
      <c r="AF276" s="29">
        <f>IFERROR(AD276/V276,0)</f>
        <v>0.1848429871321598</v>
      </c>
      <c r="AG276" s="32">
        <f>IFERROR(AE276-AE275,0)</f>
        <v>425</v>
      </c>
      <c r="AH276" s="34">
        <f>IFERROR(AE276/W276,0)</f>
        <v>0.17202772347609738</v>
      </c>
      <c r="AI276" s="34">
        <f>IFERROR(AD276/3.974,0)</f>
        <v>46481.127327629591</v>
      </c>
      <c r="AJ276" s="10">
        <v>20070</v>
      </c>
      <c r="AK276" s="2">
        <f>AJ276-AJ275</f>
        <v>420</v>
      </c>
      <c r="AL276" s="2">
        <f>IFERROR(AJ276/AJ275,0)-1</f>
        <v>2.1374045801526798E-2</v>
      </c>
      <c r="AM276" s="34">
        <f>IFERROR(AJ276/3.974,0)</f>
        <v>5050.3271263210872</v>
      </c>
      <c r="AN276" s="34">
        <f>IFERROR(AJ276/C276," ")</f>
        <v>0.11078237638408973</v>
      </c>
      <c r="AO276" s="10">
        <v>682</v>
      </c>
      <c r="AP276">
        <f>AO276-AO275</f>
        <v>-74</v>
      </c>
      <c r="AQ276">
        <f>IFERROR(AO276/AO275,0)-1</f>
        <v>-9.7883597883597906E-2</v>
      </c>
      <c r="AR276" s="34">
        <f>IFERROR(AO276/3.974,0)</f>
        <v>171.61550075490689</v>
      </c>
      <c r="AS276" s="10">
        <v>1134</v>
      </c>
      <c r="AT276" s="2">
        <f>AS276-AS275</f>
        <v>27</v>
      </c>
      <c r="AU276" s="2">
        <f>IFERROR(AS276/AS275,0)-1</f>
        <v>2.4390243902439046E-2</v>
      </c>
      <c r="AV276" s="34">
        <f>IFERROR(AS276/3.974,0)</f>
        <v>285.35480624056368</v>
      </c>
      <c r="AW276" s="79">
        <f>IFERROR(AS276/C276," ")</f>
        <v>6.2594526566795098E-3</v>
      </c>
      <c r="AX276" s="10">
        <v>169</v>
      </c>
      <c r="AY276">
        <f>AX276-AX275</f>
        <v>-6</v>
      </c>
      <c r="AZ276" s="22">
        <f>IFERROR(AX276/AX275,0)-1</f>
        <v>-3.4285714285714253E-2</v>
      </c>
      <c r="BA276" s="35">
        <f>IFERROR(AX276/3.974,0)</f>
        <v>42.526421741318572</v>
      </c>
      <c r="BB276" s="51">
        <f>IFERROR(AX276/C276," ")</f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>IFERROR(BC276-BC275,0)</f>
        <v>367</v>
      </c>
      <c r="BE276" s="51">
        <f>IFERROR(BC276/BC275,0)-1</f>
        <v>1.6921800073773419E-2</v>
      </c>
      <c r="BF276" s="35">
        <f>IFERROR(BC276/3.974,0)</f>
        <v>5549.8238550578762</v>
      </c>
      <c r="BG276" s="35">
        <f>IFERROR(BC276/C276," ")</f>
        <v>0.12173917843303932</v>
      </c>
      <c r="BH276" s="45">
        <v>31656</v>
      </c>
      <c r="BI276" s="48">
        <f>IFERROR((BH276-BH275), 0)</f>
        <v>304</v>
      </c>
      <c r="BJ276" s="14">
        <v>72649</v>
      </c>
      <c r="BK276" s="48">
        <f>IFERROR((BJ276-BJ275),0)</f>
        <v>760</v>
      </c>
      <c r="BL276" s="14">
        <v>52675</v>
      </c>
      <c r="BM276" s="48">
        <f>IFERROR((BL276-BL275),0)</f>
        <v>597</v>
      </c>
      <c r="BN276" s="14">
        <v>20175</v>
      </c>
      <c r="BO276" s="48">
        <f>IFERROR((BN276-BN275),0)</f>
        <v>235</v>
      </c>
      <c r="BP276" s="14">
        <v>4011</v>
      </c>
      <c r="BQ276" s="48">
        <f>IFERROR((BP276-BP275),0)</f>
        <v>40</v>
      </c>
      <c r="BR276" s="16">
        <v>24</v>
      </c>
      <c r="BS276" s="24">
        <f>IFERROR((BR276-BR275),0)</f>
        <v>0</v>
      </c>
      <c r="BT276" s="16">
        <v>157</v>
      </c>
      <c r="BU276" s="24">
        <f>IFERROR((BT276-BT275),0)</f>
        <v>1</v>
      </c>
      <c r="BV276" s="16">
        <v>646</v>
      </c>
      <c r="BW276" s="24">
        <f>IFERROR((BV276-BV275),0)</f>
        <v>4</v>
      </c>
      <c r="BX276" s="16">
        <v>1577</v>
      </c>
      <c r="BY276" s="24">
        <f>IFERROR((BX276-BX275),0)</f>
        <v>18</v>
      </c>
      <c r="BZ276" s="21">
        <v>837</v>
      </c>
      <c r="CA276" s="27">
        <f>IFERROR((BZ276-BZ275),0)</f>
        <v>6</v>
      </c>
    </row>
    <row r="277" spans="1:79">
      <c r="A277" s="3">
        <v>44174</v>
      </c>
      <c r="B277" s="22">
        <v>44174</v>
      </c>
      <c r="C277" s="10">
        <v>182977</v>
      </c>
      <c r="D277">
        <f>IFERROR(C277-C276,"")</f>
        <v>1811</v>
      </c>
      <c r="E277" s="10">
        <v>3264</v>
      </c>
      <c r="F277">
        <f>E277-E276</f>
        <v>23</v>
      </c>
      <c r="G277" s="10">
        <v>156870</v>
      </c>
      <c r="H277">
        <f>G277-G276</f>
        <v>1000</v>
      </c>
      <c r="I277">
        <f>+IFERROR(C277-E277-G277,"")</f>
        <v>22843</v>
      </c>
      <c r="J277">
        <f>+IFERROR(I277-I276,"")</f>
        <v>788</v>
      </c>
      <c r="K277">
        <f>+IFERROR(E277/C277,"")</f>
        <v>1.783830754685015E-2</v>
      </c>
      <c r="L277">
        <f>+IFERROR(G277/C277,"")</f>
        <v>0.85732086546396546</v>
      </c>
      <c r="M277">
        <f>+IFERROR(I277/C277,"")</f>
        <v>0.12484082698918443</v>
      </c>
      <c r="N277" s="22">
        <f>+IFERROR(D277/C277,"")</f>
        <v>9.8974188012701057E-3</v>
      </c>
      <c r="O277">
        <f>+IFERROR(F277/E277,"")</f>
        <v>7.0465686274509805E-3</v>
      </c>
      <c r="P277">
        <f>+IFERROR(H277/G277,"")</f>
        <v>6.3747051698858932E-3</v>
      </c>
      <c r="Q277">
        <f>+IFERROR(J277/I277,"")</f>
        <v>3.4496344613229438E-2</v>
      </c>
      <c r="R277" s="22">
        <f>+IFERROR(C277/3.974,"")</f>
        <v>46043.532964267739</v>
      </c>
      <c r="S277" s="22">
        <f>+IFERROR(E277/3.974,"")</f>
        <v>821.33870156014086</v>
      </c>
      <c r="T277" s="22">
        <f>+IFERROR(G277/3.974,"")</f>
        <v>39474.08152994464</v>
      </c>
      <c r="U277" s="22">
        <f>+IFERROR(I277/3.974,"")</f>
        <v>5748.1127327629592</v>
      </c>
      <c r="V277" s="10">
        <v>1007599</v>
      </c>
      <c r="W277">
        <f>V277-V276</f>
        <v>8286</v>
      </c>
      <c r="X277" s="22">
        <f>IFERROR(W277-W276,0)</f>
        <v>-2968</v>
      </c>
      <c r="Y277" s="35">
        <f>IFERROR(V277/3.974,0)</f>
        <v>253547.81077000502</v>
      </c>
      <c r="Z277" s="10">
        <v>821072</v>
      </c>
      <c r="AA277" s="22">
        <f>Z277-Z276</f>
        <v>6475</v>
      </c>
      <c r="AB277" s="28">
        <f>IFERROR(Z277/V277,0)</f>
        <v>0.81487972893978655</v>
      </c>
      <c r="AC277" s="31">
        <f>IFERROR(AA277-AA276,0)</f>
        <v>-2843</v>
      </c>
      <c r="AD277">
        <f>V277-Z277</f>
        <v>186527</v>
      </c>
      <c r="AE277">
        <f>AD277-AD276</f>
        <v>1811</v>
      </c>
      <c r="AF277" s="28">
        <f>IFERROR(AD277/V277,0)</f>
        <v>0.18512027106021345</v>
      </c>
      <c r="AG277" s="31">
        <f>IFERROR(AE277-AE276,0)</f>
        <v>-125</v>
      </c>
      <c r="AH277" s="35">
        <f>IFERROR(AE277/W277,0)</f>
        <v>0.21856142891624428</v>
      </c>
      <c r="AI277" s="35">
        <f>IFERROR(AD277/3.974,0)</f>
        <v>46936.839456467031</v>
      </c>
      <c r="AJ277" s="10">
        <v>20882</v>
      </c>
      <c r="AK277" s="22">
        <f>AJ277-AJ276</f>
        <v>812</v>
      </c>
      <c r="AL277" s="22">
        <f>IFERROR(AJ277/AJ276,0)-1</f>
        <v>4.0458395615346365E-2</v>
      </c>
      <c r="AM277" s="35">
        <f>IFERROR(AJ277/3.974,0)</f>
        <v>5254.6552591847003</v>
      </c>
      <c r="AN277" s="35">
        <f>IFERROR(AJ277/C277," ")</f>
        <v>0.1141236330249157</v>
      </c>
      <c r="AO277" s="10">
        <v>666</v>
      </c>
      <c r="AP277">
        <f>AO277-AO276</f>
        <v>-16</v>
      </c>
      <c r="AQ277">
        <f>IFERROR(AO277/AO276,0)-1</f>
        <v>-2.346041055718473E-2</v>
      </c>
      <c r="AR277" s="35">
        <f>IFERROR(AO277/3.974,0)</f>
        <v>167.58933064921993</v>
      </c>
      <c r="AS277" s="10">
        <v>1125</v>
      </c>
      <c r="AT277" s="22">
        <f>AS277-AS276</f>
        <v>-9</v>
      </c>
      <c r="AU277" s="22">
        <f>IFERROR(AS277/AS276,0)-1</f>
        <v>-7.9365079365079083E-3</v>
      </c>
      <c r="AV277" s="35">
        <f>IFERROR(AS277/3.974,0)</f>
        <v>283.09008555611473</v>
      </c>
      <c r="AW277" s="51">
        <f>IFERROR(AS277/C277," ")</f>
        <v>6.148313722489712E-3</v>
      </c>
      <c r="AX277" s="10">
        <v>170</v>
      </c>
      <c r="AY277">
        <f>AX277-AX276</f>
        <v>1</v>
      </c>
      <c r="AZ277" s="22">
        <f>IFERROR(AX277/AX276,0)-1</f>
        <v>5.9171597633136397E-3</v>
      </c>
      <c r="BA277" s="35">
        <f>IFERROR(AX277/3.974,0)</f>
        <v>42.778057372924003</v>
      </c>
      <c r="BB277" s="51">
        <f>IFERROR(AX277/C277," ")</f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>IFERROR(BC277-BC276,0)</f>
        <v>788</v>
      </c>
      <c r="BE277" s="51">
        <f>IFERROR(BC277/BC276,0)-1</f>
        <v>3.5728859669009294E-2</v>
      </c>
      <c r="BF277" s="35">
        <f>IFERROR(BC277/3.974,0)</f>
        <v>5748.1127327629592</v>
      </c>
      <c r="BG277" s="35">
        <f>IFERROR(BC277/C277," ")</f>
        <v>0.12484082698918443</v>
      </c>
      <c r="BH277" s="45">
        <v>31958</v>
      </c>
      <c r="BI277" s="48">
        <f>IFERROR((BH277-BH276), 0)</f>
        <v>302</v>
      </c>
      <c r="BJ277" s="14">
        <v>73331</v>
      </c>
      <c r="BK277" s="48">
        <f>IFERROR((BJ277-BJ276),0)</f>
        <v>682</v>
      </c>
      <c r="BL277" s="14">
        <v>53228</v>
      </c>
      <c r="BM277" s="48">
        <f>IFERROR((BL277-BL276),0)</f>
        <v>553</v>
      </c>
      <c r="BN277" s="14">
        <v>20316</v>
      </c>
      <c r="BO277" s="48">
        <f>IFERROR((BN277-BN276),0)</f>
        <v>141</v>
      </c>
      <c r="BP277" s="14">
        <v>4144</v>
      </c>
      <c r="BQ277" s="48">
        <f>IFERROR((BP277-BP276),0)</f>
        <v>133</v>
      </c>
      <c r="BR277" s="16">
        <v>24</v>
      </c>
      <c r="BS277" s="24">
        <f>IFERROR((BR277-BR276),0)</f>
        <v>0</v>
      </c>
      <c r="BT277" s="16">
        <v>158</v>
      </c>
      <c r="BU277" s="24">
        <f>IFERROR((BT277-BT276),0)</f>
        <v>1</v>
      </c>
      <c r="BV277" s="16">
        <v>649</v>
      </c>
      <c r="BW277" s="24">
        <f>IFERROR((BV277-BV276),0)</f>
        <v>3</v>
      </c>
      <c r="BX277" s="16">
        <v>1589</v>
      </c>
      <c r="BY277" s="24">
        <f>IFERROR((BX277-BX276),0)</f>
        <v>12</v>
      </c>
      <c r="BZ277" s="21">
        <v>844</v>
      </c>
      <c r="CA277" s="27">
        <f>IFERROR((BZ277-BZ276),0)</f>
        <v>7</v>
      </c>
    </row>
    <row r="278" spans="1:79">
      <c r="A278" s="3">
        <v>44175</v>
      </c>
      <c r="B278" s="22">
        <v>44175</v>
      </c>
      <c r="C278" s="10">
        <v>185424</v>
      </c>
      <c r="D278">
        <f>IFERROR(C278-C277,"")</f>
        <v>2447</v>
      </c>
      <c r="E278" s="10">
        <v>3287</v>
      </c>
      <c r="F278">
        <f>E278-E277</f>
        <v>23</v>
      </c>
      <c r="G278" s="10">
        <v>157888</v>
      </c>
      <c r="H278">
        <f>G278-G277</f>
        <v>1018</v>
      </c>
      <c r="I278">
        <f>+IFERROR(C278-E278-G278,"")</f>
        <v>24249</v>
      </c>
      <c r="J278">
        <f>+IFERROR(I278-I277,"")</f>
        <v>1406</v>
      </c>
      <c r="K278">
        <f>+IFERROR(E278/C278,"")</f>
        <v>1.7726939339028389E-2</v>
      </c>
      <c r="L278">
        <f>+IFERROR(G278/C278,"")</f>
        <v>0.85149710932781086</v>
      </c>
      <c r="M278">
        <f>+IFERROR(I278/C278,"")</f>
        <v>0.13077595133316075</v>
      </c>
      <c r="N278" s="22">
        <f>+IFERROR(D278/C278,"")</f>
        <v>1.3196781430667012E-2</v>
      </c>
      <c r="O278">
        <f>+IFERROR(F278/E278,"")</f>
        <v>6.9972619409796166E-3</v>
      </c>
      <c r="P278">
        <f>+IFERROR(H278/G278,"")</f>
        <v>6.4476084312930686E-3</v>
      </c>
      <c r="Q278">
        <f>+IFERROR(J278/I278,"")</f>
        <v>5.7981772444224505E-2</v>
      </c>
      <c r="R278" s="22">
        <f>+IFERROR(C278/3.974,"")</f>
        <v>46659.285354806241</v>
      </c>
      <c r="S278" s="22">
        <f>+IFERROR(E278/3.974,"")</f>
        <v>827.12632108706589</v>
      </c>
      <c r="T278" s="22">
        <f>+IFERROR(G278/3.974,"")</f>
        <v>39730.246602918975</v>
      </c>
      <c r="U278" s="22">
        <f>+IFERROR(I278/3.974,"")</f>
        <v>6101.912430800201</v>
      </c>
      <c r="V278" s="10">
        <v>1020898</v>
      </c>
      <c r="W278">
        <f>V278-V277</f>
        <v>13299</v>
      </c>
      <c r="X278" s="22">
        <f>IFERROR(W278-W277,0)</f>
        <v>5013</v>
      </c>
      <c r="Y278" s="35">
        <f>IFERROR(V278/3.974,0)</f>
        <v>256894.3130347257</v>
      </c>
      <c r="Z278" s="10">
        <v>831924</v>
      </c>
      <c r="AA278" s="22">
        <f>Z278-Z277</f>
        <v>10852</v>
      </c>
      <c r="AB278" s="28">
        <f>IFERROR(Z278/V278,0)</f>
        <v>0.81489433812192791</v>
      </c>
      <c r="AC278" s="31">
        <f>IFERROR(AA278-AA277,0)</f>
        <v>4377</v>
      </c>
      <c r="AD278">
        <f>V278-Z278</f>
        <v>188974</v>
      </c>
      <c r="AE278">
        <f>AD278-AD277</f>
        <v>2447</v>
      </c>
      <c r="AF278" s="28">
        <f>IFERROR(AD278/V278,0)</f>
        <v>0.18510566187807204</v>
      </c>
      <c r="AG278" s="31">
        <f>IFERROR(AE278-AE277,0)</f>
        <v>636</v>
      </c>
      <c r="AH278" s="35">
        <f>IFERROR(AE278/W278,0)</f>
        <v>0.1839987969020227</v>
      </c>
      <c r="AI278" s="35">
        <f>IFERROR(AD278/3.974,0)</f>
        <v>47552.591847005533</v>
      </c>
      <c r="AJ278" s="10">
        <v>22274</v>
      </c>
      <c r="AK278" s="22">
        <f>AJ278-AJ277</f>
        <v>1392</v>
      </c>
      <c r="AL278" s="22">
        <f>IFERROR(AJ278/AJ277,0)-1</f>
        <v>6.6660281582223924E-2</v>
      </c>
      <c r="AM278" s="35">
        <f>IFERROR(AJ278/3.974,0)</f>
        <v>5604.9320583794661</v>
      </c>
      <c r="AN278" s="35">
        <f>IFERROR(AJ278/C278," ")</f>
        <v>0.12012468720338251</v>
      </c>
      <c r="AO278" s="10">
        <v>675</v>
      </c>
      <c r="AP278">
        <f>AO278-AO277</f>
        <v>9</v>
      </c>
      <c r="AQ278">
        <f>IFERROR(AO278/AO277,0)-1</f>
        <v>1.3513513513513598E-2</v>
      </c>
      <c r="AR278" s="35">
        <f>IFERROR(AO278/3.974,0)</f>
        <v>169.85405133366885</v>
      </c>
      <c r="AS278" s="10">
        <v>1127</v>
      </c>
      <c r="AT278" s="22">
        <f>AS278-AS277</f>
        <v>2</v>
      </c>
      <c r="AU278" s="22">
        <f>IFERROR(AS278/AS277,0)-1</f>
        <v>1.777777777777878E-3</v>
      </c>
      <c r="AV278" s="35">
        <f>IFERROR(AS278/3.974,0)</f>
        <v>283.59335681932561</v>
      </c>
      <c r="AW278" s="51">
        <f>IFERROR(AS278/C278," ")</f>
        <v>6.0779618603848473E-3</v>
      </c>
      <c r="AX278" s="10">
        <v>173</v>
      </c>
      <c r="AY278">
        <f>AX278-AX277</f>
        <v>3</v>
      </c>
      <c r="AZ278" s="22">
        <f>IFERROR(AX278/AX277,0)-1</f>
        <v>1.7647058823529349E-2</v>
      </c>
      <c r="BA278" s="35">
        <f>IFERROR(AX278/3.974,0)</f>
        <v>43.532964267740311</v>
      </c>
      <c r="BB278" s="51">
        <f>IFERROR(AX278/C278," ")</f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>IFERROR(BC278-BC277,0)</f>
        <v>1406</v>
      </c>
      <c r="BE278" s="51">
        <f>IFERROR(BC278/BC277,0)-1</f>
        <v>6.1550584424112431E-2</v>
      </c>
      <c r="BF278" s="35">
        <f>IFERROR(BC278/3.974,0)</f>
        <v>6101.912430800201</v>
      </c>
      <c r="BG278" s="35">
        <f>IFERROR(BC278/C278," ")</f>
        <v>0.13077595133316075</v>
      </c>
      <c r="BH278" s="45">
        <v>32325</v>
      </c>
      <c r="BI278" s="48">
        <f>IFERROR((BH278-BH277), 0)</f>
        <v>367</v>
      </c>
      <c r="BJ278" s="14">
        <v>74307</v>
      </c>
      <c r="BK278" s="48">
        <f>IFERROR((BJ278-BJ277),0)</f>
        <v>976</v>
      </c>
      <c r="BL278" s="14">
        <v>53996</v>
      </c>
      <c r="BM278" s="48">
        <f>IFERROR((BL278-BL277),0)</f>
        <v>768</v>
      </c>
      <c r="BN278" s="14">
        <v>20602</v>
      </c>
      <c r="BO278" s="48">
        <f>IFERROR((BN278-BN277),0)</f>
        <v>286</v>
      </c>
      <c r="BP278" s="14">
        <v>4194</v>
      </c>
      <c r="BQ278" s="48">
        <f>IFERROR((BP278-BP277),0)</f>
        <v>50</v>
      </c>
      <c r="BR278" s="16">
        <v>24</v>
      </c>
      <c r="BS278" s="24">
        <f>IFERROR((BR278-BR277),0)</f>
        <v>0</v>
      </c>
      <c r="BT278" s="16">
        <v>158</v>
      </c>
      <c r="BU278" s="24">
        <f>IFERROR((BT278-BT277),0)</f>
        <v>0</v>
      </c>
      <c r="BV278" s="16">
        <v>652</v>
      </c>
      <c r="BW278" s="24">
        <f>IFERROR((BV278-BV277),0)</f>
        <v>3</v>
      </c>
      <c r="BX278" s="16">
        <v>1605</v>
      </c>
      <c r="BY278" s="24">
        <f>IFERROR((BX278-BX277),0)</f>
        <v>16</v>
      </c>
      <c r="BZ278" s="21">
        <v>848</v>
      </c>
      <c r="CA278" s="27">
        <f>IFERROR((BZ278-BZ277),0)</f>
        <v>4</v>
      </c>
    </row>
    <row r="279" spans="1:79">
      <c r="A279" s="3">
        <v>44176</v>
      </c>
      <c r="B279" s="22">
        <v>44176</v>
      </c>
      <c r="C279" s="10">
        <v>187779</v>
      </c>
      <c r="D279">
        <f>IFERROR(C279-C278,"")</f>
        <v>2355</v>
      </c>
      <c r="E279" s="10">
        <v>3309</v>
      </c>
      <c r="F279">
        <f>E279-E278</f>
        <v>22</v>
      </c>
      <c r="G279" s="10">
        <v>159070</v>
      </c>
      <c r="H279">
        <f>G279-G278</f>
        <v>1182</v>
      </c>
      <c r="I279">
        <f>+IFERROR(C279-E279-G279,"")</f>
        <v>25400</v>
      </c>
      <c r="J279">
        <f>+IFERROR(I279-I278,"")</f>
        <v>1151</v>
      </c>
      <c r="K279">
        <f>+IFERROR(E279/C279,"")</f>
        <v>1.7621778793155785E-2</v>
      </c>
      <c r="L279">
        <f>+IFERROR(G279/C279,"")</f>
        <v>0.84711282944312194</v>
      </c>
      <c r="M279">
        <f>+IFERROR(I279/C279,"")</f>
        <v>0.13526539176372224</v>
      </c>
      <c r="N279" s="22">
        <f>+IFERROR(D279/C279,"")</f>
        <v>1.2541338488329366E-2</v>
      </c>
      <c r="O279">
        <f>+IFERROR(F279/E279,"")</f>
        <v>6.6485343003928679E-3</v>
      </c>
      <c r="P279">
        <f>+IFERROR(H279/G279,"")</f>
        <v>7.4306908908027911E-3</v>
      </c>
      <c r="Q279">
        <f>+IFERROR(J279/I279,"")</f>
        <v>4.5314960629921262E-2</v>
      </c>
      <c r="R279" s="22">
        <f>+IFERROR(C279/3.974,"")</f>
        <v>47251.887267237042</v>
      </c>
      <c r="S279" s="22">
        <f>+IFERROR(E279/3.974,"")</f>
        <v>832.66230498238542</v>
      </c>
      <c r="T279" s="22">
        <f>+IFERROR(G279/3.974,"")</f>
        <v>40027.679919476599</v>
      </c>
      <c r="U279" s="22">
        <f>+IFERROR(I279/3.974,"")</f>
        <v>6391.545042778057</v>
      </c>
      <c r="V279" s="10">
        <v>1034667</v>
      </c>
      <c r="W279">
        <f>V279-V278</f>
        <v>13769</v>
      </c>
      <c r="X279" s="22">
        <f>IFERROR(W279-W278,0)</f>
        <v>470</v>
      </c>
      <c r="Y279" s="35">
        <f>IFERROR(V279/3.974,0)</f>
        <v>260359.08404630094</v>
      </c>
      <c r="Z279" s="10">
        <v>843338</v>
      </c>
      <c r="AA279" s="22">
        <f>Z279-Z278</f>
        <v>11414</v>
      </c>
      <c r="AB279" s="28">
        <f>IFERROR(Z279/V279,0)</f>
        <v>0.81508156730619608</v>
      </c>
      <c r="AC279" s="31">
        <f>IFERROR(AA279-AA278,0)</f>
        <v>562</v>
      </c>
      <c r="AD279">
        <f>V279-Z279</f>
        <v>191329</v>
      </c>
      <c r="AE279">
        <f>AD279-AD278</f>
        <v>2355</v>
      </c>
      <c r="AF279" s="28">
        <f>IFERROR(AD279/V279,0)</f>
        <v>0.1849184326938039</v>
      </c>
      <c r="AG279" s="31">
        <f>IFERROR(AE279-AE278,0)</f>
        <v>-92</v>
      </c>
      <c r="AH279" s="35">
        <f>IFERROR(AE279/W279,0)</f>
        <v>0.171036386084683</v>
      </c>
      <c r="AI279" s="35">
        <f>IFERROR(AD279/3.974,0)</f>
        <v>48145.193759436333</v>
      </c>
      <c r="AJ279" s="10">
        <v>23290</v>
      </c>
      <c r="AK279" s="22">
        <f>AJ279-AJ278</f>
        <v>1016</v>
      </c>
      <c r="AL279" s="22">
        <f>IFERROR(AJ279/AJ278,0)-1</f>
        <v>4.5613720032324778E-2</v>
      </c>
      <c r="AM279" s="35">
        <f>IFERROR(AJ279/3.974,0)</f>
        <v>5860.5938600905884</v>
      </c>
      <c r="AN279" s="35">
        <f>IFERROR(AJ279/C279," ")</f>
        <v>0.1240287785109091</v>
      </c>
      <c r="AO279" s="10">
        <v>676</v>
      </c>
      <c r="AP279">
        <f>AO279-AO278</f>
        <v>1</v>
      </c>
      <c r="AQ279">
        <f>IFERROR(AO279/AO278,0)-1</f>
        <v>1.481481481481417E-3</v>
      </c>
      <c r="AR279" s="35">
        <f>IFERROR(AO279/3.974,0)</f>
        <v>170.10568696527429</v>
      </c>
      <c r="AS279" s="10">
        <v>1262</v>
      </c>
      <c r="AT279" s="22">
        <f>AS279-AS278</f>
        <v>135</v>
      </c>
      <c r="AU279" s="22">
        <f>IFERROR(AS279/AS278,0)-1</f>
        <v>0.11978704525288375</v>
      </c>
      <c r="AV279" s="35">
        <f>IFERROR(AS279/3.974,0)</f>
        <v>317.56416708605934</v>
      </c>
      <c r="AW279" s="51">
        <f>IFERROR(AS279/C279," ")</f>
        <v>6.7206663151896644E-3</v>
      </c>
      <c r="AX279" s="10">
        <v>172</v>
      </c>
      <c r="AY279">
        <f>AX279-AX278</f>
        <v>-1</v>
      </c>
      <c r="AZ279" s="22">
        <f>IFERROR(AX279/AX278,0)-1</f>
        <v>-5.7803468208093012E-3</v>
      </c>
      <c r="BA279" s="35">
        <f>IFERROR(AX279/3.974,0)</f>
        <v>43.281328636134873</v>
      </c>
      <c r="BB279" s="51">
        <f>IFERROR(AX279/C279," ")</f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>IFERROR(BC279-BC278,0)</f>
        <v>1151</v>
      </c>
      <c r="BE279" s="51">
        <f>IFERROR(BC279/BC278,0)-1</f>
        <v>4.7465874881438497E-2</v>
      </c>
      <c r="BF279" s="35">
        <f>IFERROR(BC279/3.974,0)</f>
        <v>6391.545042778057</v>
      </c>
      <c r="BG279" s="35">
        <f>IFERROR(BC279/C279," ")</f>
        <v>0.13526539176372224</v>
      </c>
      <c r="BH279" s="45">
        <v>32663</v>
      </c>
      <c r="BI279" s="48">
        <f>IFERROR((BH279-BH278), 0)</f>
        <v>338</v>
      </c>
      <c r="BJ279" s="14">
        <v>75319</v>
      </c>
      <c r="BK279" s="48">
        <f>IFERROR((BJ279-BJ278),0)</f>
        <v>1012</v>
      </c>
      <c r="BL279" s="14">
        <v>54698</v>
      </c>
      <c r="BM279" s="48">
        <f>IFERROR((BL279-BL278),0)</f>
        <v>702</v>
      </c>
      <c r="BN279" s="14">
        <v>20861</v>
      </c>
      <c r="BO279" s="48">
        <f>IFERROR((BN279-BN278),0)</f>
        <v>259</v>
      </c>
      <c r="BP279" s="14">
        <v>4238</v>
      </c>
      <c r="BQ279" s="48">
        <f>IFERROR((BP279-BP278),0)</f>
        <v>44</v>
      </c>
      <c r="BR279" s="16">
        <v>24</v>
      </c>
      <c r="BS279" s="24">
        <f>IFERROR((BR279-BR278),0)</f>
        <v>0</v>
      </c>
      <c r="BT279" s="16">
        <v>159</v>
      </c>
      <c r="BU279" s="24">
        <f>IFERROR((BT279-BT278),0)</f>
        <v>1</v>
      </c>
      <c r="BV279" s="16">
        <v>658</v>
      </c>
      <c r="BW279" s="24">
        <f>IFERROR((BV279-BV278),0)</f>
        <v>6</v>
      </c>
      <c r="BX279" s="16">
        <v>1618</v>
      </c>
      <c r="BY279" s="24">
        <f>IFERROR((BX279-BX278),0)</f>
        <v>13</v>
      </c>
      <c r="BZ279" s="21">
        <v>850</v>
      </c>
      <c r="CA279" s="27">
        <f>IFERROR((BZ279-BZ278),0)</f>
        <v>2</v>
      </c>
    </row>
    <row r="280" spans="1:79">
      <c r="A280" s="3">
        <v>44177</v>
      </c>
      <c r="B280" s="22">
        <v>44177</v>
      </c>
      <c r="C280" s="10">
        <v>190585</v>
      </c>
      <c r="D280">
        <f>IFERROR(C280-C279,"")</f>
        <v>2806</v>
      </c>
      <c r="E280" s="10">
        <v>3331</v>
      </c>
      <c r="F280">
        <f>E280-E279</f>
        <v>22</v>
      </c>
      <c r="G280" s="10">
        <v>160641</v>
      </c>
      <c r="H280">
        <f>G280-G279</f>
        <v>1571</v>
      </c>
      <c r="I280">
        <f>+IFERROR(C280-E280-G280,"")</f>
        <v>26613</v>
      </c>
      <c r="J280">
        <f>+IFERROR(I280-I279,"")</f>
        <v>1213</v>
      </c>
      <c r="K280">
        <f>+IFERROR(E280/C280,"")</f>
        <v>1.7477765826271741E-2</v>
      </c>
      <c r="L280">
        <f>+IFERROR(G280/C280,"")</f>
        <v>0.84288375265629512</v>
      </c>
      <c r="M280">
        <f>+IFERROR(I280/C280,"")</f>
        <v>0.13963848151743316</v>
      </c>
      <c r="N280" s="22">
        <f>+IFERROR(D280/C280,"")</f>
        <v>1.4723089435160165E-2</v>
      </c>
      <c r="O280">
        <f>+IFERROR(F280/E280,"")</f>
        <v>6.6046232362653862E-3</v>
      </c>
      <c r="P280">
        <f>+IFERROR(H280/G280,"")</f>
        <v>9.779570595302569E-3</v>
      </c>
      <c r="Q280">
        <f>+IFERROR(J280/I280,"")</f>
        <v>4.5579228196745952E-2</v>
      </c>
      <c r="R280" s="22">
        <f>+IFERROR(C280/3.974,"")</f>
        <v>47957.976849521889</v>
      </c>
      <c r="S280" s="22">
        <f>+IFERROR(E280/3.974,"")</f>
        <v>838.19828887770507</v>
      </c>
      <c r="T280" s="22">
        <f>+IFERROR(G280/3.974,"")</f>
        <v>40422.999496728735</v>
      </c>
      <c r="U280" s="22">
        <f>+IFERROR(I280/3.974,"")</f>
        <v>6696.77906391545</v>
      </c>
      <c r="V280" s="10">
        <v>1051067</v>
      </c>
      <c r="W280">
        <f>V280-V279</f>
        <v>16400</v>
      </c>
      <c r="X280" s="22">
        <f>IFERROR(W280-W279,0)</f>
        <v>2631</v>
      </c>
      <c r="Y280" s="35">
        <f>IFERROR(V280/3.974,0)</f>
        <v>264485.90840463008</v>
      </c>
      <c r="Z280" s="10">
        <v>856932</v>
      </c>
      <c r="AA280" s="22">
        <f>Z280-Z279</f>
        <v>13594</v>
      </c>
      <c r="AB280" s="28">
        <f>IFERROR(Z280/V280,0)</f>
        <v>0.81529721701851543</v>
      </c>
      <c r="AC280" s="31">
        <f>IFERROR(AA280-AA279,0)</f>
        <v>2180</v>
      </c>
      <c r="AD280">
        <f>V280-Z280</f>
        <v>194135</v>
      </c>
      <c r="AE280">
        <f>AD280-AD279</f>
        <v>2806</v>
      </c>
      <c r="AF280" s="28">
        <f>IFERROR(AD280/V280,0)</f>
        <v>0.18470278298148454</v>
      </c>
      <c r="AG280" s="31">
        <f>IFERROR(AE280-AE279,0)</f>
        <v>451</v>
      </c>
      <c r="AH280" s="35">
        <f>IFERROR(AE280/W280,0)</f>
        <v>0.17109756097560977</v>
      </c>
      <c r="AI280" s="35">
        <f>IFERROR(AD280/3.974,0)</f>
        <v>48851.283341721188</v>
      </c>
      <c r="AJ280" s="10">
        <v>24469</v>
      </c>
      <c r="AK280" s="22">
        <f>AJ280-AJ279</f>
        <v>1179</v>
      </c>
      <c r="AL280" s="22">
        <f>IFERROR(AJ280/AJ279,0)-1</f>
        <v>5.0622584800343429E-2</v>
      </c>
      <c r="AM280" s="35">
        <f>IFERROR(AJ280/3.974,0)</f>
        <v>6157.2722697533964</v>
      </c>
      <c r="AN280" s="35">
        <f>IFERROR(AJ280/C280," ")</f>
        <v>0.12838890783639845</v>
      </c>
      <c r="AO280" s="10">
        <v>696</v>
      </c>
      <c r="AP280">
        <f>AO280-AO279</f>
        <v>20</v>
      </c>
      <c r="AQ280">
        <f>IFERROR(AO280/AO279,0)-1</f>
        <v>2.9585798816567976E-2</v>
      </c>
      <c r="AR280" s="35">
        <f>IFERROR(AO280/3.974,0)</f>
        <v>175.13839959738297</v>
      </c>
      <c r="AS280" s="10">
        <v>1265</v>
      </c>
      <c r="AT280" s="22">
        <f>AS280-AS279</f>
        <v>3</v>
      </c>
      <c r="AU280" s="22">
        <f>IFERROR(AS280/AS279,0)-1</f>
        <v>2.3771790808240212E-3</v>
      </c>
      <c r="AV280" s="35">
        <f>IFERROR(AS280/3.974,0)</f>
        <v>318.31907398087566</v>
      </c>
      <c r="AW280" s="51">
        <f>IFERROR(AS280/C280," ")</f>
        <v>6.6374583519164679E-3</v>
      </c>
      <c r="AX280" s="10">
        <v>183</v>
      </c>
      <c r="AY280">
        <f>AX280-AX279</f>
        <v>11</v>
      </c>
      <c r="AZ280" s="22">
        <f>IFERROR(AX280/AX279,0)-1</f>
        <v>6.3953488372092915E-2</v>
      </c>
      <c r="BA280" s="35">
        <f>IFERROR(AX280/3.974,0)</f>
        <v>46.04932058379466</v>
      </c>
      <c r="BB280" s="51">
        <f>IFERROR(AX280/C280," ")</f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>IFERROR(BC280-BC279,0)</f>
        <v>1213</v>
      </c>
      <c r="BE280" s="51">
        <f>IFERROR(BC280/BC279,0)-1</f>
        <v>4.7755905511811081E-2</v>
      </c>
      <c r="BF280" s="35">
        <f>IFERROR(BC280/3.974,0)</f>
        <v>6696.77906391545</v>
      </c>
      <c r="BG280" s="35">
        <f>IFERROR(BC280/C280," ")</f>
        <v>0.13963848151743316</v>
      </c>
      <c r="BH280" s="45">
        <v>33097</v>
      </c>
      <c r="BI280" s="48">
        <f>IFERROR((BH280-BH279), 0)</f>
        <v>434</v>
      </c>
      <c r="BJ280" s="14">
        <v>76461</v>
      </c>
      <c r="BK280" s="48">
        <f>IFERROR((BJ280-BJ279),0)</f>
        <v>1142</v>
      </c>
      <c r="BL280" s="14">
        <v>55557</v>
      </c>
      <c r="BM280" s="48">
        <f>IFERROR((BL280-BL279),0)</f>
        <v>859</v>
      </c>
      <c r="BN280" s="14">
        <v>21181</v>
      </c>
      <c r="BO280" s="48">
        <f>IFERROR((BN280-BN279),0)</f>
        <v>320</v>
      </c>
      <c r="BP280" s="14">
        <v>4289</v>
      </c>
      <c r="BQ280" s="48">
        <f>IFERROR((BP280-BP279),0)</f>
        <v>51</v>
      </c>
      <c r="BR280" s="16">
        <v>24</v>
      </c>
      <c r="BS280" s="24">
        <f>IFERROR((BR280-BR279),0)</f>
        <v>0</v>
      </c>
      <c r="BT280" s="16">
        <v>160</v>
      </c>
      <c r="BU280" s="24">
        <f>IFERROR((BT280-BT279),0)</f>
        <v>1</v>
      </c>
      <c r="BV280" s="16">
        <v>662</v>
      </c>
      <c r="BW280" s="24">
        <f>IFERROR((BV280-BV279),0)</f>
        <v>4</v>
      </c>
      <c r="BX280" s="16">
        <v>1629</v>
      </c>
      <c r="BY280" s="24">
        <f>IFERROR((BX280-BX279),0)</f>
        <v>11</v>
      </c>
      <c r="BZ280" s="21">
        <v>856</v>
      </c>
      <c r="CA280" s="27">
        <f>IFERROR((BZ280-BZ279),0)</f>
        <v>6</v>
      </c>
    </row>
    <row r="281" spans="1:79">
      <c r="A281" s="3">
        <v>44178</v>
      </c>
      <c r="B281" s="22">
        <v>44178</v>
      </c>
      <c r="C281" s="10">
        <v>193007</v>
      </c>
      <c r="D281">
        <f>IFERROR(C281-C280,"")</f>
        <v>2422</v>
      </c>
      <c r="E281" s="10">
        <v>3356</v>
      </c>
      <c r="F281">
        <f>E281-E280</f>
        <v>25</v>
      </c>
      <c r="G281" s="10">
        <v>162105</v>
      </c>
      <c r="H281">
        <f>G281-G280</f>
        <v>1464</v>
      </c>
      <c r="I281">
        <f>+IFERROR(C281-E281-G281,"")</f>
        <v>27546</v>
      </c>
      <c r="J281">
        <f>+IFERROR(I281-I280,"")</f>
        <v>933</v>
      </c>
      <c r="K281">
        <f>+IFERROR(E281/C281,"")</f>
        <v>1.7387970384493828E-2</v>
      </c>
      <c r="L281">
        <f>+IFERROR(G281/C281,"")</f>
        <v>0.83989181739522401</v>
      </c>
      <c r="M281">
        <f>+IFERROR(I281/C281,"")</f>
        <v>0.14272021222028217</v>
      </c>
      <c r="N281" s="22">
        <f>+IFERROR(D281/C281,"")</f>
        <v>1.2548767661276534E-2</v>
      </c>
      <c r="O281">
        <f>+IFERROR(F281/E281,"")</f>
        <v>7.4493444576877238E-3</v>
      </c>
      <c r="P281">
        <f>+IFERROR(H281/G281,"")</f>
        <v>9.0311834921809938E-3</v>
      </c>
      <c r="Q281">
        <f>+IFERROR(J281/I281,"")</f>
        <v>3.387061642343716E-2</v>
      </c>
      <c r="R281" s="22">
        <f>+IFERROR(C281/3.974,"")</f>
        <v>48567.438349270255</v>
      </c>
      <c r="S281" s="22">
        <f>+IFERROR(E281/3.974,"")</f>
        <v>844.48917966784097</v>
      </c>
      <c r="T281" s="22">
        <f>+IFERROR(G281/3.974,"")</f>
        <v>40791.394061399093</v>
      </c>
      <c r="U281" s="22">
        <f>+IFERROR(I281/3.974,"")</f>
        <v>6931.5551082033217</v>
      </c>
      <c r="V281" s="10">
        <v>1063099</v>
      </c>
      <c r="W281">
        <f>V281-V280</f>
        <v>12032</v>
      </c>
      <c r="X281" s="22">
        <f>IFERROR(W281-W280,0)</f>
        <v>-4368</v>
      </c>
      <c r="Y281" s="35">
        <f>IFERROR(V281/3.974,0)</f>
        <v>267513.58832410671</v>
      </c>
      <c r="Z281" s="10">
        <v>866542</v>
      </c>
      <c r="AA281" s="22">
        <f>Z281-Z280</f>
        <v>9610</v>
      </c>
      <c r="AB281" s="28">
        <f>IFERROR(Z281/V281,0)</f>
        <v>0.81510941125897018</v>
      </c>
      <c r="AC281" s="31">
        <f>IFERROR(AA281-AA280,0)</f>
        <v>-3984</v>
      </c>
      <c r="AD281">
        <f>V281-Z281</f>
        <v>196557</v>
      </c>
      <c r="AE281">
        <f>AD281-AD280</f>
        <v>2422</v>
      </c>
      <c r="AF281" s="28">
        <f>IFERROR(AD281/V281,0)</f>
        <v>0.18489058874102976</v>
      </c>
      <c r="AG281" s="31">
        <f>IFERROR(AE281-AE280,0)</f>
        <v>-384</v>
      </c>
      <c r="AH281" s="35">
        <f>IFERROR(AE281/W281,0)</f>
        <v>0.20129654255319149</v>
      </c>
      <c r="AI281" s="35">
        <f>IFERROR(AD281/3.974,0)</f>
        <v>49460.744841469546</v>
      </c>
      <c r="AJ281" s="10">
        <v>25392</v>
      </c>
      <c r="AK281" s="22">
        <f>AJ281-AJ280</f>
        <v>923</v>
      </c>
      <c r="AL281" s="22">
        <f>IFERROR(AJ281/AJ280,0)-1</f>
        <v>3.7721198250848076E-2</v>
      </c>
      <c r="AM281" s="35">
        <f>IFERROR(AJ281/3.974,0)</f>
        <v>6389.5319577252139</v>
      </c>
      <c r="AN281" s="35">
        <f>IFERROR(AJ281/C281," ")</f>
        <v>0.1315599952333335</v>
      </c>
      <c r="AO281" s="10">
        <v>722</v>
      </c>
      <c r="AP281">
        <f>AO281-AO280</f>
        <v>26</v>
      </c>
      <c r="AQ281">
        <f>IFERROR(AO281/AO280,0)-1</f>
        <v>3.7356321839080442E-2</v>
      </c>
      <c r="AR281" s="35">
        <f>IFERROR(AO281/3.974,0)</f>
        <v>181.68092601912429</v>
      </c>
      <c r="AS281" s="10">
        <v>1244</v>
      </c>
      <c r="AT281" s="22">
        <f>AS281-AS280</f>
        <v>-21</v>
      </c>
      <c r="AU281" s="22">
        <f>IFERROR(AS281/AS280,0)-1</f>
        <v>-1.6600790513834007E-2</v>
      </c>
      <c r="AV281" s="35">
        <f>IFERROR(AS281/3.974,0)</f>
        <v>313.03472571716151</v>
      </c>
      <c r="AW281" s="51">
        <f>IFERROR(AS281/C281," ")</f>
        <v>6.4453620853129681E-3</v>
      </c>
      <c r="AX281" s="10">
        <v>188</v>
      </c>
      <c r="AY281">
        <f>AX281-AX280</f>
        <v>5</v>
      </c>
      <c r="AZ281" s="22">
        <f>IFERROR(AX281/AX280,0)-1</f>
        <v>2.732240437158473E-2</v>
      </c>
      <c r="BA281" s="35">
        <f>IFERROR(AX281/3.974,0)</f>
        <v>47.307498741821838</v>
      </c>
      <c r="BB281" s="51">
        <f>IFERROR(AX281/C281," ")</f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>IFERROR(BC281-BC280,0)</f>
        <v>933</v>
      </c>
      <c r="BE281" s="51">
        <f>IFERROR(BC281/BC280,0)-1</f>
        <v>3.5058054334347943E-2</v>
      </c>
      <c r="BF281" s="35">
        <f>IFERROR(BC281/3.974,0)</f>
        <v>6931.5551082033217</v>
      </c>
      <c r="BG281" s="35">
        <f>IFERROR(BC281/C281," ")</f>
        <v>0.14272021222028217</v>
      </c>
      <c r="BH281" s="45">
        <v>33515</v>
      </c>
      <c r="BI281" s="48">
        <f>IFERROR((BH281-BH280), 0)</f>
        <v>418</v>
      </c>
      <c r="BJ281" s="14">
        <v>77373</v>
      </c>
      <c r="BK281" s="48">
        <f>IFERROR((BJ281-BJ280),0)</f>
        <v>912</v>
      </c>
      <c r="BL281" s="14">
        <v>56280</v>
      </c>
      <c r="BM281" s="48">
        <f>IFERROR((BL281-BL280),0)</f>
        <v>723</v>
      </c>
      <c r="BN281" s="14">
        <v>21493</v>
      </c>
      <c r="BO281" s="48">
        <f>IFERROR((BN281-BN280),0)</f>
        <v>312</v>
      </c>
      <c r="BP281" s="14">
        <v>4346</v>
      </c>
      <c r="BQ281" s="48">
        <f>IFERROR((BP281-BP280),0)</f>
        <v>57</v>
      </c>
      <c r="BR281" s="16">
        <v>24</v>
      </c>
      <c r="BS281" s="24">
        <f>IFERROR((BR281-BR280),0)</f>
        <v>0</v>
      </c>
      <c r="BT281" s="16">
        <v>160</v>
      </c>
      <c r="BU281" s="24">
        <f>IFERROR((BT281-BT280),0)</f>
        <v>0</v>
      </c>
      <c r="BV281" s="16">
        <v>668</v>
      </c>
      <c r="BW281" s="24">
        <f>IFERROR((BV281-BV280),0)</f>
        <v>6</v>
      </c>
      <c r="BX281" s="16">
        <v>1640</v>
      </c>
      <c r="BY281" s="24">
        <f>IFERROR((BX281-BX280),0)</f>
        <v>11</v>
      </c>
      <c r="BZ281" s="21">
        <v>864</v>
      </c>
      <c r="CA281" s="27">
        <f>IFERROR((BZ281-BZ280),0)</f>
        <v>8</v>
      </c>
    </row>
    <row r="282" spans="1:79">
      <c r="A282" s="3">
        <v>44179</v>
      </c>
      <c r="B282" s="22">
        <v>44179</v>
      </c>
      <c r="C282" s="10">
        <v>194619</v>
      </c>
      <c r="D282">
        <f>IFERROR(C282-C281,"")</f>
        <v>1612</v>
      </c>
      <c r="E282" s="10">
        <v>3382</v>
      </c>
      <c r="F282">
        <f>E282-E281</f>
        <v>26</v>
      </c>
      <c r="G282" s="10">
        <v>163334</v>
      </c>
      <c r="H282">
        <f>G282-G281</f>
        <v>1229</v>
      </c>
      <c r="I282">
        <f>+IFERROR(C282-E282-G282,"")</f>
        <v>27903</v>
      </c>
      <c r="J282">
        <f>+IFERROR(I282-I281,"")</f>
        <v>357</v>
      </c>
      <c r="K282">
        <f>+IFERROR(E282/C282,"")</f>
        <v>1.7377542788730802E-2</v>
      </c>
      <c r="L282">
        <f>+IFERROR(G282/C282,"")</f>
        <v>0.83925002183753894</v>
      </c>
      <c r="M282">
        <f>+IFERROR(I282/C282,"")</f>
        <v>0.14337243537373021</v>
      </c>
      <c r="N282" s="22">
        <f>+IFERROR(D282/C282,"")</f>
        <v>8.2828500814411746E-3</v>
      </c>
      <c r="O282">
        <f>+IFERROR(F282/E282,"")</f>
        <v>7.68775872264932E-3</v>
      </c>
      <c r="P282">
        <f>+IFERROR(H282/G282,"")</f>
        <v>7.5244590838404743E-3</v>
      </c>
      <c r="Q282">
        <f>+IFERROR(J282/I282,"")</f>
        <v>1.2794323191054726E-2</v>
      </c>
      <c r="R282" s="22">
        <f>+IFERROR(C282/3.974,"")</f>
        <v>48973.074987418215</v>
      </c>
      <c r="S282" s="22">
        <f>+IFERROR(E282/3.974,"")</f>
        <v>851.03170608958226</v>
      </c>
      <c r="T282" s="22">
        <f>+IFERROR(G282/3.974,"")</f>
        <v>41100.654252642169</v>
      </c>
      <c r="U282" s="22">
        <f>+IFERROR(I282/3.974,"")</f>
        <v>7021.3890286864616</v>
      </c>
      <c r="V282" s="10">
        <v>1072669</v>
      </c>
      <c r="W282">
        <f>V282-V281</f>
        <v>9570</v>
      </c>
      <c r="X282" s="22">
        <f>IFERROR(W282-W281,0)</f>
        <v>-2462</v>
      </c>
      <c r="Y282" s="35">
        <f>IFERROR(V282/3.974,0)</f>
        <v>269921.74131857068</v>
      </c>
      <c r="Z282" s="10">
        <v>874500</v>
      </c>
      <c r="AA282" s="22">
        <f>Z282-Z281</f>
        <v>7958</v>
      </c>
      <c r="AB282" s="28">
        <f>IFERROR(Z282/V282,0)</f>
        <v>0.81525615077903812</v>
      </c>
      <c r="AC282" s="31">
        <f>IFERROR(AA282-AA281,0)</f>
        <v>-1652</v>
      </c>
      <c r="AD282">
        <f>V282-Z282</f>
        <v>198169</v>
      </c>
      <c r="AE282">
        <f>AD282-AD281</f>
        <v>1612</v>
      </c>
      <c r="AF282" s="28">
        <f>IFERROR(AD282/V282,0)</f>
        <v>0.18474384922096193</v>
      </c>
      <c r="AG282" s="31">
        <f>IFERROR(AE282-AE281,0)</f>
        <v>-810</v>
      </c>
      <c r="AH282" s="35">
        <f>IFERROR(AE282/W282,0)</f>
        <v>0.16844305120167188</v>
      </c>
      <c r="AI282" s="35">
        <f>IFERROR(AD282/3.974,0)</f>
        <v>49866.381479617514</v>
      </c>
      <c r="AJ282" s="10">
        <v>25730</v>
      </c>
      <c r="AK282" s="22">
        <f>AJ282-AJ281</f>
        <v>338</v>
      </c>
      <c r="AL282" s="22">
        <f>IFERROR(AJ282/AJ281,0)-1</f>
        <v>1.3311279143037202E-2</v>
      </c>
      <c r="AM282" s="35">
        <f>IFERROR(AJ282/3.974,0)</f>
        <v>6474.5848012078504</v>
      </c>
      <c r="AN282" s="35">
        <f>IFERROR(AJ282/C282," ")</f>
        <v>0.13220703014608029</v>
      </c>
      <c r="AO282" s="10">
        <v>738</v>
      </c>
      <c r="AP282">
        <f>AO282-AO281</f>
        <v>16</v>
      </c>
      <c r="AQ282">
        <f>IFERROR(AO282/AO281,0)-1</f>
        <v>2.2160664819944609E-2</v>
      </c>
      <c r="AR282" s="35">
        <f>IFERROR(AO282/3.974,0)</f>
        <v>185.70709612481127</v>
      </c>
      <c r="AS282" s="10">
        <v>1250</v>
      </c>
      <c r="AT282" s="22">
        <f>AS282-AS281</f>
        <v>6</v>
      </c>
      <c r="AU282" s="22">
        <f>IFERROR(AS282/AS281,0)-1</f>
        <v>4.8231511254019921E-3</v>
      </c>
      <c r="AV282" s="35">
        <f>IFERROR(AS282/3.974,0)</f>
        <v>314.54453950679414</v>
      </c>
      <c r="AW282" s="51">
        <f>IFERROR(AS282/C282," ")</f>
        <v>6.4228055842440873E-3</v>
      </c>
      <c r="AX282" s="10">
        <v>185</v>
      </c>
      <c r="AY282">
        <f>AX282-AX281</f>
        <v>-3</v>
      </c>
      <c r="AZ282" s="22">
        <f>IFERROR(AX282/AX281,0)-1</f>
        <v>-1.5957446808510634E-2</v>
      </c>
      <c r="BA282" s="35">
        <f>IFERROR(AX282/3.974,0)</f>
        <v>46.55259184700553</v>
      </c>
      <c r="BB282" s="51">
        <f>IFERROR(AX282/C282," ")</f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>IFERROR(BC282-BC281,0)</f>
        <v>357</v>
      </c>
      <c r="BE282" s="51">
        <f>IFERROR(BC282/BC281,0)-1</f>
        <v>1.2960139403180193E-2</v>
      </c>
      <c r="BF282" s="35">
        <f>IFERROR(BC282/3.974,0)</f>
        <v>7021.3890286864616</v>
      </c>
      <c r="BG282" s="35">
        <f>IFERROR(BC282/C282," ")</f>
        <v>0.14337243537373021</v>
      </c>
      <c r="BH282" s="45">
        <v>33779</v>
      </c>
      <c r="BI282" s="48">
        <f>IFERROR((BH282-BH281), 0)</f>
        <v>264</v>
      </c>
      <c r="BJ282" s="14">
        <v>77990</v>
      </c>
      <c r="BK282" s="48">
        <f>IFERROR((BJ282-BJ281),0)</f>
        <v>617</v>
      </c>
      <c r="BL282" s="14">
        <v>56766</v>
      </c>
      <c r="BM282" s="48">
        <f>IFERROR((BL282-BL281),0)</f>
        <v>486</v>
      </c>
      <c r="BN282" s="14">
        <v>21707</v>
      </c>
      <c r="BO282" s="48">
        <f>IFERROR((BN282-BN281),0)</f>
        <v>214</v>
      </c>
      <c r="BP282" s="14">
        <v>4377</v>
      </c>
      <c r="BQ282" s="48">
        <f>IFERROR((BP282-BP281),0)</f>
        <v>31</v>
      </c>
      <c r="BR282" s="16">
        <v>24</v>
      </c>
      <c r="BS282" s="24">
        <f>IFERROR((BR282-BR281),0)</f>
        <v>0</v>
      </c>
      <c r="BT282" s="16">
        <v>161</v>
      </c>
      <c r="BU282" s="24">
        <f>IFERROR((BT282-BT281),0)</f>
        <v>1</v>
      </c>
      <c r="BV282" s="16">
        <v>673</v>
      </c>
      <c r="BW282" s="24">
        <f>IFERROR((BV282-BV281),0)</f>
        <v>5</v>
      </c>
      <c r="BX282" s="16">
        <v>1653</v>
      </c>
      <c r="BY282" s="24">
        <f>IFERROR((BX282-BX281),0)</f>
        <v>13</v>
      </c>
      <c r="BZ282" s="21">
        <v>871</v>
      </c>
      <c r="CA282" s="27">
        <f>IFERROR((BZ282-BZ281),0)</f>
        <v>7</v>
      </c>
    </row>
    <row r="283" spans="1:79">
      <c r="A283" s="3">
        <v>44180</v>
      </c>
      <c r="B283" s="22">
        <v>44180</v>
      </c>
      <c r="C283" s="10">
        <v>196987</v>
      </c>
      <c r="D283">
        <f>IFERROR(C283-C282,"")</f>
        <v>2368</v>
      </c>
      <c r="E283" s="10">
        <v>3411</v>
      </c>
      <c r="F283">
        <f>E283-E282</f>
        <v>29</v>
      </c>
      <c r="G283" s="10">
        <v>164855</v>
      </c>
      <c r="H283">
        <f>G283-G282</f>
        <v>1521</v>
      </c>
      <c r="I283">
        <f>+IFERROR(C283-E283-G283,"")</f>
        <v>28721</v>
      </c>
      <c r="J283">
        <f>+IFERROR(I283-I282,"")</f>
        <v>818</v>
      </c>
      <c r="K283">
        <f>+IFERROR(E283/C283,"")</f>
        <v>1.7315863483377075E-2</v>
      </c>
      <c r="L283">
        <f>+IFERROR(G283/C283,"")</f>
        <v>0.83688263692527931</v>
      </c>
      <c r="M283">
        <f>+IFERROR(I283/C283,"")</f>
        <v>0.14580149959134359</v>
      </c>
      <c r="N283" s="22">
        <f>+IFERROR(D283/C283,"")</f>
        <v>1.2021097838943687E-2</v>
      </c>
      <c r="O283">
        <f>+IFERROR(F283/E283,"")</f>
        <v>8.5019055995309289E-3</v>
      </c>
      <c r="P283">
        <f>+IFERROR(H283/G283,"")</f>
        <v>9.2262897697977016E-3</v>
      </c>
      <c r="Q283">
        <f>+IFERROR(J283/I283,"")</f>
        <v>2.8480902475540547E-2</v>
      </c>
      <c r="R283" s="22">
        <f>+IFERROR(C283/3.974,"")</f>
        <v>49568.948163059889</v>
      </c>
      <c r="S283" s="22">
        <f>+IFERROR(E283/3.974,"")</f>
        <v>858.32913940613992</v>
      </c>
      <c r="T283" s="22">
        <f>+IFERROR(G283/3.974,"")</f>
        <v>41483.392048314039</v>
      </c>
      <c r="U283" s="22">
        <f>+IFERROR(I283/3.974,"")</f>
        <v>7227.2269753397077</v>
      </c>
      <c r="V283" s="10">
        <v>1086093</v>
      </c>
      <c r="W283">
        <f>V283-V282</f>
        <v>13424</v>
      </c>
      <c r="X283" s="22">
        <f>IFERROR(W283-W282,0)</f>
        <v>3854</v>
      </c>
      <c r="Y283" s="35">
        <f>IFERROR(V283/3.974,0)</f>
        <v>273299.69803724205</v>
      </c>
      <c r="Z283" s="10">
        <v>885556</v>
      </c>
      <c r="AA283" s="22">
        <f>Z283-Z282</f>
        <v>11056</v>
      </c>
      <c r="AB283" s="28">
        <f>IFERROR(Z283/V283,0)</f>
        <v>0.81535927402165376</v>
      </c>
      <c r="AC283" s="31">
        <f>IFERROR(AA283-AA282,0)</f>
        <v>3098</v>
      </c>
      <c r="AD283">
        <f>V283-Z283</f>
        <v>200537</v>
      </c>
      <c r="AE283">
        <f>AD283-AD282</f>
        <v>2368</v>
      </c>
      <c r="AF283" s="28">
        <f>IFERROR(AD283/V283,0)</f>
        <v>0.18464072597834624</v>
      </c>
      <c r="AG283" s="31">
        <f>IFERROR(AE283-AE282,0)</f>
        <v>756</v>
      </c>
      <c r="AH283" s="35">
        <f>IFERROR(AE283/W283,0)</f>
        <v>0.17640047675804529</v>
      </c>
      <c r="AI283" s="35">
        <f>IFERROR(AD283/3.974,0)</f>
        <v>50462.254655259181</v>
      </c>
      <c r="AJ283" s="10">
        <v>26489</v>
      </c>
      <c r="AK283" s="22">
        <f>AJ283-AJ282</f>
        <v>759</v>
      </c>
      <c r="AL283" s="22">
        <f>IFERROR(AJ283/AJ282,0)-1</f>
        <v>2.9498639720171083E-2</v>
      </c>
      <c r="AM283" s="35">
        <f>IFERROR(AJ283/3.974,0)</f>
        <v>6665.5762455963759</v>
      </c>
      <c r="AN283" s="35">
        <f>IFERROR(AJ283/C283," ")</f>
        <v>0.1344708026417987</v>
      </c>
      <c r="AO283" s="10">
        <v>716</v>
      </c>
      <c r="AP283">
        <f>AO283-AO282</f>
        <v>-22</v>
      </c>
      <c r="AQ283">
        <f>IFERROR(AO283/AO282,0)-1</f>
        <v>-2.9810298102981081E-2</v>
      </c>
      <c r="AR283" s="35">
        <f>IFERROR(AO283/3.974,0)</f>
        <v>180.17111222949168</v>
      </c>
      <c r="AS283" s="10">
        <v>1319</v>
      </c>
      <c r="AT283" s="22">
        <f>AS283-AS282</f>
        <v>69</v>
      </c>
      <c r="AU283" s="22">
        <f>IFERROR(AS283/AS282,0)-1</f>
        <v>5.5199999999999916E-2</v>
      </c>
      <c r="AV283" s="35">
        <f>IFERROR(AS283/3.974,0)</f>
        <v>331.90739808756916</v>
      </c>
      <c r="AW283" s="51">
        <f>IFERROR(AS283/C283," ")</f>
        <v>6.6958733317427042E-3</v>
      </c>
      <c r="AX283" s="10">
        <v>197</v>
      </c>
      <c r="AY283">
        <f>AX283-AX282</f>
        <v>12</v>
      </c>
      <c r="AZ283" s="22">
        <f>IFERROR(AX283/AX282,0)-1</f>
        <v>6.4864864864864868E-2</v>
      </c>
      <c r="BA283" s="35">
        <f>IFERROR(AX283/3.974,0)</f>
        <v>49.572219426270756</v>
      </c>
      <c r="BB283" s="51">
        <f>IFERROR(AX283/C283," ")</f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>IFERROR(BC283-BC282,0)</f>
        <v>818</v>
      </c>
      <c r="BE283" s="51">
        <f>IFERROR(BC283/BC282,0)-1</f>
        <v>2.9315844174461425E-2</v>
      </c>
      <c r="BF283" s="35">
        <f>IFERROR(BC283/3.974,0)</f>
        <v>7227.2269753397077</v>
      </c>
      <c r="BG283" s="35">
        <f>IFERROR(BC283/C283," ")</f>
        <v>0.14580149959134359</v>
      </c>
      <c r="BH283" s="45">
        <v>34154</v>
      </c>
      <c r="BI283" s="48">
        <f>IFERROR((BH283-BH282), 0)</f>
        <v>375</v>
      </c>
      <c r="BJ283" s="14">
        <v>78982</v>
      </c>
      <c r="BK283" s="48">
        <f>IFERROR((BJ283-BJ282),0)</f>
        <v>992</v>
      </c>
      <c r="BL283" s="14">
        <v>57438</v>
      </c>
      <c r="BM283" s="48">
        <f>IFERROR((BL283-BL282),0)</f>
        <v>672</v>
      </c>
      <c r="BN283" s="14">
        <v>21993</v>
      </c>
      <c r="BO283" s="48">
        <f>IFERROR((BN283-BN282),0)</f>
        <v>286</v>
      </c>
      <c r="BP283" s="14">
        <v>4420</v>
      </c>
      <c r="BQ283" s="48">
        <f>IFERROR((BP283-BP282),0)</f>
        <v>43</v>
      </c>
      <c r="BR283" s="16">
        <v>24</v>
      </c>
      <c r="BS283" s="24">
        <f>IFERROR((BR283-BR282),0)</f>
        <v>0</v>
      </c>
      <c r="BT283" s="16">
        <v>163</v>
      </c>
      <c r="BU283" s="24">
        <f>IFERROR((BT283-BT282),0)</f>
        <v>2</v>
      </c>
      <c r="BV283" s="16">
        <v>680</v>
      </c>
      <c r="BW283" s="24">
        <f>IFERROR((BV283-BV282),0)</f>
        <v>7</v>
      </c>
      <c r="BX283" s="16">
        <v>1669</v>
      </c>
      <c r="BY283" s="24">
        <f>IFERROR((BX283-BX282),0)</f>
        <v>16</v>
      </c>
      <c r="BZ283" s="21">
        <v>875</v>
      </c>
      <c r="CA283" s="27">
        <f>IFERROR((BZ283-BZ282),0)</f>
        <v>4</v>
      </c>
    </row>
    <row r="284" spans="1:79">
      <c r="A284" s="3">
        <v>44181</v>
      </c>
      <c r="B284" s="22">
        <v>44181</v>
      </c>
      <c r="C284" s="10">
        <v>199947</v>
      </c>
      <c r="D284">
        <f>IFERROR(C284-C283,"")</f>
        <v>2960</v>
      </c>
      <c r="E284" s="10">
        <v>3439</v>
      </c>
      <c r="F284">
        <f>E284-E283</f>
        <v>28</v>
      </c>
      <c r="G284" s="10">
        <v>166600</v>
      </c>
      <c r="H284">
        <f>G284-G283</f>
        <v>1745</v>
      </c>
      <c r="I284">
        <f>+IFERROR(C284-E284-G284,"")</f>
        <v>29908</v>
      </c>
      <c r="J284">
        <f>+IFERROR(I284-I283,"")</f>
        <v>1187</v>
      </c>
      <c r="K284">
        <f>+IFERROR(E284/C284,"")</f>
        <v>1.7199557882838952E-2</v>
      </c>
      <c r="L284">
        <f>+IFERROR(G284/C284,"")</f>
        <v>0.83322080351293093</v>
      </c>
      <c r="M284">
        <f>+IFERROR(I284/C284,"")</f>
        <v>0.14957963860423013</v>
      </c>
      <c r="N284" s="22">
        <f>+IFERROR(D284/C284,"")</f>
        <v>1.4803923039605496E-2</v>
      </c>
      <c r="O284">
        <f>+IFERROR(F284/E284,"")</f>
        <v>8.1419017156150048E-3</v>
      </c>
      <c r="P284">
        <f>+IFERROR(H284/G284,"")</f>
        <v>1.0474189675870348E-2</v>
      </c>
      <c r="Q284">
        <f>+IFERROR(J284/I284,"")</f>
        <v>3.9688377691587534E-2</v>
      </c>
      <c r="R284" s="22">
        <f>+IFERROR(C284/3.974,"")</f>
        <v>50313.789632611974</v>
      </c>
      <c r="S284" s="22">
        <f>+IFERROR(E284/3.974,"")</f>
        <v>865.37493709109208</v>
      </c>
      <c r="T284" s="22">
        <f>+IFERROR(G284/3.974,"")</f>
        <v>41922.496225465526</v>
      </c>
      <c r="U284" s="22">
        <f>+IFERROR(I284/3.974,"")</f>
        <v>7525.9184700553596</v>
      </c>
      <c r="V284" s="10">
        <v>1100074</v>
      </c>
      <c r="W284">
        <f>V284-V283</f>
        <v>13981</v>
      </c>
      <c r="X284" s="22">
        <f>IFERROR(W284-W283,0)</f>
        <v>557</v>
      </c>
      <c r="Y284" s="35">
        <f>IFERROR(V284/3.974,0)</f>
        <v>276817.81580271764</v>
      </c>
      <c r="Z284" s="10">
        <v>896577</v>
      </c>
      <c r="AA284" s="22">
        <f>Z284-Z283</f>
        <v>11021</v>
      </c>
      <c r="AB284" s="28">
        <f>IFERROR(Z284/V284,0)</f>
        <v>0.81501517170663063</v>
      </c>
      <c r="AC284" s="31">
        <f>IFERROR(AA284-AA283,0)</f>
        <v>-35</v>
      </c>
      <c r="AD284">
        <f>V284-Z284</f>
        <v>203497</v>
      </c>
      <c r="AE284">
        <f>AD284-AD283</f>
        <v>2960</v>
      </c>
      <c r="AF284" s="28">
        <f>IFERROR(AD284/V284,0)</f>
        <v>0.18498482829336935</v>
      </c>
      <c r="AG284" s="31">
        <f>IFERROR(AE284-AE283,0)</f>
        <v>592</v>
      </c>
      <c r="AH284" s="35">
        <f>IFERROR(AE284/W284,0)</f>
        <v>0.21171590015020386</v>
      </c>
      <c r="AI284" s="35">
        <f>IFERROR(AD284/3.974,0)</f>
        <v>51207.096124811273</v>
      </c>
      <c r="AJ284" s="10">
        <v>27657</v>
      </c>
      <c r="AK284" s="22">
        <f>AJ284-AJ283</f>
        <v>1168</v>
      </c>
      <c r="AL284" s="22">
        <f>IFERROR(AJ284/AJ283,0)-1</f>
        <v>4.4093774774434769E-2</v>
      </c>
      <c r="AM284" s="35">
        <f>IFERROR(AJ284/3.974,0)</f>
        <v>6959.4866633115244</v>
      </c>
      <c r="AN284" s="35">
        <f>IFERROR(AJ284/C284," ")</f>
        <v>0.13832165523863824</v>
      </c>
      <c r="AO284" s="10">
        <v>698</v>
      </c>
      <c r="AP284">
        <f>AO284-AO283</f>
        <v>-18</v>
      </c>
      <c r="AQ284">
        <f>IFERROR(AO284/AO283,0)-1</f>
        <v>-2.5139664804469275E-2</v>
      </c>
      <c r="AR284" s="35">
        <f>IFERROR(AO284/3.974,0)</f>
        <v>175.64167086059385</v>
      </c>
      <c r="AS284" s="10">
        <v>1370</v>
      </c>
      <c r="AT284" s="22">
        <f>AS284-AS283</f>
        <v>51</v>
      </c>
      <c r="AU284" s="22">
        <f>IFERROR(AS284/AS283,0)-1</f>
        <v>3.8665655799848375E-2</v>
      </c>
      <c r="AV284" s="35">
        <f>IFERROR(AS284/3.974,0)</f>
        <v>344.74081529944641</v>
      </c>
      <c r="AW284" s="51">
        <f>IFERROR(AS284/C284," ")</f>
        <v>6.8518157311687599E-3</v>
      </c>
      <c r="AX284" s="10">
        <v>183</v>
      </c>
      <c r="AY284">
        <f>AX284-AX283</f>
        <v>-14</v>
      </c>
      <c r="AZ284" s="22">
        <f>IFERROR(AX284/AX283,0)-1</f>
        <v>-7.1065989847715727E-2</v>
      </c>
      <c r="BA284" s="35">
        <f>IFERROR(AX284/3.974,0)</f>
        <v>46.04932058379466</v>
      </c>
      <c r="BB284" s="51">
        <f>IFERROR(AX284/C284," ")</f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>IFERROR(BC284-BC283,0)</f>
        <v>1187</v>
      </c>
      <c r="BE284" s="51">
        <f>IFERROR(BC284/BC283,0)-1</f>
        <v>4.1328644545802762E-2</v>
      </c>
      <c r="BF284" s="35">
        <f>IFERROR(BC284/3.974,0)</f>
        <v>7525.9184700553596</v>
      </c>
      <c r="BG284" s="35">
        <f>IFERROR(BC284/C284," ")</f>
        <v>0.14957963860423013</v>
      </c>
      <c r="BH284" s="45">
        <v>34591</v>
      </c>
      <c r="BI284" s="48">
        <f>IFERROR((BH284-BH283), 0)</f>
        <v>437</v>
      </c>
      <c r="BJ284" s="14">
        <v>80194</v>
      </c>
      <c r="BK284" s="48">
        <f>IFERROR((BJ284-BJ283),0)</f>
        <v>1212</v>
      </c>
      <c r="BL284" s="14">
        <v>58348</v>
      </c>
      <c r="BM284" s="48">
        <f>IFERROR((BL284-BL283),0)</f>
        <v>910</v>
      </c>
      <c r="BN284" s="14">
        <v>22341</v>
      </c>
      <c r="BO284" s="48">
        <f>IFERROR((BN284-BN283),0)</f>
        <v>348</v>
      </c>
      <c r="BP284" s="14">
        <v>4473</v>
      </c>
      <c r="BQ284" s="48">
        <f>IFERROR((BP284-BP283),0)</f>
        <v>53</v>
      </c>
      <c r="BR284" s="16">
        <v>24</v>
      </c>
      <c r="BS284" s="24">
        <f>IFERROR((BR284-BR283),0)</f>
        <v>0</v>
      </c>
      <c r="BT284" s="16">
        <v>167</v>
      </c>
      <c r="BU284" s="24">
        <f>IFERROR((BT284-BT283),0)</f>
        <v>4</v>
      </c>
      <c r="BV284" s="16">
        <v>685</v>
      </c>
      <c r="BW284" s="24">
        <f>IFERROR((BV284-BV283),0)</f>
        <v>5</v>
      </c>
      <c r="BX284" s="16">
        <v>1684</v>
      </c>
      <c r="BY284" s="24">
        <f>IFERROR((BX284-BX283),0)</f>
        <v>15</v>
      </c>
      <c r="BZ284" s="21">
        <v>879</v>
      </c>
      <c r="CA284" s="27">
        <f>IFERROR((BZ284-BZ283),0)</f>
        <v>4</v>
      </c>
    </row>
    <row r="285" spans="1:79">
      <c r="A285" s="3">
        <v>44182</v>
      </c>
      <c r="B285" s="22">
        <v>44182</v>
      </c>
      <c r="C285" s="10">
        <v>203296</v>
      </c>
      <c r="D285">
        <f>IFERROR(C285-C284,"")</f>
        <v>3349</v>
      </c>
      <c r="E285" s="10">
        <v>3481</v>
      </c>
      <c r="F285">
        <f>E285-E284</f>
        <v>42</v>
      </c>
      <c r="G285" s="10">
        <v>168238</v>
      </c>
      <c r="H285">
        <f>G285-G284</f>
        <v>1638</v>
      </c>
      <c r="I285">
        <f>+IFERROR(C285-E285-G285,"")</f>
        <v>31577</v>
      </c>
      <c r="J285">
        <f>+IFERROR(I285-I284,"")</f>
        <v>1669</v>
      </c>
      <c r="K285">
        <f>+IFERROR(E285/C285,"")</f>
        <v>1.7122815992444515E-2</v>
      </c>
      <c r="L285">
        <f>+IFERROR(G285/C285,"")</f>
        <v>0.82755194396348186</v>
      </c>
      <c r="M285">
        <f>+IFERROR(I285/C285,"")</f>
        <v>0.15532524004407366</v>
      </c>
      <c r="N285" s="22">
        <f>+IFERROR(D285/C285,"")</f>
        <v>1.6473516448921768E-2</v>
      </c>
      <c r="O285">
        <f>+IFERROR(F285/E285,"")</f>
        <v>1.2065498419994254E-2</v>
      </c>
      <c r="P285">
        <f>+IFERROR(H285/G285,"")</f>
        <v>9.7362070400266298E-3</v>
      </c>
      <c r="Q285">
        <f>+IFERROR(J285/I285,"")</f>
        <v>5.2854926053773316E-2</v>
      </c>
      <c r="R285" s="22">
        <f>+IFERROR(C285/3.974,"")</f>
        <v>51156.517362858576</v>
      </c>
      <c r="S285" s="22">
        <f>+IFERROR(E285/3.974,"")</f>
        <v>875.94363361852038</v>
      </c>
      <c r="T285" s="22">
        <f>+IFERROR(G285/3.974,"")</f>
        <v>42334.675390035227</v>
      </c>
      <c r="U285" s="22">
        <f>+IFERROR(I285/3.974,"")</f>
        <v>7945.8983392048312</v>
      </c>
      <c r="V285" s="10">
        <v>1116236</v>
      </c>
      <c r="W285">
        <f>V285-V284</f>
        <v>16162</v>
      </c>
      <c r="X285" s="22">
        <f>IFERROR(W285-W284,0)</f>
        <v>2181</v>
      </c>
      <c r="Y285" s="35">
        <f>IFERROR(V285/3.974,0)</f>
        <v>280884.75088072469</v>
      </c>
      <c r="Z285" s="10">
        <v>909391</v>
      </c>
      <c r="AA285" s="22">
        <f>Z285-Z284</f>
        <v>12814</v>
      </c>
      <c r="AB285" s="28">
        <f>IFERROR(Z285/V285,0)</f>
        <v>0.8146942044513884</v>
      </c>
      <c r="AC285" s="31">
        <f>IFERROR(AA285-AA284,0)</f>
        <v>1793</v>
      </c>
      <c r="AD285">
        <f>V285-Z285</f>
        <v>206845</v>
      </c>
      <c r="AE285">
        <f>AD285-AD284</f>
        <v>3348</v>
      </c>
      <c r="AF285" s="28">
        <f>IFERROR(AD285/V285,0)</f>
        <v>0.1853057955486116</v>
      </c>
      <c r="AG285" s="31">
        <f>IFERROR(AE285-AE284,0)</f>
        <v>388</v>
      </c>
      <c r="AH285" s="35">
        <f>IFERROR(AE285/W285,0)</f>
        <v>0.20715258012622201</v>
      </c>
      <c r="AI285" s="35">
        <f>IFERROR(AD285/3.974,0)</f>
        <v>52049.572219426271</v>
      </c>
      <c r="AJ285" s="10">
        <v>29269</v>
      </c>
      <c r="AK285" s="22">
        <f>AJ285-AJ284</f>
        <v>1612</v>
      </c>
      <c r="AL285" s="22">
        <f>IFERROR(AJ285/AJ284,0)-1</f>
        <v>5.8285425028021809E-2</v>
      </c>
      <c r="AM285" s="35">
        <f>IFERROR(AJ285/3.974,0)</f>
        <v>7365.1233014594864</v>
      </c>
      <c r="AN285" s="35">
        <f>IFERROR(AJ285/C285," ")</f>
        <v>0.14397233590429717</v>
      </c>
      <c r="AO285" s="10">
        <v>744</v>
      </c>
      <c r="AP285">
        <f>AO285-AO284</f>
        <v>46</v>
      </c>
      <c r="AQ285">
        <f>IFERROR(AO285/AO284,0)-1</f>
        <v>6.5902578796561695E-2</v>
      </c>
      <c r="AR285" s="35">
        <f>IFERROR(AO285/3.974,0)</f>
        <v>187.21690991444387</v>
      </c>
      <c r="AS285" s="10">
        <v>1390</v>
      </c>
      <c r="AT285" s="22">
        <f>AS285-AS284</f>
        <v>20</v>
      </c>
      <c r="AU285" s="22">
        <f>IFERROR(AS285/AS284,0)-1</f>
        <v>1.4598540145985384E-2</v>
      </c>
      <c r="AV285" s="35">
        <f>IFERROR(AS285/3.974,0)</f>
        <v>349.77352793155507</v>
      </c>
      <c r="AW285" s="51">
        <f>IFERROR(AS285/C285," ")</f>
        <v>6.8373209507319377E-3</v>
      </c>
      <c r="AX285" s="10">
        <v>173</v>
      </c>
      <c r="AY285">
        <f>AX285-AX284</f>
        <v>-10</v>
      </c>
      <c r="AZ285" s="22">
        <f>IFERROR(AX285/AX284,0)-1</f>
        <v>-5.4644808743169349E-2</v>
      </c>
      <c r="BA285" s="35">
        <f>IFERROR(AX285/3.974,0)</f>
        <v>43.532964267740311</v>
      </c>
      <c r="BB285" s="51">
        <f>IFERROR(AX285/C285," ")</f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>IFERROR(BC285-BC284,0)</f>
        <v>1668</v>
      </c>
      <c r="BE285" s="51">
        <f>IFERROR(BC285/BC284,0)-1</f>
        <v>5.5771031162230811E-2</v>
      </c>
      <c r="BF285" s="35">
        <f>IFERROR(BC285/3.974,0)</f>
        <v>7945.6467035732258</v>
      </c>
      <c r="BG285" s="35">
        <f>IFERROR(BC285/C285," ")</f>
        <v>0.1553203211081379</v>
      </c>
      <c r="BH285" s="45">
        <v>35108</v>
      </c>
      <c r="BI285" s="48">
        <f>IFERROR((BH285-BH284), 0)</f>
        <v>517</v>
      </c>
      <c r="BJ285" s="14">
        <v>81547</v>
      </c>
      <c r="BK285" s="48">
        <f>IFERROR((BJ285-BJ284),0)</f>
        <v>1353</v>
      </c>
      <c r="BL285" s="14">
        <v>59377</v>
      </c>
      <c r="BM285" s="48">
        <f>IFERROR((BL285-BL284),0)</f>
        <v>1029</v>
      </c>
      <c r="BN285" s="14">
        <v>22729</v>
      </c>
      <c r="BO285" s="48">
        <f>IFERROR((BN285-BN284),0)</f>
        <v>388</v>
      </c>
      <c r="BP285" s="14">
        <v>4534</v>
      </c>
      <c r="BQ285" s="48">
        <f>IFERROR((BP285-BP284),0)</f>
        <v>61</v>
      </c>
      <c r="BR285" s="16">
        <v>24</v>
      </c>
      <c r="BS285" s="24">
        <f>IFERROR((BR285-BR284),0)</f>
        <v>0</v>
      </c>
      <c r="BT285" s="16">
        <v>169</v>
      </c>
      <c r="BU285" s="24">
        <f>IFERROR((BT285-BT284),0)</f>
        <v>2</v>
      </c>
      <c r="BV285" s="16">
        <v>689</v>
      </c>
      <c r="BW285" s="24">
        <f>IFERROR((BV285-BV284),0)</f>
        <v>4</v>
      </c>
      <c r="BX285" s="16">
        <v>1708</v>
      </c>
      <c r="BY285" s="24">
        <f>IFERROR((BX285-BX284),0)</f>
        <v>24</v>
      </c>
      <c r="BZ285" s="21">
        <v>891</v>
      </c>
      <c r="CA285" s="27">
        <f>IFERROR((BZ285-BZ284),0)</f>
        <v>12</v>
      </c>
    </row>
    <row r="286" spans="1:79">
      <c r="A286" s="3">
        <v>44183</v>
      </c>
      <c r="B286" s="22">
        <v>44183</v>
      </c>
      <c r="C286" s="10">
        <v>206310</v>
      </c>
      <c r="D286">
        <f>IFERROR(C286-C285,"")</f>
        <v>3014</v>
      </c>
      <c r="E286" s="10">
        <v>3504</v>
      </c>
      <c r="F286">
        <f>E286-E285</f>
        <v>23</v>
      </c>
      <c r="G286" s="10">
        <v>170170</v>
      </c>
      <c r="H286">
        <f>G286-G285</f>
        <v>1932</v>
      </c>
      <c r="I286">
        <f>+IFERROR(C286-E286-G286,"")</f>
        <v>32636</v>
      </c>
      <c r="J286">
        <f>+IFERROR(I286-I285,"")</f>
        <v>1059</v>
      </c>
      <c r="K286">
        <f>+IFERROR(E286/C286,"")</f>
        <v>1.6984150065435511E-2</v>
      </c>
      <c r="L286">
        <f>+IFERROR(G286/C286,"")</f>
        <v>0.82482671707624444</v>
      </c>
      <c r="M286">
        <f>+IFERROR(I286/C286,"")</f>
        <v>0.15818913285832001</v>
      </c>
      <c r="N286" s="22">
        <f>+IFERROR(D286/C286,"")</f>
        <v>1.4609083418157143E-2</v>
      </c>
      <c r="O286">
        <f>+IFERROR(F286/E286,"")</f>
        <v>6.563926940639269E-3</v>
      </c>
      <c r="P286">
        <f>+IFERROR(H286/G286,"")</f>
        <v>1.1353352529823118E-2</v>
      </c>
      <c r="Q286">
        <f>+IFERROR(J286/I286,"")</f>
        <v>3.2448829513420763E-2</v>
      </c>
      <c r="R286" s="22">
        <f>+IFERROR(C286/3.974,"")</f>
        <v>51914.947156517359</v>
      </c>
      <c r="S286" s="22">
        <f>+IFERROR(E286/3.974,"")</f>
        <v>881.73125314544541</v>
      </c>
      <c r="T286" s="22">
        <f>+IFERROR(G286/3.974,"")</f>
        <v>42820.835430296931</v>
      </c>
      <c r="U286" s="22">
        <f>+IFERROR(I286/3.974,"")</f>
        <v>8212.3804730749871</v>
      </c>
      <c r="V286" s="10">
        <v>1132499</v>
      </c>
      <c r="W286">
        <f>V286-V285</f>
        <v>16263</v>
      </c>
      <c r="X286" s="22">
        <f>IFERROR(W286-W285,0)</f>
        <v>101</v>
      </c>
      <c r="Y286" s="35">
        <f>IFERROR(V286/3.974,0)</f>
        <v>284977.10115752387</v>
      </c>
      <c r="Z286" s="10">
        <v>922639</v>
      </c>
      <c r="AA286" s="22">
        <f>Z286-Z285</f>
        <v>13248</v>
      </c>
      <c r="AB286" s="28">
        <f>IFERROR(Z286/V286,0)</f>
        <v>0.81469299310639565</v>
      </c>
      <c r="AC286" s="31">
        <f>IFERROR(AA286-AA285,0)</f>
        <v>434</v>
      </c>
      <c r="AD286">
        <f>V286-Z286</f>
        <v>209860</v>
      </c>
      <c r="AE286">
        <f>AD286-AD285</f>
        <v>3015</v>
      </c>
      <c r="AF286" s="28">
        <f>IFERROR(AD286/V286,0)</f>
        <v>0.18530700689360433</v>
      </c>
      <c r="AG286" s="31">
        <f>IFERROR(AE286-AE285,0)</f>
        <v>-333</v>
      </c>
      <c r="AH286" s="35">
        <f>IFERROR(AE286/W286,0)</f>
        <v>0.1853901494189264</v>
      </c>
      <c r="AI286" s="35">
        <f>IFERROR(AD286/3.974,0)</f>
        <v>52808.253648716658</v>
      </c>
      <c r="AJ286" s="10">
        <v>30269</v>
      </c>
      <c r="AK286" s="22">
        <f>AJ286-AJ285</f>
        <v>1000</v>
      </c>
      <c r="AL286" s="22">
        <f>IFERROR(AJ286/AJ285,0)-1</f>
        <v>3.4165840992176122E-2</v>
      </c>
      <c r="AM286" s="35">
        <f>IFERROR(AJ286/3.974,0)</f>
        <v>7616.7589330649216</v>
      </c>
      <c r="AN286" s="35">
        <f>IFERROR(AJ286/C286," ")</f>
        <v>0.14671610682952838</v>
      </c>
      <c r="AO286" s="10">
        <v>695</v>
      </c>
      <c r="AP286">
        <f>AO286-AO285</f>
        <v>-49</v>
      </c>
      <c r="AQ286">
        <f>IFERROR(AO286/AO285,0)-1</f>
        <v>-6.5860215053763493E-2</v>
      </c>
      <c r="AR286" s="35">
        <f>IFERROR(AO286/3.974,0)</f>
        <v>174.88676396577753</v>
      </c>
      <c r="AS286" s="10">
        <v>1490</v>
      </c>
      <c r="AT286" s="22">
        <f>AS286-AS285</f>
        <v>100</v>
      </c>
      <c r="AU286" s="22">
        <f>IFERROR(AS286/AS285,0)-1</f>
        <v>7.1942446043165464E-2</v>
      </c>
      <c r="AV286" s="35">
        <f>IFERROR(AS286/3.974,0)</f>
        <v>374.93709109209863</v>
      </c>
      <c r="AW286" s="51">
        <f>IFERROR(AS286/C286," ")</f>
        <v>7.2221414376423829E-3</v>
      </c>
      <c r="AX286" s="10">
        <v>182</v>
      </c>
      <c r="AY286">
        <f>AX286-AX285</f>
        <v>9</v>
      </c>
      <c r="AZ286" s="22">
        <f>IFERROR(AX286/AX285,0)-1</f>
        <v>5.2023121387283267E-2</v>
      </c>
      <c r="BA286" s="35">
        <f>IFERROR(AX286/3.974,0)</f>
        <v>45.797684952189229</v>
      </c>
      <c r="BB286" s="51">
        <f>IFERROR(AX286/C286," ")</f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>IFERROR(BC286-BC285,0)</f>
        <v>1060</v>
      </c>
      <c r="BE286" s="51">
        <f>IFERROR(BC286/BC285,0)-1</f>
        <v>3.3569799847985804E-2</v>
      </c>
      <c r="BF286" s="35">
        <f>IFERROR(BC286/3.974,0)</f>
        <v>8212.3804730749871</v>
      </c>
      <c r="BG286" s="35">
        <f>IFERROR(BC286/C286," ")</f>
        <v>0.15818913285832001</v>
      </c>
      <c r="BH286" s="45">
        <v>35611</v>
      </c>
      <c r="BI286" s="48">
        <f>IFERROR((BH286-BH285), 0)</f>
        <v>503</v>
      </c>
      <c r="BJ286" s="14">
        <v>82750</v>
      </c>
      <c r="BK286" s="48">
        <f>IFERROR((BJ286-BJ285),0)</f>
        <v>1203</v>
      </c>
      <c r="BL286" s="14">
        <v>60278</v>
      </c>
      <c r="BM286" s="48">
        <f>IFERROR((BL286-BL285),0)</f>
        <v>901</v>
      </c>
      <c r="BN286" s="14">
        <v>23079</v>
      </c>
      <c r="BO286" s="48">
        <f>IFERROR((BN286-BN285),0)</f>
        <v>350</v>
      </c>
      <c r="BP286" s="14">
        <v>4592</v>
      </c>
      <c r="BQ286" s="48">
        <f>IFERROR((BP286-BP285),0)</f>
        <v>58</v>
      </c>
      <c r="BR286" s="16">
        <v>25</v>
      </c>
      <c r="BS286" s="24">
        <f>IFERROR((BR286-BR285),0)</f>
        <v>1</v>
      </c>
      <c r="BT286" s="16">
        <v>171</v>
      </c>
      <c r="BU286" s="24">
        <f>IFERROR((BT286-BT285),0)</f>
        <v>2</v>
      </c>
      <c r="BV286" s="16">
        <v>694</v>
      </c>
      <c r="BW286" s="24">
        <f>IFERROR((BV286-BV285),0)</f>
        <v>5</v>
      </c>
      <c r="BX286" s="16">
        <v>1719</v>
      </c>
      <c r="BY286" s="24">
        <f>IFERROR((BX286-BX285),0)</f>
        <v>11</v>
      </c>
      <c r="BZ286" s="21">
        <v>895</v>
      </c>
      <c r="CA286" s="27">
        <f>IFERROR((BZ286-BZ285),0)</f>
        <v>4</v>
      </c>
    </row>
    <row r="287" spans="1:79">
      <c r="A287" s="3">
        <v>44184</v>
      </c>
      <c r="B287" s="22">
        <v>44184</v>
      </c>
      <c r="C287" s="10">
        <v>209584</v>
      </c>
      <c r="D287">
        <f>IFERROR(C287-C286,"")</f>
        <v>3274</v>
      </c>
      <c r="E287" s="10">
        <v>3527</v>
      </c>
      <c r="F287">
        <f>E287-E286</f>
        <v>23</v>
      </c>
      <c r="G287" s="10">
        <v>171745</v>
      </c>
      <c r="H287">
        <f>G287-G286</f>
        <v>1575</v>
      </c>
      <c r="I287">
        <f>+IFERROR(C287-E287-G287,"")</f>
        <v>34312</v>
      </c>
      <c r="J287">
        <f>+IFERROR(I287-I286,"")</f>
        <v>1676</v>
      </c>
      <c r="K287">
        <f>+IFERROR(E287/C287,"")</f>
        <v>1.6828574700358805E-2</v>
      </c>
      <c r="L287">
        <f>+IFERROR(G287/C287,"")</f>
        <v>0.81945663791129097</v>
      </c>
      <c r="M287">
        <f>+IFERROR(I287/C287,"")</f>
        <v>0.16371478738835027</v>
      </c>
      <c r="N287" s="22">
        <f>+IFERROR(D287/C287,"")</f>
        <v>1.562142148255592E-2</v>
      </c>
      <c r="O287">
        <f>+IFERROR(F287/E287,"")</f>
        <v>6.5211227672242701E-3</v>
      </c>
      <c r="P287">
        <f>+IFERROR(H287/G287,"")</f>
        <v>9.1705726513144487E-3</v>
      </c>
      <c r="Q287">
        <f>+IFERROR(J287/I287,"")</f>
        <v>4.8845884821636744E-2</v>
      </c>
      <c r="R287" s="22">
        <f>+IFERROR(C287/3.974,"")</f>
        <v>52738.802214393552</v>
      </c>
      <c r="S287" s="22">
        <f>+IFERROR(E287/3.974,"")</f>
        <v>887.51887267237032</v>
      </c>
      <c r="T287" s="22">
        <f>+IFERROR(G287/3.974,"")</f>
        <v>43217.161550075485</v>
      </c>
      <c r="U287" s="22">
        <f>+IFERROR(I287/3.974,"")</f>
        <v>8634.1217916456972</v>
      </c>
      <c r="V287" s="10">
        <v>1149983</v>
      </c>
      <c r="W287">
        <f>V287-V286</f>
        <v>17484</v>
      </c>
      <c r="X287" s="22">
        <f>IFERROR(W287-W286,0)</f>
        <v>1221</v>
      </c>
      <c r="Y287" s="35">
        <f>IFERROR(V287/3.974,0)</f>
        <v>289376.69854051335</v>
      </c>
      <c r="Z287" s="10">
        <v>936849</v>
      </c>
      <c r="AA287" s="22">
        <f>Z287-Z286</f>
        <v>14210</v>
      </c>
      <c r="AB287" s="28">
        <f>IFERROR(Z287/V287,0)</f>
        <v>0.81466334719730638</v>
      </c>
      <c r="AC287" s="31">
        <f>IFERROR(AA287-AA286,0)</f>
        <v>962</v>
      </c>
      <c r="AD287">
        <f>V287-Z287</f>
        <v>213134</v>
      </c>
      <c r="AE287">
        <f>AD287-AD286</f>
        <v>3274</v>
      </c>
      <c r="AF287" s="28">
        <f>IFERROR(AD287/V287,0)</f>
        <v>0.1853366528026936</v>
      </c>
      <c r="AG287" s="31">
        <f>IFERROR(AE287-AE286,0)</f>
        <v>259</v>
      </c>
      <c r="AH287" s="35">
        <f>IFERROR(AE287/W287,0)</f>
        <v>0.18725692061313201</v>
      </c>
      <c r="AI287" s="35">
        <f>IFERROR(AD287/3.974,0)</f>
        <v>53632.108706592851</v>
      </c>
      <c r="AJ287" s="10">
        <v>31915</v>
      </c>
      <c r="AK287" s="22">
        <f>AJ287-AJ286</f>
        <v>1646</v>
      </c>
      <c r="AL287" s="22">
        <f>IFERROR(AJ287/AJ286,0)-1</f>
        <v>5.4379067693019367E-2</v>
      </c>
      <c r="AM287" s="35">
        <f>IFERROR(AJ287/3.974,0)</f>
        <v>8030.9511826874677</v>
      </c>
      <c r="AN287" s="35">
        <f>IFERROR(AJ287/C287," ")</f>
        <v>0.15227784563707153</v>
      </c>
      <c r="AO287" s="10">
        <v>682</v>
      </c>
      <c r="AP287">
        <f>AO287-AO286</f>
        <v>-13</v>
      </c>
      <c r="AQ287">
        <f>IFERROR(AO287/AO286,0)-1</f>
        <v>-1.8705035971222972E-2</v>
      </c>
      <c r="AR287" s="35">
        <f>IFERROR(AO287/3.974,0)</f>
        <v>171.61550075490689</v>
      </c>
      <c r="AS287" s="10">
        <v>1533</v>
      </c>
      <c r="AT287" s="22">
        <f>AS287-AS286</f>
        <v>43</v>
      </c>
      <c r="AU287" s="22">
        <f>IFERROR(AS287/AS286,0)-1</f>
        <v>2.88590604026846E-2</v>
      </c>
      <c r="AV287" s="35">
        <f>IFERROR(AS287/3.974,0)</f>
        <v>385.75742325113237</v>
      </c>
      <c r="AW287" s="51">
        <f>IFERROR(AS287/C287," ")</f>
        <v>7.3144896556989079E-3</v>
      </c>
      <c r="AX287" s="10">
        <v>182</v>
      </c>
      <c r="AY287">
        <f>AX287-AX286</f>
        <v>0</v>
      </c>
      <c r="AZ287" s="22">
        <f>IFERROR(AX287/AX286,0)-1</f>
        <v>0</v>
      </c>
      <c r="BA287" s="35">
        <f>IFERROR(AX287/3.974,0)</f>
        <v>45.797684952189229</v>
      </c>
      <c r="BB287" s="51">
        <f>IFERROR(AX287/C287," ")</f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>IFERROR(BC287-BC286,0)</f>
        <v>1676</v>
      </c>
      <c r="BE287" s="51">
        <f>IFERROR(BC287/BC286,0)-1</f>
        <v>5.1354332638803735E-2</v>
      </c>
      <c r="BF287" s="35">
        <f>IFERROR(BC287/3.974,0)</f>
        <v>8634.1217916456972</v>
      </c>
      <c r="BG287" s="35">
        <f>IFERROR(BC287/C287," ")</f>
        <v>0.16371478738835027</v>
      </c>
      <c r="BH287" s="45">
        <v>36130</v>
      </c>
      <c r="BI287" s="48">
        <f>IFERROR((BH287-BH286), 0)</f>
        <v>519</v>
      </c>
      <c r="BJ287" s="14">
        <v>84101</v>
      </c>
      <c r="BK287" s="48">
        <f>IFERROR((BJ287-BJ286),0)</f>
        <v>1351</v>
      </c>
      <c r="BL287" s="14">
        <v>61261</v>
      </c>
      <c r="BM287" s="48">
        <f>IFERROR((BL287-BL286),0)</f>
        <v>983</v>
      </c>
      <c r="BN287" s="14">
        <v>23436</v>
      </c>
      <c r="BO287" s="48">
        <f>IFERROR((BN287-BN286),0)</f>
        <v>357</v>
      </c>
      <c r="BP287" s="14">
        <v>4656</v>
      </c>
      <c r="BQ287" s="48">
        <f>IFERROR((BP287-BP286),0)</f>
        <v>64</v>
      </c>
      <c r="BR287" s="16">
        <v>25</v>
      </c>
      <c r="BS287" s="24">
        <f>IFERROR((BR287-BR286),0)</f>
        <v>0</v>
      </c>
      <c r="BT287" s="16">
        <v>171</v>
      </c>
      <c r="BU287" s="24">
        <f>IFERROR((BT287-BT286),0)</f>
        <v>0</v>
      </c>
      <c r="BV287" s="16">
        <v>698</v>
      </c>
      <c r="BW287" s="24">
        <f>IFERROR((BV287-BV286),0)</f>
        <v>4</v>
      </c>
      <c r="BX287" s="16">
        <v>1729</v>
      </c>
      <c r="BY287" s="24">
        <f>IFERROR((BX287-BX286),0)</f>
        <v>10</v>
      </c>
      <c r="BZ287" s="21">
        <v>904</v>
      </c>
      <c r="CA287" s="27">
        <f>IFERROR((BZ287-BZ286),0)</f>
        <v>9</v>
      </c>
    </row>
    <row r="288" spans="1:79">
      <c r="A288" s="3">
        <v>44185</v>
      </c>
      <c r="B288" s="22">
        <v>44185</v>
      </c>
      <c r="C288" s="10">
        <v>212339</v>
      </c>
      <c r="D288">
        <f>IFERROR(C288-C287,"")</f>
        <v>2755</v>
      </c>
      <c r="E288" s="10">
        <v>3566</v>
      </c>
      <c r="F288">
        <f>E288-E287</f>
        <v>39</v>
      </c>
      <c r="G288" s="10">
        <v>173508</v>
      </c>
      <c r="H288">
        <f>G288-G287</f>
        <v>1763</v>
      </c>
      <c r="I288">
        <f>+IFERROR(C288-E288-G288,"")</f>
        <v>35265</v>
      </c>
      <c r="J288">
        <f>+IFERROR(I288-I287,"")</f>
        <v>953</v>
      </c>
      <c r="K288">
        <f>+IFERROR(E288/C288,"")</f>
        <v>1.6793900319771685E-2</v>
      </c>
      <c r="L288">
        <f>+IFERROR(G288/C288,"")</f>
        <v>0.81712732941193089</v>
      </c>
      <c r="M288">
        <f>+IFERROR(I288/C288,"")</f>
        <v>0.1660787702682974</v>
      </c>
      <c r="N288" s="22">
        <f>+IFERROR(D288/C288,"")</f>
        <v>1.2974536001393998E-2</v>
      </c>
      <c r="O288">
        <f>+IFERROR(F288/E288,"")</f>
        <v>1.0936623667975322E-2</v>
      </c>
      <c r="P288">
        <f>+IFERROR(H288/G288,"")</f>
        <v>1.0160914770500495E-2</v>
      </c>
      <c r="Q288">
        <f>+IFERROR(J288/I288,"")</f>
        <v>2.7023961434850419E-2</v>
      </c>
      <c r="R288" s="22">
        <f>+IFERROR(C288/3.974,"")</f>
        <v>53432.058379466529</v>
      </c>
      <c r="S288" s="22">
        <f>+IFERROR(E288/3.974,"")</f>
        <v>897.33266230498236</v>
      </c>
      <c r="T288" s="22">
        <f>+IFERROR(G288/3.974,"")</f>
        <v>43660.795168595869</v>
      </c>
      <c r="U288" s="22">
        <f>+IFERROR(I288/3.974,"")</f>
        <v>8873.9305485656769</v>
      </c>
      <c r="V288" s="10">
        <v>1163813</v>
      </c>
      <c r="W288">
        <f>V288-V287</f>
        <v>13830</v>
      </c>
      <c r="X288" s="22">
        <f>IFERROR(W288-W287,0)</f>
        <v>-3654</v>
      </c>
      <c r="Y288" s="35">
        <f>IFERROR(V288/3.974,0)</f>
        <v>292856.81932561647</v>
      </c>
      <c r="Z288" s="10">
        <v>947924</v>
      </c>
      <c r="AA288" s="22">
        <f>Z288-Z287</f>
        <v>11075</v>
      </c>
      <c r="AB288" s="28">
        <f>IFERROR(Z288/V288,0)</f>
        <v>0.81449854916554465</v>
      </c>
      <c r="AC288" s="31">
        <f>IFERROR(AA288-AA287,0)</f>
        <v>-3135</v>
      </c>
      <c r="AD288">
        <f>V288-Z288</f>
        <v>215889</v>
      </c>
      <c r="AE288">
        <f>AD288-AD287</f>
        <v>2755</v>
      </c>
      <c r="AF288" s="28">
        <f>IFERROR(AD288/V288,0)</f>
        <v>0.18550145083445535</v>
      </c>
      <c r="AG288" s="31">
        <f>IFERROR(AE288-AE287,0)</f>
        <v>-519</v>
      </c>
      <c r="AH288" s="35">
        <f>IFERROR(AE288/W288,0)</f>
        <v>0.19920462762111352</v>
      </c>
      <c r="AI288" s="35">
        <f>IFERROR(AD288/3.974,0)</f>
        <v>54325.364871665828</v>
      </c>
      <c r="AJ288" s="10">
        <v>32705</v>
      </c>
      <c r="AK288" s="22">
        <f>AJ288-AJ287</f>
        <v>790</v>
      </c>
      <c r="AL288" s="22">
        <f>IFERROR(AJ288/AJ287,0)-1</f>
        <v>2.4753250822497241E-2</v>
      </c>
      <c r="AM288" s="35">
        <f>IFERROR(AJ288/3.974,0)</f>
        <v>8229.7433316557617</v>
      </c>
      <c r="AN288" s="35">
        <f>IFERROR(AJ288/C288," ")</f>
        <v>0.15402257710547756</v>
      </c>
      <c r="AO288" s="10">
        <v>746</v>
      </c>
      <c r="AP288">
        <f>AO288-AO287</f>
        <v>64</v>
      </c>
      <c r="AQ288">
        <f>IFERROR(AO288/AO287,0)-1</f>
        <v>9.384164222873892E-2</v>
      </c>
      <c r="AR288" s="35">
        <f>IFERROR(AO288/3.974,0)</f>
        <v>187.72018117765475</v>
      </c>
      <c r="AS288" s="10">
        <v>1622</v>
      </c>
      <c r="AT288" s="22">
        <f>AS288-AS287</f>
        <v>89</v>
      </c>
      <c r="AU288" s="22">
        <f>IFERROR(AS288/AS287,0)-1</f>
        <v>5.8056099151989615E-2</v>
      </c>
      <c r="AV288" s="35">
        <f>IFERROR(AS288/3.974,0)</f>
        <v>408.1529944640161</v>
      </c>
      <c r="AW288" s="51">
        <f>IFERROR(AS288/C288," ")</f>
        <v>7.6387286367553767E-3</v>
      </c>
      <c r="AX288" s="10">
        <v>192</v>
      </c>
      <c r="AY288">
        <f>AX288-AX287</f>
        <v>10</v>
      </c>
      <c r="AZ288" s="22">
        <f>IFERROR(AX288/AX287,0)-1</f>
        <v>5.4945054945054972E-2</v>
      </c>
      <c r="BA288" s="35">
        <f>IFERROR(AX288/3.974,0)</f>
        <v>48.314041268243578</v>
      </c>
      <c r="BB288" s="51">
        <f>IFERROR(AX288/C288," ")</f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>IFERROR(BC288-BC287,0)</f>
        <v>953</v>
      </c>
      <c r="BE288" s="51">
        <f>IFERROR(BC288/BC287,0)-1</f>
        <v>2.7774539519701547E-2</v>
      </c>
      <c r="BF288" s="35">
        <f>IFERROR(BC288/3.974,0)</f>
        <v>8873.9305485656769</v>
      </c>
      <c r="BG288" s="35">
        <f>IFERROR(BC288/C288," ")</f>
        <v>0.1660787702682974</v>
      </c>
      <c r="BH288" s="45">
        <v>36614</v>
      </c>
      <c r="BI288" s="48">
        <f>IFERROR((BH288-BH287), 0)</f>
        <v>484</v>
      </c>
      <c r="BJ288" s="14">
        <v>85220</v>
      </c>
      <c r="BK288" s="48">
        <f>IFERROR((BJ288-BJ287),0)</f>
        <v>1119</v>
      </c>
      <c r="BL288" s="14">
        <v>62058</v>
      </c>
      <c r="BM288" s="48">
        <f>IFERROR((BL288-BL287),0)</f>
        <v>797</v>
      </c>
      <c r="BN288" s="14">
        <v>23741</v>
      </c>
      <c r="BO288" s="48">
        <f>IFERROR((BN288-BN287),0)</f>
        <v>305</v>
      </c>
      <c r="BP288" s="14">
        <v>4706</v>
      </c>
      <c r="BQ288" s="48">
        <f>IFERROR((BP288-BP287),0)</f>
        <v>50</v>
      </c>
      <c r="BR288" s="16">
        <v>25</v>
      </c>
      <c r="BS288" s="24">
        <f>IFERROR((BR288-BR287),0)</f>
        <v>0</v>
      </c>
      <c r="BT288" s="16">
        <v>171</v>
      </c>
      <c r="BU288" s="24">
        <f>IFERROR((BT288-BT287),0)</f>
        <v>0</v>
      </c>
      <c r="BV288" s="16">
        <v>703</v>
      </c>
      <c r="BW288" s="24">
        <f>IFERROR((BV288-BV287),0)</f>
        <v>5</v>
      </c>
      <c r="BX288" s="16">
        <v>1752</v>
      </c>
      <c r="BY288" s="24">
        <f>IFERROR((BX288-BX287),0)</f>
        <v>23</v>
      </c>
      <c r="BZ288" s="21">
        <v>915</v>
      </c>
      <c r="CA288" s="27">
        <f>IFERROR((BZ288-BZ287),0)</f>
        <v>11</v>
      </c>
    </row>
    <row r="289" spans="1:79">
      <c r="A289" s="3">
        <v>44186</v>
      </c>
      <c r="B289" s="22">
        <v>44186</v>
      </c>
      <c r="C289" s="10">
        <v>214038</v>
      </c>
      <c r="D289">
        <f>IFERROR(C289-C288,"")</f>
        <v>1699</v>
      </c>
      <c r="E289" s="10">
        <v>3597</v>
      </c>
      <c r="F289">
        <f>E289-E288</f>
        <v>31</v>
      </c>
      <c r="G289" s="10">
        <v>174951</v>
      </c>
      <c r="H289">
        <f>G289-G288</f>
        <v>1443</v>
      </c>
      <c r="I289">
        <f>+IFERROR(C289-E289-G289,"")</f>
        <v>35490</v>
      </c>
      <c r="J289">
        <f>+IFERROR(I289-I288,"")</f>
        <v>225</v>
      </c>
      <c r="K289">
        <f>+IFERROR(E289/C289,"")</f>
        <v>1.6805427073697195E-2</v>
      </c>
      <c r="L289">
        <f>+IFERROR(G289/C289,"")</f>
        <v>0.81738289462618785</v>
      </c>
      <c r="M289">
        <f>+IFERROR(I289/C289,"")</f>
        <v>0.16581167830011492</v>
      </c>
      <c r="N289" s="22">
        <f>+IFERROR(D289/C289,"")</f>
        <v>7.9378428129584459E-3</v>
      </c>
      <c r="O289">
        <f>+IFERROR(F289/E289,"")</f>
        <v>8.6182930219627467E-3</v>
      </c>
      <c r="P289">
        <f>+IFERROR(H289/G289,"")</f>
        <v>8.2480237323593469E-3</v>
      </c>
      <c r="Q289">
        <f>+IFERROR(J289/I289,"")</f>
        <v>6.3398140321217246E-3</v>
      </c>
      <c r="R289" s="22">
        <f>+IFERROR(C289/3.974,"")</f>
        <v>53859.587317564161</v>
      </c>
      <c r="S289" s="22">
        <f>+IFERROR(E289/3.974,"")</f>
        <v>905.13336688475079</v>
      </c>
      <c r="T289" s="22">
        <f>+IFERROR(G289/3.974,"")</f>
        <v>44023.905385002516</v>
      </c>
      <c r="U289" s="22">
        <f>+IFERROR(I289/3.974,"")</f>
        <v>8930.5485656768997</v>
      </c>
      <c r="V289" s="10">
        <v>1174159</v>
      </c>
      <c r="W289">
        <f>V289-V288</f>
        <v>10346</v>
      </c>
      <c r="X289" s="22">
        <f>IFERROR(W289-W288,0)</f>
        <v>-3484</v>
      </c>
      <c r="Y289" s="35">
        <f>IFERROR(V289/3.974,0)</f>
        <v>295460.2415702063</v>
      </c>
      <c r="Z289" s="10">
        <v>956571</v>
      </c>
      <c r="AA289" s="22">
        <f>Z289-Z288</f>
        <v>8647</v>
      </c>
      <c r="AB289" s="28">
        <f>IFERROR(Z289/V289,0)</f>
        <v>0.81468608595599068</v>
      </c>
      <c r="AC289" s="31">
        <f>IFERROR(AA289-AA288,0)</f>
        <v>-2428</v>
      </c>
      <c r="AD289">
        <f>V289-Z289</f>
        <v>217588</v>
      </c>
      <c r="AE289">
        <f>AD289-AD288</f>
        <v>1699</v>
      </c>
      <c r="AF289" s="28">
        <f>IFERROR(AD289/V289,0)</f>
        <v>0.18531391404400938</v>
      </c>
      <c r="AG289" s="31">
        <f>IFERROR(AE289-AE288,0)</f>
        <v>-1056</v>
      </c>
      <c r="AH289" s="35">
        <f>IFERROR(AE289/W289,0)</f>
        <v>0.16421805528706745</v>
      </c>
      <c r="AI289" s="35">
        <f>IFERROR(AD289/3.974,0)</f>
        <v>54752.89380976346</v>
      </c>
      <c r="AJ289" s="10">
        <v>32976</v>
      </c>
      <c r="AK289" s="22">
        <f>AJ289-AJ288</f>
        <v>271</v>
      </c>
      <c r="AL289" s="22">
        <f>IFERROR(AJ289/AJ288,0)-1</f>
        <v>8.2861947714416573E-3</v>
      </c>
      <c r="AM289" s="35">
        <f>IFERROR(AJ289/3.974,0)</f>
        <v>8297.9365878208355</v>
      </c>
      <c r="AN289" s="35">
        <f>IFERROR(AJ289/C289," ")</f>
        <v>0.15406610041207636</v>
      </c>
      <c r="AO289" s="10">
        <v>741</v>
      </c>
      <c r="AP289">
        <f>AO289-AO288</f>
        <v>-5</v>
      </c>
      <c r="AQ289">
        <f>IFERROR(AO289/AO288,0)-1</f>
        <v>-6.7024128686327122E-3</v>
      </c>
      <c r="AR289" s="35">
        <f>IFERROR(AO289/3.974,0)</f>
        <v>186.46200301962756</v>
      </c>
      <c r="AS289" s="10">
        <v>1595</v>
      </c>
      <c r="AT289" s="22">
        <f>AS289-AS288</f>
        <v>-27</v>
      </c>
      <c r="AU289" s="22">
        <f>IFERROR(AS289/AS288,0)-1</f>
        <v>-1.6646115906288506E-2</v>
      </c>
      <c r="AV289" s="35">
        <f>IFERROR(AS289/3.974,0)</f>
        <v>401.35883241066932</v>
      </c>
      <c r="AW289" s="51">
        <f>IFERROR(AS289/C289," ")</f>
        <v>7.4519477849727617E-3</v>
      </c>
      <c r="AX289" s="10">
        <v>178</v>
      </c>
      <c r="AY289">
        <f>AX289-AX288</f>
        <v>-14</v>
      </c>
      <c r="AZ289" s="22">
        <f>IFERROR(AX289/AX288,0)-1</f>
        <v>-7.291666666666663E-2</v>
      </c>
      <c r="BA289" s="35">
        <f>IFERROR(AX289/3.974,0)</f>
        <v>44.791142425767489</v>
      </c>
      <c r="BB289" s="51">
        <f>IFERROR(AX289/C289," ")</f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>IFERROR(BC289-BC288,0)</f>
        <v>225</v>
      </c>
      <c r="BE289" s="51">
        <f>IFERROR(BC289/BC288,0)-1</f>
        <v>6.3802637175669474E-3</v>
      </c>
      <c r="BF289" s="35">
        <f>IFERROR(BC289/3.974,0)</f>
        <v>8930.5485656768997</v>
      </c>
      <c r="BG289" s="35">
        <f>IFERROR(BC289/C289," ")</f>
        <v>0.16581167830011492</v>
      </c>
      <c r="BH289" s="45">
        <v>36880</v>
      </c>
      <c r="BI289" s="48">
        <f>IFERROR((BH289-BH288), 0)</f>
        <v>266</v>
      </c>
      <c r="BJ289" s="14">
        <v>85882</v>
      </c>
      <c r="BK289" s="48">
        <f>IFERROR((BJ289-BJ288),0)</f>
        <v>662</v>
      </c>
      <c r="BL289" s="14">
        <v>62559</v>
      </c>
      <c r="BM289" s="48">
        <f>IFERROR((BL289-BL288),0)</f>
        <v>501</v>
      </c>
      <c r="BN289" s="14">
        <v>23980</v>
      </c>
      <c r="BO289" s="48">
        <f>IFERROR((BN289-BN288),0)</f>
        <v>239</v>
      </c>
      <c r="BP289" s="14">
        <v>4737</v>
      </c>
      <c r="BQ289" s="48">
        <f>IFERROR((BP289-BP288),0)</f>
        <v>31</v>
      </c>
      <c r="BR289" s="16">
        <v>25</v>
      </c>
      <c r="BS289" s="24">
        <f>IFERROR((BR289-BR288),0)</f>
        <v>0</v>
      </c>
      <c r="BT289" s="16">
        <v>172</v>
      </c>
      <c r="BU289" s="24">
        <f>IFERROR((BT289-BT288),0)</f>
        <v>1</v>
      </c>
      <c r="BV289" s="16">
        <v>710</v>
      </c>
      <c r="BW289" s="24">
        <f>IFERROR((BV289-BV288),0)</f>
        <v>7</v>
      </c>
      <c r="BX289" s="16">
        <v>1766</v>
      </c>
      <c r="BY289" s="24">
        <f>IFERROR((BX289-BX288),0)</f>
        <v>14</v>
      </c>
      <c r="BZ289" s="21">
        <v>924</v>
      </c>
      <c r="CA289" s="27">
        <f>IFERROR((BZ289-BZ288),0)</f>
        <v>9</v>
      </c>
    </row>
    <row r="290" spans="1:79">
      <c r="A290" s="3">
        <v>44187</v>
      </c>
      <c r="B290" s="22">
        <v>44187</v>
      </c>
      <c r="C290" s="10">
        <v>217202</v>
      </c>
      <c r="D290">
        <f>IFERROR(C290-C289,"")</f>
        <v>3164</v>
      </c>
      <c r="E290" s="10">
        <v>3632</v>
      </c>
      <c r="F290">
        <f>E290-E289</f>
        <v>35</v>
      </c>
      <c r="G290" s="10">
        <v>176428</v>
      </c>
      <c r="H290">
        <f>G290-G289</f>
        <v>1477</v>
      </c>
      <c r="I290">
        <f>+IFERROR(C290-E290-G290,"")</f>
        <v>37142</v>
      </c>
      <c r="J290">
        <f>+IFERROR(I290-I289,"")</f>
        <v>1652</v>
      </c>
      <c r="K290">
        <f>+IFERROR(E290/C290,"")</f>
        <v>1.6721761309748531E-2</v>
      </c>
      <c r="L290">
        <f>+IFERROR(G290/C290,"")</f>
        <v>0.81227613005405108</v>
      </c>
      <c r="M290">
        <f>+IFERROR(I290/C290,"")</f>
        <v>0.17100210863620041</v>
      </c>
      <c r="N290" s="22">
        <f>+IFERROR(D290/C290,"")</f>
        <v>1.4567085017633355E-2</v>
      </c>
      <c r="O290">
        <f>+IFERROR(F290/E290,"")</f>
        <v>9.6365638766519827E-3</v>
      </c>
      <c r="P290">
        <f>+IFERROR(H290/G290,"")</f>
        <v>8.3716870338041583E-3</v>
      </c>
      <c r="Q290">
        <f>+IFERROR(J290/I290,"")</f>
        <v>4.4477949491142102E-2</v>
      </c>
      <c r="R290" s="22">
        <f>+IFERROR(C290/3.974,"")</f>
        <v>54655.762455963762</v>
      </c>
      <c r="S290" s="22">
        <f>+IFERROR(E290/3.974,"")</f>
        <v>913.94061399094107</v>
      </c>
      <c r="T290" s="22">
        <f>+IFERROR(G290/3.974,"")</f>
        <v>44395.57121288374</v>
      </c>
      <c r="U290" s="22">
        <f>+IFERROR(I290/3.974,"")</f>
        <v>9346.2506290890778</v>
      </c>
      <c r="V290" s="10">
        <v>1190500</v>
      </c>
      <c r="W290">
        <f>V290-V289</f>
        <v>16341</v>
      </c>
      <c r="X290" s="22">
        <f>IFERROR(W290-W289,0)</f>
        <v>5995</v>
      </c>
      <c r="Y290" s="35">
        <f>IFERROR(V290/3.974,0)</f>
        <v>299572.21942627075</v>
      </c>
      <c r="Z290" s="10">
        <v>969748</v>
      </c>
      <c r="AA290" s="22">
        <f>Z290-Z289</f>
        <v>13177</v>
      </c>
      <c r="AB290" s="28">
        <f>IFERROR(Z290/V290,0)</f>
        <v>0.81457202855942878</v>
      </c>
      <c r="AC290" s="31">
        <f>IFERROR(AA290-AA289,0)</f>
        <v>4530</v>
      </c>
      <c r="AD290">
        <f>V290-Z290</f>
        <v>220752</v>
      </c>
      <c r="AE290">
        <f>AD290-AD289</f>
        <v>3164</v>
      </c>
      <c r="AF290" s="28">
        <f>IFERROR(AD290/V290,0)</f>
        <v>0.18542797144057119</v>
      </c>
      <c r="AG290" s="31">
        <f>IFERROR(AE290-AE289,0)</f>
        <v>1465</v>
      </c>
      <c r="AH290" s="35">
        <f>IFERROR(AE290/W290,0)</f>
        <v>0.19362340126063277</v>
      </c>
      <c r="AI290" s="35">
        <f>IFERROR(AD290/3.974,0)</f>
        <v>55549.068948163054</v>
      </c>
      <c r="AJ290" s="10">
        <v>35358</v>
      </c>
      <c r="AK290" s="22">
        <f>AJ290-AJ289</f>
        <v>2382</v>
      </c>
      <c r="AL290" s="22">
        <f>IFERROR(AJ290/AJ289,0)-1</f>
        <v>7.2234352256186352E-2</v>
      </c>
      <c r="AM290" s="35">
        <f>IFERROR(AJ290/3.974,0)</f>
        <v>8897.3326623049816</v>
      </c>
      <c r="AN290" s="35">
        <f>IFERROR(AJ290/C290," ")</f>
        <v>0.1627885562748041</v>
      </c>
      <c r="AO290" s="10">
        <v>751</v>
      </c>
      <c r="AP290">
        <f>AO290-AO289</f>
        <v>10</v>
      </c>
      <c r="AQ290">
        <f>IFERROR(AO290/AO289,0)-1</f>
        <v>1.3495276653171295E-2</v>
      </c>
      <c r="AR290" s="35">
        <f>IFERROR(AO290/3.974,0)</f>
        <v>188.97835933568192</v>
      </c>
      <c r="AS290" s="10">
        <v>1616</v>
      </c>
      <c r="AT290" s="22">
        <f>AS290-AS289</f>
        <v>21</v>
      </c>
      <c r="AU290" s="22">
        <f>IFERROR(AS290/AS289,0)-1</f>
        <v>1.3166144200627006E-2</v>
      </c>
      <c r="AV290" s="35">
        <f>IFERROR(AS290/3.974,0)</f>
        <v>406.64318067438347</v>
      </c>
      <c r="AW290" s="51">
        <f>IFERROR(AS290/C290," ")</f>
        <v>7.4400788206370107E-3</v>
      </c>
      <c r="AX290" s="10">
        <v>168</v>
      </c>
      <c r="AY290">
        <f>AX290-AX289</f>
        <v>-10</v>
      </c>
      <c r="AZ290" s="22">
        <f>IFERROR(AX290/AX289,0)-1</f>
        <v>-5.6179775280898903E-2</v>
      </c>
      <c r="BA290" s="35">
        <f>IFERROR(AX290/3.974,0)</f>
        <v>42.274786109713133</v>
      </c>
      <c r="BB290" s="51">
        <f>IFERROR(AX290/C290," ")</f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>IFERROR(BC290-BC289,0)</f>
        <v>2403</v>
      </c>
      <c r="BE290" s="51">
        <f>IFERROR(BC290/BC289,0)-1</f>
        <v>6.7709213863059947E-2</v>
      </c>
      <c r="BF290" s="35">
        <f>IFERROR(BC290/3.974,0)</f>
        <v>9535.2289884247602</v>
      </c>
      <c r="BG290" s="35">
        <f>IFERROR(BC290/C290," ")</f>
        <v>0.1744597195237613</v>
      </c>
      <c r="BH290" s="45">
        <v>37366</v>
      </c>
      <c r="BI290" s="48">
        <f>IFERROR((BH290-BH289), 0)</f>
        <v>486</v>
      </c>
      <c r="BJ290" s="14">
        <v>87212</v>
      </c>
      <c r="BK290" s="48">
        <f>IFERROR((BJ290-BJ289),0)</f>
        <v>1330</v>
      </c>
      <c r="BL290" s="14">
        <v>63522</v>
      </c>
      <c r="BM290" s="48">
        <f>IFERROR((BL290-BL289),0)</f>
        <v>963</v>
      </c>
      <c r="BN290" s="14">
        <v>24314</v>
      </c>
      <c r="BO290" s="48">
        <f>IFERROR((BN290-BN289),0)</f>
        <v>334</v>
      </c>
      <c r="BP290" s="14">
        <v>4788</v>
      </c>
      <c r="BQ290" s="48">
        <f>IFERROR((BP290-BP289),0)</f>
        <v>51</v>
      </c>
      <c r="BR290" s="16">
        <v>25</v>
      </c>
      <c r="BS290" s="24">
        <f>IFERROR((BR290-BR289),0)</f>
        <v>0</v>
      </c>
      <c r="BT290" s="16">
        <v>172</v>
      </c>
      <c r="BU290" s="24">
        <f>IFERROR((BT290-BT289),0)</f>
        <v>0</v>
      </c>
      <c r="BV290" s="16">
        <v>718</v>
      </c>
      <c r="BW290" s="24">
        <f>IFERROR((BV290-BV289),0)</f>
        <v>8</v>
      </c>
      <c r="BX290" s="16">
        <v>1783</v>
      </c>
      <c r="BY290" s="24">
        <f>IFERROR((BX290-BX289),0)</f>
        <v>17</v>
      </c>
      <c r="BZ290" s="21">
        <v>934</v>
      </c>
      <c r="CA290" s="27">
        <f>IFERROR((BZ290-BZ289),0)</f>
        <v>10</v>
      </c>
    </row>
    <row r="291" spans="1:79">
      <c r="A291" s="3">
        <v>44188</v>
      </c>
      <c r="B291" s="22">
        <v>44188</v>
      </c>
      <c r="C291" s="10">
        <v>220261</v>
      </c>
      <c r="D291">
        <f>IFERROR(C291-C290,"")</f>
        <v>3059</v>
      </c>
      <c r="E291" s="10">
        <v>3664</v>
      </c>
      <c r="F291">
        <f>E291-E290</f>
        <v>32</v>
      </c>
      <c r="G291" s="10">
        <v>178140</v>
      </c>
      <c r="H291">
        <f>G291-G290</f>
        <v>1712</v>
      </c>
      <c r="I291">
        <f>+IFERROR(C291-E291-G291,"")</f>
        <v>38457</v>
      </c>
      <c r="J291">
        <f>+IFERROR(I291-I290,"")</f>
        <v>1315</v>
      </c>
      <c r="K291">
        <f>+IFERROR(E291/C291,"")</f>
        <v>1.6634810520246436E-2</v>
      </c>
      <c r="L291">
        <f>+IFERROR(G291/C291,"")</f>
        <v>0.80876778004276739</v>
      </c>
      <c r="M291">
        <f>+IFERROR(I291/C291,"")</f>
        <v>0.17459740943698612</v>
      </c>
      <c r="N291" s="22">
        <f>+IFERROR(D291/C291,"")</f>
        <v>1.3888069154321465E-2</v>
      </c>
      <c r="O291">
        <f>+IFERROR(F291/E291,"")</f>
        <v>8.7336244541484712E-3</v>
      </c>
      <c r="P291">
        <f>+IFERROR(H291/G291,"")</f>
        <v>9.610418771752555E-3</v>
      </c>
      <c r="Q291">
        <f>+IFERROR(J291/I291,"")</f>
        <v>3.4194034896117741E-2</v>
      </c>
      <c r="R291" s="22">
        <f>+IFERROR(C291/3.974,"")</f>
        <v>55425.515853044788</v>
      </c>
      <c r="S291" s="22">
        <f>+IFERROR(E291/3.974,"")</f>
        <v>921.99295420231499</v>
      </c>
      <c r="T291" s="22">
        <f>+IFERROR(G291/3.974,"")</f>
        <v>44826.371414192246</v>
      </c>
      <c r="U291" s="22">
        <f>+IFERROR(I291/3.974,"")</f>
        <v>9677.1514846502268</v>
      </c>
      <c r="V291" s="10">
        <v>1204739</v>
      </c>
      <c r="W291">
        <f>V291-V290</f>
        <v>14239</v>
      </c>
      <c r="X291" s="22">
        <f>IFERROR(W291-W290,0)</f>
        <v>-2102</v>
      </c>
      <c r="Y291" s="35">
        <f>IFERROR(V291/3.974,0)</f>
        <v>303155.25918470055</v>
      </c>
      <c r="Z291" s="10">
        <v>980928</v>
      </c>
      <c r="AA291" s="22">
        <f>Z291-Z290</f>
        <v>11180</v>
      </c>
      <c r="AB291" s="28">
        <f>IFERROR(Z291/V291,0)</f>
        <v>0.81422449177788714</v>
      </c>
      <c r="AC291" s="31">
        <f>IFERROR(AA291-AA290,0)</f>
        <v>-1997</v>
      </c>
      <c r="AD291">
        <f>V291-Z291</f>
        <v>223811</v>
      </c>
      <c r="AE291">
        <f>AD291-AD290</f>
        <v>3059</v>
      </c>
      <c r="AF291" s="28">
        <f>IFERROR(AD291/V291,0)</f>
        <v>0.18577550822211283</v>
      </c>
      <c r="AG291" s="31">
        <f>IFERROR(AE291-AE290,0)</f>
        <v>-105</v>
      </c>
      <c r="AH291" s="35">
        <f>IFERROR(AE291/W291,0)</f>
        <v>0.21483250228246364</v>
      </c>
      <c r="AI291" s="35">
        <f>IFERROR(AD291/3.974,0)</f>
        <v>56318.822345244087</v>
      </c>
      <c r="AJ291" s="10">
        <v>36589</v>
      </c>
      <c r="AK291" s="22">
        <f>AJ291-AJ290</f>
        <v>1231</v>
      </c>
      <c r="AL291" s="22">
        <f>IFERROR(AJ291/AJ290,0)-1</f>
        <v>3.4815317608462015E-2</v>
      </c>
      <c r="AM291" s="35">
        <f>IFERROR(AJ291/3.974,0)</f>
        <v>9207.0961248112726</v>
      </c>
      <c r="AN291" s="35">
        <f>IFERROR(AJ291/C291," ")</f>
        <v>0.16611656171541944</v>
      </c>
      <c r="AO291" s="10">
        <v>720</v>
      </c>
      <c r="AP291">
        <f>AO291-AO290</f>
        <v>-31</v>
      </c>
      <c r="AQ291">
        <f>IFERROR(AO291/AO290,0)-1</f>
        <v>-4.1278295605858828E-2</v>
      </c>
      <c r="AR291" s="35">
        <f>IFERROR(AO291/3.974,0)</f>
        <v>181.17765475591344</v>
      </c>
      <c r="AS291" s="10">
        <v>1686</v>
      </c>
      <c r="AT291" s="22">
        <f>AS291-AS290</f>
        <v>70</v>
      </c>
      <c r="AU291" s="22">
        <f>IFERROR(AS291/AS290,0)-1</f>
        <v>4.3316831683168244E-2</v>
      </c>
      <c r="AV291" s="35">
        <f>IFERROR(AS291/3.974,0)</f>
        <v>424.25767488676394</v>
      </c>
      <c r="AW291" s="51">
        <f>IFERROR(AS291/C291," ")</f>
        <v>7.6545552776024805E-3</v>
      </c>
      <c r="AX291" s="10">
        <v>182</v>
      </c>
      <c r="AY291">
        <f>AX291-AX290</f>
        <v>14</v>
      </c>
      <c r="AZ291" s="22">
        <f>IFERROR(AX291/AX290,0)-1</f>
        <v>8.3333333333333259E-2</v>
      </c>
      <c r="BA291" s="35">
        <f>IFERROR(AX291/3.974,0)</f>
        <v>45.797684952189229</v>
      </c>
      <c r="BB291" s="51">
        <f>IFERROR(AX291/C291," ")</f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>IFERROR(BC291-BC290,0)</f>
        <v>1284</v>
      </c>
      <c r="BE291" s="51">
        <f>IFERROR(BC291/BC290,0)-1</f>
        <v>3.3884886390626257E-2</v>
      </c>
      <c r="BF291" s="35">
        <f>IFERROR(BC291/3.974,0)</f>
        <v>9858.3291394061398</v>
      </c>
      <c r="BG291" s="35">
        <f>IFERROR(BC291/C291," ")</f>
        <v>0.17786625866585551</v>
      </c>
      <c r="BH291" s="45">
        <v>37824</v>
      </c>
      <c r="BI291" s="48">
        <f>IFERROR((BH291-BH290), 0)</f>
        <v>458</v>
      </c>
      <c r="BJ291" s="14">
        <v>88441</v>
      </c>
      <c r="BK291" s="48">
        <f>IFERROR((BJ291-BJ290),0)</f>
        <v>1229</v>
      </c>
      <c r="BL291" s="14">
        <v>64473</v>
      </c>
      <c r="BM291" s="48">
        <f>IFERROR((BL291-BL290),0)</f>
        <v>951</v>
      </c>
      <c r="BN291" s="14">
        <v>24669</v>
      </c>
      <c r="BO291" s="48">
        <f>IFERROR((BN291-BN290),0)</f>
        <v>355</v>
      </c>
      <c r="BP291" s="14">
        <v>4854</v>
      </c>
      <c r="BQ291" s="48">
        <f>IFERROR((BP291-BP290),0)</f>
        <v>66</v>
      </c>
      <c r="BR291" s="16">
        <v>25</v>
      </c>
      <c r="BS291" s="24">
        <f>IFERROR((BR291-BR290),0)</f>
        <v>0</v>
      </c>
      <c r="BT291" s="16">
        <v>172</v>
      </c>
      <c r="BU291" s="24">
        <f>IFERROR((BT291-BT290),0)</f>
        <v>0</v>
      </c>
      <c r="BV291" s="16">
        <v>724</v>
      </c>
      <c r="BW291" s="24">
        <f>IFERROR((BV291-BV290),0)</f>
        <v>6</v>
      </c>
      <c r="BX291" s="16">
        <v>1801</v>
      </c>
      <c r="BY291" s="24">
        <f>IFERROR((BX291-BX290),0)</f>
        <v>18</v>
      </c>
      <c r="BZ291" s="21">
        <v>942</v>
      </c>
      <c r="CA291" s="27">
        <f>IFERROR((BZ291-BZ290),0)</f>
        <v>8</v>
      </c>
    </row>
    <row r="292" spans="1:79">
      <c r="A292" s="3">
        <v>44189</v>
      </c>
      <c r="B292" s="22">
        <v>44189</v>
      </c>
      <c r="C292" s="10">
        <v>223674</v>
      </c>
      <c r="D292">
        <f>IFERROR(C292-C291,"")</f>
        <v>3413</v>
      </c>
      <c r="E292" s="10">
        <v>3715</v>
      </c>
      <c r="F292">
        <f>E292-E291</f>
        <v>51</v>
      </c>
      <c r="G292" s="10">
        <v>180045</v>
      </c>
      <c r="H292">
        <f>G292-G291</f>
        <v>1905</v>
      </c>
      <c r="I292">
        <f>+IFERROR(C292-E292-G292,"")</f>
        <v>39914</v>
      </c>
      <c r="J292">
        <f>+IFERROR(I292-I291,"")</f>
        <v>1457</v>
      </c>
      <c r="K292">
        <f>+IFERROR(E292/C292,"")</f>
        <v>1.6608993445818468E-2</v>
      </c>
      <c r="L292">
        <f>+IFERROR(G292/C292,"")</f>
        <v>0.80494380214061534</v>
      </c>
      <c r="M292">
        <f>+IFERROR(I292/C292,"")</f>
        <v>0.17844720441356618</v>
      </c>
      <c r="N292" s="22">
        <f>+IFERROR(D292/C292,"")</f>
        <v>1.5258814167046685E-2</v>
      </c>
      <c r="O292">
        <f>+IFERROR(F292/E292,"")</f>
        <v>1.3728129205921938E-2</v>
      </c>
      <c r="P292">
        <f>+IFERROR(H292/G292,"")</f>
        <v>1.058068816129301E-2</v>
      </c>
      <c r="Q292">
        <f>+IFERROR(J292/I292,"")</f>
        <v>3.6503482487347798E-2</v>
      </c>
      <c r="R292" s="22">
        <f>+IFERROR(C292/3.974,"")</f>
        <v>56284.348263714142</v>
      </c>
      <c r="S292" s="22">
        <f>+IFERROR(E292/3.974,"")</f>
        <v>934.82637141419218</v>
      </c>
      <c r="T292" s="22">
        <f>+IFERROR(G292/3.974,"")</f>
        <v>45305.737292400605</v>
      </c>
      <c r="U292" s="22">
        <f>+IFERROR(I292/3.974,"")</f>
        <v>10043.784599899345</v>
      </c>
      <c r="V292" s="10">
        <v>1221114</v>
      </c>
      <c r="W292">
        <f>V292-V291</f>
        <v>16375</v>
      </c>
      <c r="X292" s="22">
        <f>IFERROR(W292-W291,0)</f>
        <v>2136</v>
      </c>
      <c r="Y292" s="35">
        <f>IFERROR(V292/3.974,0)</f>
        <v>307275.79265223956</v>
      </c>
      <c r="Z292" s="10">
        <v>993890</v>
      </c>
      <c r="AA292" s="22">
        <f>Z292-Z291</f>
        <v>12962</v>
      </c>
      <c r="AB292" s="28">
        <f>IFERROR(Z292/V292,0)</f>
        <v>0.8139207313977237</v>
      </c>
      <c r="AC292" s="31">
        <f>IFERROR(AA292-AA291,0)</f>
        <v>1782</v>
      </c>
      <c r="AD292">
        <f>V292-Z292</f>
        <v>227224</v>
      </c>
      <c r="AE292">
        <f>AD292-AD291</f>
        <v>3413</v>
      </c>
      <c r="AF292" s="28">
        <f>IFERROR(AD292/V292,0)</f>
        <v>0.18607926860227628</v>
      </c>
      <c r="AG292" s="31">
        <f>IFERROR(AE292-AE291,0)</f>
        <v>354</v>
      </c>
      <c r="AH292" s="35">
        <f>IFERROR(AE292/W292,0)</f>
        <v>0.20842748091603053</v>
      </c>
      <c r="AI292" s="35">
        <f>IFERROR(AD292/3.974,0)</f>
        <v>57177.654755913434</v>
      </c>
      <c r="AJ292" s="10">
        <v>38044</v>
      </c>
      <c r="AK292" s="22">
        <f>AJ292-AJ291</f>
        <v>1455</v>
      </c>
      <c r="AL292" s="22">
        <f>IFERROR(AJ292/AJ291,0)-1</f>
        <v>3.9766049905709311E-2</v>
      </c>
      <c r="AM292" s="35">
        <f>IFERROR(AJ292/3.974,0)</f>
        <v>9573.2259687971818</v>
      </c>
      <c r="AN292" s="35">
        <f>IFERROR(AJ292/C292," ")</f>
        <v>0.17008682278673426</v>
      </c>
      <c r="AO292" s="10">
        <v>737</v>
      </c>
      <c r="AP292">
        <f>AO292-AO291</f>
        <v>17</v>
      </c>
      <c r="AQ292">
        <f>IFERROR(AO292/AO291,0)-1</f>
        <v>2.3611111111111027E-2</v>
      </c>
      <c r="AR292" s="35">
        <f>IFERROR(AO292/3.974,0)</f>
        <v>185.45546049320583</v>
      </c>
      <c r="AS292" s="10">
        <v>1683</v>
      </c>
      <c r="AT292" s="22">
        <f>AS292-AS291</f>
        <v>-3</v>
      </c>
      <c r="AU292" s="22">
        <f>IFERROR(AS292/AS291,0)-1</f>
        <v>-1.779359430605032E-3</v>
      </c>
      <c r="AV292" s="35">
        <f>IFERROR(AS292/3.974,0)</f>
        <v>423.50276799194762</v>
      </c>
      <c r="AW292" s="51">
        <f>IFERROR(AS292/C292," ")</f>
        <v>7.5243434641487162E-3</v>
      </c>
      <c r="AX292" s="10">
        <v>187</v>
      </c>
      <c r="AY292">
        <f>AX292-AX291</f>
        <v>5</v>
      </c>
      <c r="AZ292" s="22">
        <f>IFERROR(AX292/AX291,0)-1</f>
        <v>2.7472527472527375E-2</v>
      </c>
      <c r="BA292" s="35">
        <f>IFERROR(AX292/3.974,0)</f>
        <v>47.055863110216407</v>
      </c>
      <c r="BB292" s="51">
        <f>IFERROR(AX292/C292," ")</f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>IFERROR(BC292-BC291,0)</f>
        <v>1474</v>
      </c>
      <c r="BE292" s="51">
        <f>IFERROR(BC292/BC291,0)-1</f>
        <v>3.7624116190622114E-2</v>
      </c>
      <c r="BF292" s="35">
        <f>IFERROR(BC292/3.974,0)</f>
        <v>10229.240060392551</v>
      </c>
      <c r="BG292" s="35">
        <f>IFERROR(BC292/C292," ")</f>
        <v>0.18174217834884698</v>
      </c>
      <c r="BH292" s="45">
        <v>38376</v>
      </c>
      <c r="BI292" s="48">
        <f>IFERROR((BH292-BH291), 0)</f>
        <v>552</v>
      </c>
      <c r="BJ292" s="14">
        <v>89840</v>
      </c>
      <c r="BK292" s="48">
        <f>IFERROR((BJ292-BJ291),0)</f>
        <v>1399</v>
      </c>
      <c r="BL292" s="14">
        <v>65425</v>
      </c>
      <c r="BM292" s="48">
        <f>IFERROR((BL292-BL291),0)</f>
        <v>952</v>
      </c>
      <c r="BN292" s="14">
        <v>25107</v>
      </c>
      <c r="BO292" s="48">
        <f>IFERROR((BN292-BN291),0)</f>
        <v>438</v>
      </c>
      <c r="BP292" s="14">
        <v>4926</v>
      </c>
      <c r="BQ292" s="48">
        <f>IFERROR((BP292-BP291),0)</f>
        <v>72</v>
      </c>
      <c r="BR292" s="16">
        <v>26</v>
      </c>
      <c r="BS292" s="24">
        <f>IFERROR((BR292-BR291),0)</f>
        <v>1</v>
      </c>
      <c r="BT292" s="16">
        <v>175</v>
      </c>
      <c r="BU292" s="24">
        <f>IFERROR((BT292-BT291),0)</f>
        <v>3</v>
      </c>
      <c r="BV292" s="16">
        <v>736</v>
      </c>
      <c r="BW292" s="24">
        <f>IFERROR((BV292-BV291),0)</f>
        <v>12</v>
      </c>
      <c r="BX292" s="16">
        <v>1819</v>
      </c>
      <c r="BY292" s="24">
        <f>IFERROR((BX292-BX291),0)</f>
        <v>18</v>
      </c>
      <c r="BZ292" s="21">
        <v>959</v>
      </c>
      <c r="CA292" s="27">
        <f>IFERROR((BZ292-BZ291),0)</f>
        <v>17</v>
      </c>
    </row>
    <row r="293" spans="1:79">
      <c r="A293" s="3">
        <v>44190</v>
      </c>
      <c r="B293" s="22">
        <v>44190</v>
      </c>
      <c r="C293" s="10">
        <v>226660</v>
      </c>
      <c r="D293">
        <f>IFERROR(C293-C292,"")</f>
        <v>2986</v>
      </c>
      <c r="E293" s="10">
        <v>3756</v>
      </c>
      <c r="F293">
        <f>E293-E292</f>
        <v>41</v>
      </c>
      <c r="G293" s="10">
        <v>181749</v>
      </c>
      <c r="H293">
        <f>G293-G292</f>
        <v>1704</v>
      </c>
      <c r="I293">
        <f>+IFERROR(C293-E293-G293,"")</f>
        <v>41155</v>
      </c>
      <c r="J293">
        <f>+IFERROR(I293-I292,"")</f>
        <v>1241</v>
      </c>
      <c r="K293">
        <f>+IFERROR(E293/C293,"")</f>
        <v>1.6571075619871173E-2</v>
      </c>
      <c r="L293">
        <f>+IFERROR(G293/C293,"")</f>
        <v>0.80185740757081092</v>
      </c>
      <c r="M293">
        <f>+IFERROR(I293/C293,"")</f>
        <v>0.18157151680931793</v>
      </c>
      <c r="N293" s="22">
        <f>+IFERROR(D293/C293,"")</f>
        <v>1.3173916879908232E-2</v>
      </c>
      <c r="O293">
        <f>+IFERROR(F293/E293,"")</f>
        <v>1.0915867944621939E-2</v>
      </c>
      <c r="P293">
        <f>+IFERROR(H293/G293,"")</f>
        <v>9.3755674033969925E-3</v>
      </c>
      <c r="Q293">
        <f>+IFERROR(J293/I293,"")</f>
        <v>3.0154294739399831E-2</v>
      </c>
      <c r="R293" s="22">
        <f>+IFERROR(C293/3.974,"")</f>
        <v>57035.732259687968</v>
      </c>
      <c r="S293" s="22">
        <f>+IFERROR(E293/3.974,"")</f>
        <v>945.1434323100151</v>
      </c>
      <c r="T293" s="22">
        <f>+IFERROR(G293/3.974,"")</f>
        <v>45734.524408656267</v>
      </c>
      <c r="U293" s="22">
        <f>+IFERROR(I293/3.974,"")</f>
        <v>10356.064418721691</v>
      </c>
      <c r="V293" s="10">
        <v>1232494</v>
      </c>
      <c r="W293">
        <f>V293-V292</f>
        <v>11380</v>
      </c>
      <c r="X293" s="22">
        <f>IFERROR(W293-W292,0)</f>
        <v>-4995</v>
      </c>
      <c r="Y293" s="35">
        <f>IFERROR(V293/3.974,0)</f>
        <v>310139.40613990941</v>
      </c>
      <c r="Z293" s="10">
        <v>1002284</v>
      </c>
      <c r="AA293" s="22">
        <f>Z293-Z292</f>
        <v>8394</v>
      </c>
      <c r="AB293" s="28">
        <f>IFERROR(Z293/V293,0)</f>
        <v>0.8132161292468767</v>
      </c>
      <c r="AC293" s="31">
        <f>IFERROR(AA293-AA292,0)</f>
        <v>-4568</v>
      </c>
      <c r="AD293">
        <f>V293-Z293</f>
        <v>230210</v>
      </c>
      <c r="AE293">
        <f>AD293-AD292</f>
        <v>2986</v>
      </c>
      <c r="AF293" s="28">
        <f>IFERROR(AD293/V293,0)</f>
        <v>0.18678387075312333</v>
      </c>
      <c r="AG293" s="31">
        <f>IFERROR(AE293-AE292,0)</f>
        <v>-427</v>
      </c>
      <c r="AH293" s="35">
        <f>IFERROR(AE293/W293,0)</f>
        <v>0.26239015817223199</v>
      </c>
      <c r="AI293" s="35">
        <f>IFERROR(AD293/3.974,0)</f>
        <v>57929.038751887267</v>
      </c>
      <c r="AJ293" s="10">
        <v>38457</v>
      </c>
      <c r="AK293" s="22">
        <f>AJ293-AJ292</f>
        <v>413</v>
      </c>
      <c r="AL293" s="22">
        <f>IFERROR(AJ293/AJ292,0)-1</f>
        <v>1.0855851119756066E-2</v>
      </c>
      <c r="AM293" s="35">
        <f>IFERROR(AJ293/3.974,0)</f>
        <v>9677.1514846502268</v>
      </c>
      <c r="AN293" s="35">
        <f>IFERROR(AJ293/C293," ")</f>
        <v>0.16966822553604519</v>
      </c>
      <c r="AO293" s="10">
        <v>697</v>
      </c>
      <c r="AP293">
        <f>AO293-AO292</f>
        <v>-40</v>
      </c>
      <c r="AQ293">
        <f>IFERROR(AO293/AO292,0)-1</f>
        <v>-5.4274084124830368E-2</v>
      </c>
      <c r="AR293" s="35">
        <f>IFERROR(AO293/3.974,0)</f>
        <v>175.39003522898841</v>
      </c>
      <c r="AS293" s="10">
        <v>1813</v>
      </c>
      <c r="AT293" s="22">
        <f>AS293-AS292</f>
        <v>130</v>
      </c>
      <c r="AU293" s="22">
        <f>IFERROR(AS293/AS292,0)-1</f>
        <v>7.7243018419488996E-2</v>
      </c>
      <c r="AV293" s="35">
        <f>IFERROR(AS293/3.974,0)</f>
        <v>456.21540010065422</v>
      </c>
      <c r="AW293" s="51">
        <f>IFERROR(AS293/C293," ")</f>
        <v>7.9987646695491039E-3</v>
      </c>
      <c r="AX293" s="10">
        <v>188</v>
      </c>
      <c r="AY293">
        <f>AX293-AX292</f>
        <v>1</v>
      </c>
      <c r="AZ293" s="22">
        <f>IFERROR(AX293/AX292,0)-1</f>
        <v>5.3475935828877219E-3</v>
      </c>
      <c r="BA293" s="35">
        <f>IFERROR(AX293/3.974,0)</f>
        <v>47.307498741821838</v>
      </c>
      <c r="BB293" s="51">
        <f>IFERROR(AX293/C293," ")</f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>IFERROR(BC293-BC292,0)</f>
        <v>504</v>
      </c>
      <c r="BE293" s="51">
        <f>IFERROR(BC293/BC292,0)-1</f>
        <v>1.2398218986002796E-2</v>
      </c>
      <c r="BF293" s="35">
        <f>IFERROR(BC293/3.974,0)</f>
        <v>10356.064418721691</v>
      </c>
      <c r="BG293" s="35">
        <f>IFERROR(BC293/C293," ")</f>
        <v>0.18157151680931793</v>
      </c>
      <c r="BH293" s="45">
        <v>38841</v>
      </c>
      <c r="BI293" s="48">
        <f>IFERROR((BH293-BH292), 0)</f>
        <v>465</v>
      </c>
      <c r="BJ293" s="14">
        <v>91039</v>
      </c>
      <c r="BK293" s="48">
        <f>IFERROR((BJ293-BJ292),0)</f>
        <v>1199</v>
      </c>
      <c r="BL293" s="14">
        <v>66306</v>
      </c>
      <c r="BM293" s="48">
        <f>IFERROR((BL293-BL292),0)</f>
        <v>881</v>
      </c>
      <c r="BN293" s="14">
        <v>25479</v>
      </c>
      <c r="BO293" s="48">
        <f>IFERROR((BN293-BN292),0)</f>
        <v>372</v>
      </c>
      <c r="BP293" s="14">
        <v>4995</v>
      </c>
      <c r="BQ293" s="48">
        <f>IFERROR((BP293-BP292),0)</f>
        <v>69</v>
      </c>
      <c r="BR293" s="16">
        <v>27</v>
      </c>
      <c r="BS293" s="24">
        <f>IFERROR((BR293-BR292),0)</f>
        <v>1</v>
      </c>
      <c r="BT293" s="16">
        <v>177</v>
      </c>
      <c r="BU293" s="24">
        <f>IFERROR((BT293-BT292),0)</f>
        <v>2</v>
      </c>
      <c r="BV293" s="16">
        <v>744</v>
      </c>
      <c r="BW293" s="24">
        <f>IFERROR((BV293-BV292),0)</f>
        <v>8</v>
      </c>
      <c r="BX293" s="16">
        <v>1842</v>
      </c>
      <c r="BY293" s="24">
        <f>IFERROR((BX293-BX292),0)</f>
        <v>23</v>
      </c>
      <c r="BZ293" s="21">
        <v>966</v>
      </c>
      <c r="CA293" s="27">
        <f>IFERROR((BZ293-BZ292),0)</f>
        <v>7</v>
      </c>
    </row>
    <row r="294" spans="1:79">
      <c r="A294" s="3">
        <v>44191</v>
      </c>
      <c r="B294" s="22">
        <v>44191</v>
      </c>
      <c r="C294" s="10">
        <v>228724</v>
      </c>
      <c r="D294">
        <f>IFERROR(C294-C293,"")</f>
        <v>2064</v>
      </c>
      <c r="E294" s="10">
        <v>3799</v>
      </c>
      <c r="F294">
        <f>E294-E293</f>
        <v>43</v>
      </c>
      <c r="G294" s="10">
        <v>183522</v>
      </c>
      <c r="H294">
        <f>G294-G293</f>
        <v>1773</v>
      </c>
      <c r="I294">
        <f>+IFERROR(C294-E294-G294,"")</f>
        <v>41403</v>
      </c>
      <c r="J294">
        <f>+IFERROR(I294-I293,"")</f>
        <v>248</v>
      </c>
      <c r="K294">
        <f>+IFERROR(E294/C294,"")</f>
        <v>1.6609538133296024E-2</v>
      </c>
      <c r="L294">
        <f>+IFERROR(G294/C294,"")</f>
        <v>0.80237316591175389</v>
      </c>
      <c r="M294">
        <f>+IFERROR(I294/C294,"")</f>
        <v>0.18101729595495006</v>
      </c>
      <c r="N294" s="22">
        <f>+IFERROR(D294/C294,"")</f>
        <v>9.0239764956891282E-3</v>
      </c>
      <c r="O294">
        <f>+IFERROR(F294/E294,"")</f>
        <v>1.1318768096867597E-2</v>
      </c>
      <c r="P294">
        <f>+IFERROR(H294/G294,"")</f>
        <v>9.6609670775165916E-3</v>
      </c>
      <c r="Q294">
        <f>+IFERROR(J294/I294,"")</f>
        <v>5.9899041132285098E-3</v>
      </c>
      <c r="R294" s="22">
        <f>+IFERROR(C294/3.974,"")</f>
        <v>57555.108203321586</v>
      </c>
      <c r="S294" s="22">
        <f>+IFERROR(E294/3.974,"")</f>
        <v>955.96376446904878</v>
      </c>
      <c r="T294" s="22">
        <f>+IFERROR(G294/3.974,"")</f>
        <v>46180.674383492704</v>
      </c>
      <c r="U294" s="22">
        <f>+IFERROR(I294/3.974,"")</f>
        <v>10418.470055359838</v>
      </c>
      <c r="V294" s="10">
        <v>1242275</v>
      </c>
      <c r="W294">
        <f>V294-V293</f>
        <v>9781</v>
      </c>
      <c r="X294" s="22">
        <f>IFERROR(W294-W293,0)</f>
        <v>-1599</v>
      </c>
      <c r="Y294" s="35">
        <f>IFERROR(V294/3.974,0)</f>
        <v>312600.65425264218</v>
      </c>
      <c r="Z294" s="10">
        <v>1010001</v>
      </c>
      <c r="AA294" s="22">
        <f>Z294-Z293</f>
        <v>7717</v>
      </c>
      <c r="AB294" s="28">
        <f>IFERROR(Z294/V294,0)</f>
        <v>0.81302529633132758</v>
      </c>
      <c r="AC294" s="31">
        <f>IFERROR(AA294-AA293,0)</f>
        <v>-677</v>
      </c>
      <c r="AD294">
        <f>V294-Z294</f>
        <v>232274</v>
      </c>
      <c r="AE294">
        <f>AD294-AD293</f>
        <v>2064</v>
      </c>
      <c r="AF294" s="28">
        <f>IFERROR(AD294/V294,0)</f>
        <v>0.18697470366867239</v>
      </c>
      <c r="AG294" s="31">
        <f>IFERROR(AE294-AE293,0)</f>
        <v>-922</v>
      </c>
      <c r="AH294" s="35">
        <f>IFERROR(AE294/W294,0)</f>
        <v>0.21102136795828647</v>
      </c>
      <c r="AI294" s="35">
        <f>IFERROR(AD294/3.974,0)</f>
        <v>58448.414695520885</v>
      </c>
      <c r="AJ294" s="10">
        <v>38683</v>
      </c>
      <c r="AK294" s="22">
        <f>AJ294-AJ293</f>
        <v>226</v>
      </c>
      <c r="AL294" s="22">
        <f>IFERROR(AJ294/AJ293,0)-1</f>
        <v>5.8766934498271084E-3</v>
      </c>
      <c r="AM294" s="35">
        <f>IFERROR(AJ294/3.974,0)</f>
        <v>9734.0211373930542</v>
      </c>
      <c r="AN294" s="35">
        <f>IFERROR(AJ294/C294," ")</f>
        <v>0.16912523390636749</v>
      </c>
      <c r="AO294" s="10">
        <v>689</v>
      </c>
      <c r="AP294">
        <f>AO294-AO293</f>
        <v>-8</v>
      </c>
      <c r="AQ294">
        <f>IFERROR(AO294/AO293,0)-1</f>
        <v>-1.1477761836441891E-2</v>
      </c>
      <c r="AR294" s="35">
        <f>IFERROR(AO294/3.974,0)</f>
        <v>173.37695017614493</v>
      </c>
      <c r="AS294" s="10">
        <v>1846</v>
      </c>
      <c r="AT294" s="22">
        <f>AS294-AS293</f>
        <v>33</v>
      </c>
      <c r="AU294" s="22">
        <f>IFERROR(AS294/AS293,0)-1</f>
        <v>1.8201875344732388E-2</v>
      </c>
      <c r="AV294" s="35">
        <f>IFERROR(AS294/3.974,0)</f>
        <v>464.51937594363358</v>
      </c>
      <c r="AW294" s="51">
        <f>IFERROR(AS294/C294," ")</f>
        <v>8.0708626991483189E-3</v>
      </c>
      <c r="AX294" s="10">
        <v>185</v>
      </c>
      <c r="AY294">
        <f>AX294-AX293</f>
        <v>-3</v>
      </c>
      <c r="AZ294" s="22">
        <f>IFERROR(AX294/AX293,0)-1</f>
        <v>-1.5957446808510634E-2</v>
      </c>
      <c r="BA294" s="35">
        <f>IFERROR(AX294/3.974,0)</f>
        <v>46.55259184700553</v>
      </c>
      <c r="BB294" s="51">
        <f>IFERROR(AX294/C294," ")</f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>IFERROR(BC294-BC293,0)</f>
        <v>248</v>
      </c>
      <c r="BE294" s="51">
        <f>IFERROR(BC294/BC293,0)-1</f>
        <v>6.0259992710485211E-3</v>
      </c>
      <c r="BF294" s="35">
        <f>IFERROR(BC294/3.974,0)</f>
        <v>10418.470055359838</v>
      </c>
      <c r="BG294" s="35">
        <f>IFERROR(BC294/C294," ")</f>
        <v>0.18101729595495006</v>
      </c>
      <c r="BH294" s="45">
        <v>39192</v>
      </c>
      <c r="BI294" s="48">
        <f>IFERROR((BH294-BH293), 0)</f>
        <v>351</v>
      </c>
      <c r="BJ294" s="14">
        <v>91817</v>
      </c>
      <c r="BK294" s="48">
        <f>IFERROR((BJ294-BJ293),0)</f>
        <v>778</v>
      </c>
      <c r="BL294" s="14">
        <v>66914</v>
      </c>
      <c r="BM294" s="48">
        <f>IFERROR((BL294-BL293),0)</f>
        <v>608</v>
      </c>
      <c r="BN294" s="14">
        <v>25766</v>
      </c>
      <c r="BO294" s="48">
        <f>IFERROR((BN294-BN293),0)</f>
        <v>287</v>
      </c>
      <c r="BP294" s="14">
        <v>5035</v>
      </c>
      <c r="BQ294" s="48">
        <f>IFERROR((BP294-BP293),0)</f>
        <v>40</v>
      </c>
      <c r="BR294" s="16">
        <v>27</v>
      </c>
      <c r="BS294" s="24">
        <f>IFERROR((BR294-BR293),0)</f>
        <v>0</v>
      </c>
      <c r="BT294" s="16">
        <v>177</v>
      </c>
      <c r="BU294" s="24">
        <f>IFERROR((BT294-BT293),0)</f>
        <v>0</v>
      </c>
      <c r="BV294" s="16">
        <v>753</v>
      </c>
      <c r="BW294" s="24">
        <f>IFERROR((BV294-BV293),0)</f>
        <v>9</v>
      </c>
      <c r="BX294" s="16">
        <v>1865</v>
      </c>
      <c r="BY294" s="24">
        <f>IFERROR((BX294-BX293),0)</f>
        <v>23</v>
      </c>
      <c r="BZ294" s="21">
        <v>977</v>
      </c>
      <c r="CA294" s="27">
        <f>IFERROR((BZ294-BZ293),0)</f>
        <v>11</v>
      </c>
    </row>
    <row r="295" spans="1:79">
      <c r="A295" s="3">
        <v>44192</v>
      </c>
      <c r="B295" s="22">
        <v>44192</v>
      </c>
      <c r="C295" s="10">
        <v>231357</v>
      </c>
      <c r="D295">
        <f>IFERROR(C295-C294,"")</f>
        <v>2633</v>
      </c>
      <c r="E295" s="10">
        <v>3840</v>
      </c>
      <c r="F295">
        <f>E295-E294</f>
        <v>41</v>
      </c>
      <c r="G295" s="10">
        <v>185966</v>
      </c>
      <c r="H295">
        <f>G295-G294</f>
        <v>2444</v>
      </c>
      <c r="I295">
        <f>+IFERROR(C295-E295-G295,"")</f>
        <v>41551</v>
      </c>
      <c r="J295">
        <f>+IFERROR(I295-I294,"")</f>
        <v>148</v>
      </c>
      <c r="K295">
        <f>+IFERROR(E295/C295,"")</f>
        <v>1.6597725592914846E-2</v>
      </c>
      <c r="L295">
        <f>+IFERROR(G295/C295,"")</f>
        <v>0.8038053743781256</v>
      </c>
      <c r="M295">
        <f>+IFERROR(I295/C295,"")</f>
        <v>0.17959690002895956</v>
      </c>
      <c r="N295" s="22">
        <f>+IFERROR(D295/C295,"")</f>
        <v>1.1380680074516872E-2</v>
      </c>
      <c r="O295">
        <f>+IFERROR(F295/E295,"")</f>
        <v>1.0677083333333334E-2</v>
      </c>
      <c r="P295">
        <f>+IFERROR(H295/G295,"")</f>
        <v>1.314218728154609E-2</v>
      </c>
      <c r="Q295">
        <f>+IFERROR(J295/I295,"")</f>
        <v>3.5618878005342831E-3</v>
      </c>
      <c r="R295" s="22">
        <f>+IFERROR(C295/3.974,"")</f>
        <v>58217.664821338702</v>
      </c>
      <c r="S295" s="22">
        <f>+IFERROR(E295/3.974,"")</f>
        <v>966.28082536487159</v>
      </c>
      <c r="T295" s="22">
        <f>+IFERROR(G295/3.974,"")</f>
        <v>46795.671867136385</v>
      </c>
      <c r="U295" s="22">
        <f>+IFERROR(I295/3.974,"")</f>
        <v>10455.712128837444</v>
      </c>
      <c r="V295" s="10">
        <v>1252106</v>
      </c>
      <c r="W295">
        <f>V295-V294</f>
        <v>9831</v>
      </c>
      <c r="X295" s="22">
        <f>IFERROR(W295-W294,0)</f>
        <v>50</v>
      </c>
      <c r="Y295" s="35">
        <f>IFERROR(V295/3.974,0)</f>
        <v>315074.48414695519</v>
      </c>
      <c r="Z295" s="10">
        <v>1017199</v>
      </c>
      <c r="AA295" s="22">
        <f>Z295-Z294</f>
        <v>7198</v>
      </c>
      <c r="AB295" s="28">
        <f>IFERROR(Z295/V295,0)</f>
        <v>0.81239048451169471</v>
      </c>
      <c r="AC295" s="31">
        <f>IFERROR(AA295-AA294,0)</f>
        <v>-519</v>
      </c>
      <c r="AD295">
        <f>V295-Z295</f>
        <v>234907</v>
      </c>
      <c r="AE295">
        <f>AD295-AD294</f>
        <v>2633</v>
      </c>
      <c r="AF295" s="28">
        <f>IFERROR(AD295/V295,0)</f>
        <v>0.18760951548830529</v>
      </c>
      <c r="AG295" s="31">
        <f>IFERROR(AE295-AE294,0)</f>
        <v>569</v>
      </c>
      <c r="AH295" s="35">
        <f>IFERROR(AE295/W295,0)</f>
        <v>0.26782626385922081</v>
      </c>
      <c r="AI295" s="35">
        <f>IFERROR(AD295/3.974,0)</f>
        <v>59110.971313537993</v>
      </c>
      <c r="AJ295" s="10">
        <v>38825</v>
      </c>
      <c r="AK295" s="22">
        <f>AJ295-AJ294</f>
        <v>142</v>
      </c>
      <c r="AL295" s="22">
        <f>IFERROR(AJ295/AJ294,0)-1</f>
        <v>3.6708631698678662E-3</v>
      </c>
      <c r="AM295" s="35">
        <f>IFERROR(AJ295/3.974,0)</f>
        <v>9769.7533970810255</v>
      </c>
      <c r="AN295" s="35">
        <f>IFERROR(AJ295/C295," ")</f>
        <v>0.16781424378773929</v>
      </c>
      <c r="AO295" s="10">
        <v>695</v>
      </c>
      <c r="AP295">
        <f>AO295-AO294</f>
        <v>6</v>
      </c>
      <c r="AQ295">
        <f>IFERROR(AO295/AO294,0)-1</f>
        <v>8.7082728592162706E-3</v>
      </c>
      <c r="AR295" s="35">
        <f>IFERROR(AO295/3.974,0)</f>
        <v>174.88676396577753</v>
      </c>
      <c r="AS295" s="10">
        <v>1848</v>
      </c>
      <c r="AT295" s="22">
        <f>AS295-AS294</f>
        <v>2</v>
      </c>
      <c r="AU295" s="22">
        <f>IFERROR(AS295/AS294,0)-1</f>
        <v>1.0834236186347823E-3</v>
      </c>
      <c r="AV295" s="35">
        <f>IFERROR(AS295/3.974,0)</f>
        <v>465.02264720684445</v>
      </c>
      <c r="AW295" s="51">
        <f>IFERROR(AS295/C295," ")</f>
        <v>7.9876554415902693E-3</v>
      </c>
      <c r="AX295" s="10">
        <v>183</v>
      </c>
      <c r="AY295">
        <f>AX295-AX294</f>
        <v>-2</v>
      </c>
      <c r="AZ295" s="22">
        <f>IFERROR(AX295/AX294,0)-1</f>
        <v>-1.0810810810810811E-2</v>
      </c>
      <c r="BA295" s="35">
        <f>IFERROR(AX295/3.974,0)</f>
        <v>46.04932058379466</v>
      </c>
      <c r="BB295" s="51">
        <f>IFERROR(AX295/C295," ")</f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>IFERROR(BC295-BC294,0)</f>
        <v>148</v>
      </c>
      <c r="BE295" s="51">
        <f>IFERROR(BC295/BC294,0)-1</f>
        <v>3.5746201966040392E-3</v>
      </c>
      <c r="BF295" s="35">
        <f>IFERROR(BC295/3.974,0)</f>
        <v>10455.712128837444</v>
      </c>
      <c r="BG295" s="35">
        <f>IFERROR(BC295/C295," ")</f>
        <v>0.17959690002895956</v>
      </c>
      <c r="BH295" s="45">
        <v>39589</v>
      </c>
      <c r="BI295" s="48">
        <f>IFERROR((BH295-BH294), 0)</f>
        <v>397</v>
      </c>
      <c r="BJ295" s="14">
        <v>92840</v>
      </c>
      <c r="BK295" s="48">
        <f>IFERROR((BJ295-BJ294),0)</f>
        <v>1023</v>
      </c>
      <c r="BL295" s="14">
        <v>67701</v>
      </c>
      <c r="BM295" s="48">
        <f>IFERROR((BL295-BL294),0)</f>
        <v>787</v>
      </c>
      <c r="BN295" s="14">
        <v>26121</v>
      </c>
      <c r="BO295" s="48">
        <f>IFERROR((BN295-BN294),0)</f>
        <v>355</v>
      </c>
      <c r="BP295" s="14">
        <v>5106</v>
      </c>
      <c r="BQ295" s="48">
        <f>IFERROR((BP295-BP294),0)</f>
        <v>71</v>
      </c>
      <c r="BR295" s="16">
        <v>27</v>
      </c>
      <c r="BS295" s="24">
        <f>IFERROR((BR295-BR294),0)</f>
        <v>0</v>
      </c>
      <c r="BT295" s="16">
        <v>180</v>
      </c>
      <c r="BU295" s="24">
        <f>IFERROR((BT295-BT294),0)</f>
        <v>3</v>
      </c>
      <c r="BV295" s="16">
        <v>757</v>
      </c>
      <c r="BW295" s="24">
        <f>IFERROR((BV295-BV294),0)</f>
        <v>4</v>
      </c>
      <c r="BX295" s="16">
        <v>1887</v>
      </c>
      <c r="BY295" s="24">
        <f>IFERROR((BX295-BX294),0)</f>
        <v>22</v>
      </c>
      <c r="BZ295" s="21">
        <v>989</v>
      </c>
      <c r="CA295" s="27">
        <f>IFERROR((BZ295-BZ294),0)</f>
        <v>12</v>
      </c>
    </row>
    <row r="296" spans="1:79">
      <c r="A296" s="3">
        <v>44193</v>
      </c>
      <c r="B296" s="22">
        <v>44193</v>
      </c>
      <c r="C296" s="10">
        <v>233705</v>
      </c>
      <c r="D296">
        <f>IFERROR(C296-C295,"")</f>
        <v>2348</v>
      </c>
      <c r="E296" s="10">
        <v>3892</v>
      </c>
      <c r="F296">
        <f>E296-E295</f>
        <v>52</v>
      </c>
      <c r="G296" s="10">
        <v>187552</v>
      </c>
      <c r="H296">
        <f>G296-G295</f>
        <v>1586</v>
      </c>
      <c r="I296">
        <f>+IFERROR(C296-E296-G296,"")</f>
        <v>42261</v>
      </c>
      <c r="J296">
        <f>+IFERROR(I296-I295,"")</f>
        <v>710</v>
      </c>
      <c r="K296">
        <f>+IFERROR(E296/C296,"")</f>
        <v>1.6653473395947884E-2</v>
      </c>
      <c r="L296">
        <f>+IFERROR(G296/C296,"")</f>
        <v>0.80251599238356042</v>
      </c>
      <c r="M296">
        <f>+IFERROR(I296/C296,"")</f>
        <v>0.18083053422049164</v>
      </c>
      <c r="N296" s="22">
        <f>+IFERROR(D296/C296,"")</f>
        <v>1.0046853939795897E-2</v>
      </c>
      <c r="O296">
        <f>+IFERROR(F296/E296,"")</f>
        <v>1.3360739979445015E-2</v>
      </c>
      <c r="P296">
        <f>+IFERROR(H296/G296,"")</f>
        <v>8.4563214468520737E-3</v>
      </c>
      <c r="Q296">
        <f>+IFERROR(J296/I296,"")</f>
        <v>1.6800359669671801E-2</v>
      </c>
      <c r="R296" s="22">
        <f>+IFERROR(C296/3.974,"")</f>
        <v>58808.505284348263</v>
      </c>
      <c r="S296" s="22">
        <f>+IFERROR(E296/3.974,"")</f>
        <v>979.36587820835427</v>
      </c>
      <c r="T296" s="22">
        <f>+IFERROR(G296/3.974,"")</f>
        <v>47194.765978862604</v>
      </c>
      <c r="U296" s="22">
        <f>+IFERROR(I296/3.974,"")</f>
        <v>10634.373427277302</v>
      </c>
      <c r="V296" s="10">
        <v>1259828</v>
      </c>
      <c r="W296">
        <f>V296-V295</f>
        <v>7722</v>
      </c>
      <c r="X296" s="22">
        <f>IFERROR(W296-W295,0)</f>
        <v>-2109</v>
      </c>
      <c r="Y296" s="35">
        <f>IFERROR(V296/3.974,0)</f>
        <v>317017.61449421238</v>
      </c>
      <c r="Z296" s="10">
        <v>1022573</v>
      </c>
      <c r="AA296" s="22">
        <f>Z296-Z295</f>
        <v>5374</v>
      </c>
      <c r="AB296" s="28">
        <f>IFERROR(Z296/V296,0)</f>
        <v>0.81167667332366</v>
      </c>
      <c r="AC296" s="31">
        <f>IFERROR(AA296-AA295,0)</f>
        <v>-1824</v>
      </c>
      <c r="AD296">
        <f>V296-Z296</f>
        <v>237255</v>
      </c>
      <c r="AE296">
        <f>AD296-AD295</f>
        <v>2348</v>
      </c>
      <c r="AF296" s="28">
        <f>IFERROR(AD296/V296,0)</f>
        <v>0.18832332667633994</v>
      </c>
      <c r="AG296" s="31">
        <f>IFERROR(AE296-AE295,0)</f>
        <v>-285</v>
      </c>
      <c r="AH296" s="35">
        <f>IFERROR(AE296/W296,0)</f>
        <v>0.30406630406630408</v>
      </c>
      <c r="AI296" s="35">
        <f>IFERROR(AD296/3.974,0)</f>
        <v>59701.811776547554</v>
      </c>
      <c r="AJ296" s="10">
        <v>39404</v>
      </c>
      <c r="AK296" s="22">
        <f>AJ296-AJ295</f>
        <v>579</v>
      </c>
      <c r="AL296" s="22">
        <f>IFERROR(AJ296/AJ295,0)-1</f>
        <v>1.4913071474565331E-2</v>
      </c>
      <c r="AM296" s="35">
        <f>IFERROR(AJ296/3.974,0)</f>
        <v>9915.4504277805736</v>
      </c>
      <c r="AN296" s="35">
        <f>IFERROR(AJ296/C296," ")</f>
        <v>0.16860572088744358</v>
      </c>
      <c r="AO296" s="10">
        <v>730</v>
      </c>
      <c r="AP296">
        <f>AO296-AO295</f>
        <v>35</v>
      </c>
      <c r="AQ296">
        <f>IFERROR(AO296/AO295,0)-1</f>
        <v>5.0359712230215736E-2</v>
      </c>
      <c r="AR296" s="35">
        <f>IFERROR(AO296/3.974,0)</f>
        <v>183.69401107196779</v>
      </c>
      <c r="AS296" s="10">
        <v>1945</v>
      </c>
      <c r="AT296" s="22">
        <f>AS296-AS295</f>
        <v>97</v>
      </c>
      <c r="AU296" s="22">
        <f>IFERROR(AS296/AS295,0)-1</f>
        <v>5.2489177489177585E-2</v>
      </c>
      <c r="AV296" s="35">
        <f>IFERROR(AS296/3.974,0)</f>
        <v>489.4313034725717</v>
      </c>
      <c r="AW296" s="51">
        <f>IFERROR(AS296/C296," ")</f>
        <v>8.3224577993624444E-3</v>
      </c>
      <c r="AX296" s="10">
        <v>182</v>
      </c>
      <c r="AY296">
        <f>AX296-AX295</f>
        <v>-1</v>
      </c>
      <c r="AZ296" s="22">
        <f>IFERROR(AX296/AX295,0)-1</f>
        <v>-5.464480874316946E-3</v>
      </c>
      <c r="BA296" s="35">
        <f>IFERROR(AX296/3.974,0)</f>
        <v>45.797684952189229</v>
      </c>
      <c r="BB296" s="51">
        <f>IFERROR(AX296/C296," ")</f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>IFERROR(BC296-BC295,0)</f>
        <v>710</v>
      </c>
      <c r="BE296" s="51">
        <f>IFERROR(BC296/BC295,0)-1</f>
        <v>1.7087434718779271E-2</v>
      </c>
      <c r="BF296" s="35">
        <f>IFERROR(BC296/3.974,0)</f>
        <v>10634.373427277302</v>
      </c>
      <c r="BG296" s="35">
        <f>IFERROR(BC296/C296," ")</f>
        <v>0.18083053422049164</v>
      </c>
      <c r="BH296" s="45">
        <v>39994</v>
      </c>
      <c r="BI296" s="48">
        <f>IFERROR((BH296-BH295), 0)</f>
        <v>405</v>
      </c>
      <c r="BJ296" s="14">
        <v>93720</v>
      </c>
      <c r="BK296" s="48">
        <f>IFERROR((BJ296-BJ295),0)</f>
        <v>880</v>
      </c>
      <c r="BL296" s="14">
        <v>68374</v>
      </c>
      <c r="BM296" s="48">
        <f>IFERROR((BL296-BL295),0)</f>
        <v>673</v>
      </c>
      <c r="BN296" s="14">
        <v>26443</v>
      </c>
      <c r="BO296" s="48">
        <f>IFERROR((BN296-BN295),0)</f>
        <v>322</v>
      </c>
      <c r="BP296" s="14">
        <v>5174</v>
      </c>
      <c r="BQ296" s="48">
        <f>IFERROR((BP296-BP295),0)</f>
        <v>68</v>
      </c>
      <c r="BR296" s="16">
        <v>27</v>
      </c>
      <c r="BS296" s="24">
        <f>IFERROR((BR296-BR295),0)</f>
        <v>0</v>
      </c>
      <c r="BT296" s="16">
        <v>181</v>
      </c>
      <c r="BU296" s="24">
        <f>IFERROR((BT296-BT295),0)</f>
        <v>1</v>
      </c>
      <c r="BV296" s="16">
        <v>769</v>
      </c>
      <c r="BW296" s="24">
        <f>IFERROR((BV296-BV295),0)</f>
        <v>12</v>
      </c>
      <c r="BX296" s="16">
        <v>1911</v>
      </c>
      <c r="BY296" s="24">
        <f>IFERROR((BX296-BX295),0)</f>
        <v>24</v>
      </c>
      <c r="BZ296" s="21">
        <v>1004</v>
      </c>
      <c r="CA296" s="27">
        <f>IFERROR((BZ296-BZ295),0)</f>
        <v>15</v>
      </c>
    </row>
    <row r="297" spans="1:79">
      <c r="A297" s="3">
        <v>44194</v>
      </c>
      <c r="B297" s="22">
        <v>44194</v>
      </c>
      <c r="C297" s="10">
        <v>238279</v>
      </c>
      <c r="D297">
        <f>IFERROR(C297-C296,"")</f>
        <v>4574</v>
      </c>
      <c r="E297" s="10">
        <v>3933</v>
      </c>
      <c r="F297">
        <f>E297-E296</f>
        <v>41</v>
      </c>
      <c r="G297" s="10">
        <v>189764</v>
      </c>
      <c r="H297">
        <f>G297-G296</f>
        <v>2212</v>
      </c>
      <c r="I297">
        <f>+IFERROR(C297-E297-G297,"")</f>
        <v>44582</v>
      </c>
      <c r="J297">
        <f>+IFERROR(I297-I296,"")</f>
        <v>2321</v>
      </c>
      <c r="K297">
        <f>+IFERROR(E297/C297,"")</f>
        <v>1.650586077665258E-2</v>
      </c>
      <c r="L297">
        <f>+IFERROR(G297/C297,"")</f>
        <v>0.79639414300043232</v>
      </c>
      <c r="M297">
        <f>+IFERROR(I297/C297,"")</f>
        <v>0.18709999622291515</v>
      </c>
      <c r="N297" s="22">
        <f>+IFERROR(D297/C297,"")</f>
        <v>1.9195984539132696E-2</v>
      </c>
      <c r="O297">
        <f>+IFERROR(F297/E297,"")</f>
        <v>1.0424612255275871E-2</v>
      </c>
      <c r="P297">
        <f>+IFERROR(H297/G297,"")</f>
        <v>1.1656583967454311E-2</v>
      </c>
      <c r="Q297">
        <f>+IFERROR(J297/I297,"")</f>
        <v>5.2061370059665338E-2</v>
      </c>
      <c r="R297" s="22">
        <f>+IFERROR(C297/3.974,"")</f>
        <v>59959.486663311523</v>
      </c>
      <c r="S297" s="22">
        <f>+IFERROR(E297/3.974,"")</f>
        <v>989.68293910417708</v>
      </c>
      <c r="T297" s="22">
        <f>+IFERROR(G297/3.974,"")</f>
        <v>47751.383995973825</v>
      </c>
      <c r="U297" s="22">
        <f>+IFERROR(I297/3.974,"")</f>
        <v>11218.419728233517</v>
      </c>
      <c r="V297" s="10">
        <v>1275819</v>
      </c>
      <c r="W297">
        <f>V297-V296</f>
        <v>15991</v>
      </c>
      <c r="X297" s="22">
        <f>IFERROR(W297-W296,0)</f>
        <v>8269</v>
      </c>
      <c r="Y297" s="35">
        <f>IFERROR(V297/3.974,0)</f>
        <v>321041.51987921487</v>
      </c>
      <c r="Z297" s="10">
        <v>1033990</v>
      </c>
      <c r="AA297" s="22">
        <f>Z297-Z296</f>
        <v>11417</v>
      </c>
      <c r="AB297" s="28">
        <f>IFERROR(Z297/V297,0)</f>
        <v>0.81045195282402915</v>
      </c>
      <c r="AC297" s="31">
        <f>IFERROR(AA297-AA296,0)</f>
        <v>6043</v>
      </c>
      <c r="AD297">
        <f>V297-Z297</f>
        <v>241829</v>
      </c>
      <c r="AE297">
        <f>AD297-AD296</f>
        <v>4574</v>
      </c>
      <c r="AF297" s="28">
        <f>IFERROR(AD297/V297,0)</f>
        <v>0.18954804717597087</v>
      </c>
      <c r="AG297" s="31">
        <f>IFERROR(AE297-AE296,0)</f>
        <v>2226</v>
      </c>
      <c r="AH297" s="35">
        <f>IFERROR(AE297/W297,0)</f>
        <v>0.28603589519104494</v>
      </c>
      <c r="AI297" s="35">
        <f>IFERROR(AD297/3.974,0)</f>
        <v>60852.793155510815</v>
      </c>
      <c r="AJ297" s="10">
        <v>41769</v>
      </c>
      <c r="AK297" s="22">
        <f>AJ297-AJ296</f>
        <v>2365</v>
      </c>
      <c r="AL297" s="22">
        <f>IFERROR(AJ297/AJ296,0)-1</f>
        <v>6.0019287381991582E-2</v>
      </c>
      <c r="AM297" s="35">
        <f>IFERROR(AJ297/3.974,0)</f>
        <v>10510.568696527427</v>
      </c>
      <c r="AN297" s="35">
        <f>IFERROR(AJ297/C297," ")</f>
        <v>0.17529450769895794</v>
      </c>
      <c r="AO297" s="10">
        <v>694</v>
      </c>
      <c r="AP297">
        <f>AO297-AO296</f>
        <v>-36</v>
      </c>
      <c r="AQ297">
        <f>IFERROR(AO297/AO296,0)-1</f>
        <v>-4.9315068493150704E-2</v>
      </c>
      <c r="AR297" s="35">
        <f>IFERROR(AO297/3.974,0)</f>
        <v>174.63512833417212</v>
      </c>
      <c r="AS297" s="10">
        <v>1939</v>
      </c>
      <c r="AT297" s="22">
        <f>AS297-AS296</f>
        <v>-6</v>
      </c>
      <c r="AU297" s="22">
        <f>IFERROR(AS297/AS296,0)-1</f>
        <v>-3.0848329048843715E-3</v>
      </c>
      <c r="AV297" s="35">
        <f>IFERROR(AS297/3.974,0)</f>
        <v>487.92148968293907</v>
      </c>
      <c r="AW297" s="51">
        <f>IFERROR(AS297/C297," ")</f>
        <v>8.1375194624788583E-3</v>
      </c>
      <c r="AX297" s="10">
        <v>180</v>
      </c>
      <c r="AY297">
        <f>AX297-AX296</f>
        <v>-2</v>
      </c>
      <c r="AZ297" s="22">
        <f>IFERROR(AX297/AX296,0)-1</f>
        <v>-1.098901098901095E-2</v>
      </c>
      <c r="BA297" s="35">
        <f>IFERROR(AX297/3.974,0)</f>
        <v>45.294413688978359</v>
      </c>
      <c r="BB297" s="51">
        <f>IFERROR(AX297/C297," ")</f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>IFERROR(BC297-BC296,0)</f>
        <v>2321</v>
      </c>
      <c r="BE297" s="51">
        <f>IFERROR(BC297/BC296,0)-1</f>
        <v>5.4920612384941281E-2</v>
      </c>
      <c r="BF297" s="35">
        <f>IFERROR(BC297/3.974,0)</f>
        <v>11218.419728233517</v>
      </c>
      <c r="BG297" s="35">
        <f>IFERROR(BC297/C297," ")</f>
        <v>0.18709999622291515</v>
      </c>
      <c r="BH297" s="45">
        <v>40626</v>
      </c>
      <c r="BI297" s="48">
        <f>IFERROR((BH297-BH296), 0)</f>
        <v>632</v>
      </c>
      <c r="BJ297" s="14">
        <v>95578</v>
      </c>
      <c r="BK297" s="48">
        <f>IFERROR((BJ297-BJ296),0)</f>
        <v>1858</v>
      </c>
      <c r="BL297" s="14">
        <v>69818</v>
      </c>
      <c r="BM297" s="48">
        <f>IFERROR((BL297-BL296),0)</f>
        <v>1444</v>
      </c>
      <c r="BN297" s="14">
        <v>26984</v>
      </c>
      <c r="BO297" s="48">
        <f>IFERROR((BN297-BN296),0)</f>
        <v>541</v>
      </c>
      <c r="BP297" s="14">
        <v>5273</v>
      </c>
      <c r="BQ297" s="48">
        <f>IFERROR((BP297-BP296),0)</f>
        <v>99</v>
      </c>
      <c r="BR297" s="16">
        <v>27</v>
      </c>
      <c r="BS297" s="24">
        <f>IFERROR((BR297-BR296),0)</f>
        <v>0</v>
      </c>
      <c r="BT297" s="16">
        <v>183</v>
      </c>
      <c r="BU297" s="24">
        <f>IFERROR((BT297-BT296),0)</f>
        <v>2</v>
      </c>
      <c r="BV297" s="16">
        <v>779</v>
      </c>
      <c r="BW297" s="24">
        <f>IFERROR((BV297-BV296),0)</f>
        <v>10</v>
      </c>
      <c r="BX297" s="16">
        <v>1929</v>
      </c>
      <c r="BY297" s="24">
        <f>IFERROR((BX297-BX296),0)</f>
        <v>18</v>
      </c>
      <c r="BZ297" s="21">
        <v>1016</v>
      </c>
      <c r="CA297" s="27">
        <f>IFERROR((BZ297-BZ296),0)</f>
        <v>12</v>
      </c>
    </row>
    <row r="298" spans="1:79">
      <c r="A298" s="3">
        <v>44195</v>
      </c>
      <c r="B298" s="22">
        <v>44195</v>
      </c>
      <c r="C298" s="10">
        <v>242744</v>
      </c>
      <c r="D298">
        <f>IFERROR(C298-C297,"")</f>
        <v>4465</v>
      </c>
      <c r="E298" s="10">
        <v>3975</v>
      </c>
      <c r="F298">
        <f>E298-E297</f>
        <v>42</v>
      </c>
      <c r="G298" s="10">
        <v>192601</v>
      </c>
      <c r="H298">
        <f>G298-G297</f>
        <v>2837</v>
      </c>
      <c r="I298">
        <f>+IFERROR(C298-E298-G298,"")</f>
        <v>46168</v>
      </c>
      <c r="J298">
        <f>+IFERROR(I298-I297,"")</f>
        <v>1586</v>
      </c>
      <c r="K298">
        <f>+IFERROR(E298/C298,"")</f>
        <v>1.6375276010941568E-2</v>
      </c>
      <c r="L298">
        <f>+IFERROR(G298/C298,"")</f>
        <v>0.79343258741719669</v>
      </c>
      <c r="M298">
        <f>+IFERROR(I298/C298,"")</f>
        <v>0.19019213657186171</v>
      </c>
      <c r="N298" s="22">
        <f>+IFERROR(D298/C298,"")</f>
        <v>1.8393863494051345E-2</v>
      </c>
      <c r="O298">
        <f>+IFERROR(F298/E298,"")</f>
        <v>1.0566037735849057E-2</v>
      </c>
      <c r="P298">
        <f>+IFERROR(H298/G298,"")</f>
        <v>1.4729933904808387E-2</v>
      </c>
      <c r="Q298">
        <f>+IFERROR(J298/I298,"")</f>
        <v>3.435279847513429E-2</v>
      </c>
      <c r="R298" s="22">
        <f>+IFERROR(C298/3.974,"")</f>
        <v>61083.03975842979</v>
      </c>
      <c r="S298" s="22">
        <f>+IFERROR(E298/3.974,"")</f>
        <v>1000.2516356316054</v>
      </c>
      <c r="T298" s="22">
        <f>+IFERROR(G298/3.974,"")</f>
        <v>48465.274282838451</v>
      </c>
      <c r="U298" s="22">
        <f>+IFERROR(I298/3.974,"")</f>
        <v>11617.513839959738</v>
      </c>
      <c r="V298" s="10">
        <v>1291610</v>
      </c>
      <c r="W298">
        <f>V298-V297</f>
        <v>15791</v>
      </c>
      <c r="X298" s="22">
        <f>IFERROR(W298-W297,0)</f>
        <v>-200</v>
      </c>
      <c r="Y298" s="35">
        <f>IFERROR(V298/3.974,0)</f>
        <v>325015.09813789633</v>
      </c>
      <c r="Z298" s="10">
        <v>1045316</v>
      </c>
      <c r="AA298" s="22">
        <f>Z298-Z297</f>
        <v>11326</v>
      </c>
      <c r="AB298" s="28">
        <f>IFERROR(Z298/V298,0)</f>
        <v>0.80931240854437481</v>
      </c>
      <c r="AC298" s="31">
        <f>IFERROR(AA298-AA297,0)</f>
        <v>-91</v>
      </c>
      <c r="AD298">
        <f>V298-Z298</f>
        <v>246294</v>
      </c>
      <c r="AE298">
        <f>AD298-AD297</f>
        <v>4465</v>
      </c>
      <c r="AF298" s="28">
        <f>IFERROR(AD298/V298,0)</f>
        <v>0.19068759145562514</v>
      </c>
      <c r="AG298" s="31">
        <f>IFERROR(AE298-AE297,0)</f>
        <v>-109</v>
      </c>
      <c r="AH298" s="35">
        <f>IFERROR(AE298/W298,0)</f>
        <v>0.28275600025330883</v>
      </c>
      <c r="AI298" s="35">
        <f>IFERROR(AD298/3.974,0)</f>
        <v>61976.346250629089</v>
      </c>
      <c r="AJ298" s="10">
        <v>43297</v>
      </c>
      <c r="AK298" s="22">
        <f>AJ298-AJ297</f>
        <v>1528</v>
      </c>
      <c r="AL298" s="22">
        <f>IFERROR(AJ298/AJ297,0)-1</f>
        <v>3.6582154229213071E-2</v>
      </c>
      <c r="AM298" s="35">
        <f>IFERROR(AJ298/3.974,0)</f>
        <v>10895.067941620533</v>
      </c>
      <c r="AN298" s="35">
        <f>IFERROR(AJ298/C298," ")</f>
        <v>0.17836486174735525</v>
      </c>
      <c r="AO298" s="10">
        <v>694</v>
      </c>
      <c r="AP298">
        <f>AO298-AO297</f>
        <v>0</v>
      </c>
      <c r="AQ298">
        <f>IFERROR(AO298/AO297,0)-1</f>
        <v>0</v>
      </c>
      <c r="AR298" s="35">
        <f>IFERROR(AO298/3.974,0)</f>
        <v>174.63512833417212</v>
      </c>
      <c r="AS298" s="10">
        <v>1984</v>
      </c>
      <c r="AT298" s="22">
        <f>AS298-AS297</f>
        <v>45</v>
      </c>
      <c r="AU298" s="22">
        <f>IFERROR(AS298/AS297,0)-1</f>
        <v>2.3207839092315607E-2</v>
      </c>
      <c r="AV298" s="35">
        <f>IFERROR(AS298/3.974,0)</f>
        <v>499.24509310518368</v>
      </c>
      <c r="AW298" s="51">
        <f>IFERROR(AS298/C298," ")</f>
        <v>8.1732195234485716E-3</v>
      </c>
      <c r="AX298" s="10">
        <v>193</v>
      </c>
      <c r="AY298">
        <f>AX298-AX297</f>
        <v>13</v>
      </c>
      <c r="AZ298" s="22">
        <f>IFERROR(AX298/AX297,0)-1</f>
        <v>7.2222222222222188E-2</v>
      </c>
      <c r="BA298" s="35">
        <f>IFERROR(AX298/3.974,0)</f>
        <v>48.565676899849016</v>
      </c>
      <c r="BB298" s="51">
        <f>IFERROR(AX298/C298," ")</f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>IFERROR(BC298-BC297,0)</f>
        <v>1586</v>
      </c>
      <c r="BE298" s="51">
        <f>IFERROR(BC298/BC297,0)-1</f>
        <v>3.5574895697815245E-2</v>
      </c>
      <c r="BF298" s="35">
        <f>IFERROR(BC298/3.974,0)</f>
        <v>11617.513839959738</v>
      </c>
      <c r="BG298" s="35">
        <f>IFERROR(BC298/C298," ")</f>
        <v>0.19019213657186171</v>
      </c>
      <c r="BH298" s="45">
        <v>41267</v>
      </c>
      <c r="BI298" s="48">
        <f>IFERROR((BH298-BH297), 0)</f>
        <v>641</v>
      </c>
      <c r="BJ298" s="14">
        <v>97468</v>
      </c>
      <c r="BK298" s="48">
        <f>IFERROR((BJ298-BJ297),0)</f>
        <v>1890</v>
      </c>
      <c r="BL298" s="14">
        <v>71134</v>
      </c>
      <c r="BM298" s="48">
        <f>IFERROR((BL298-BL297),0)</f>
        <v>1316</v>
      </c>
      <c r="BN298" s="14">
        <v>27508</v>
      </c>
      <c r="BO298" s="48">
        <f>IFERROR((BN298-BN297),0)</f>
        <v>524</v>
      </c>
      <c r="BP298" s="14">
        <v>5367</v>
      </c>
      <c r="BQ298" s="48">
        <f>IFERROR((BP298-BP297),0)</f>
        <v>94</v>
      </c>
      <c r="BR298" s="16">
        <v>27</v>
      </c>
      <c r="BS298" s="24">
        <f>IFERROR((BR298-BR297),0)</f>
        <v>0</v>
      </c>
      <c r="BT298" s="16">
        <v>184</v>
      </c>
      <c r="BU298" s="24">
        <f>IFERROR((BT298-BT297),0)</f>
        <v>1</v>
      </c>
      <c r="BV298" s="16">
        <v>785</v>
      </c>
      <c r="BW298" s="24">
        <f>IFERROR((BV298-BV297),0)</f>
        <v>6</v>
      </c>
      <c r="BX298" s="16">
        <v>1948</v>
      </c>
      <c r="BY298" s="24">
        <f>IFERROR((BX298-BX297),0)</f>
        <v>19</v>
      </c>
      <c r="BZ298" s="21">
        <v>1031</v>
      </c>
      <c r="CA298" s="27">
        <f>IFERROR((BZ298-BZ297),0)</f>
        <v>15</v>
      </c>
    </row>
    <row r="299" spans="1:79">
      <c r="A299" s="3">
        <v>44196</v>
      </c>
      <c r="B299" s="22">
        <v>44196</v>
      </c>
      <c r="C299" s="10">
        <v>246790</v>
      </c>
      <c r="D299">
        <f>IFERROR(C299-C298,"")</f>
        <v>4046</v>
      </c>
      <c r="E299" s="10">
        <v>4022</v>
      </c>
      <c r="F299">
        <f>E299-E298</f>
        <v>47</v>
      </c>
      <c r="G299" s="10">
        <v>195138</v>
      </c>
      <c r="H299">
        <f>G299-G298</f>
        <v>2537</v>
      </c>
      <c r="I299">
        <f>+IFERROR(C299-E299-G299,"")</f>
        <v>47630</v>
      </c>
      <c r="J299">
        <f>+IFERROR(I299-I298,"")</f>
        <v>1462</v>
      </c>
      <c r="K299">
        <f>+IFERROR(E299/C299,"")</f>
        <v>1.6297256777016898E-2</v>
      </c>
      <c r="L299">
        <f>+IFERROR(G299/C299,"")</f>
        <v>0.79070464767616189</v>
      </c>
      <c r="M299">
        <f>+IFERROR(I299/C299,"")</f>
        <v>0.19299809554682118</v>
      </c>
      <c r="N299" s="22">
        <f>+IFERROR(D299/C299,"")</f>
        <v>1.6394505449977715E-2</v>
      </c>
      <c r="O299">
        <f>+IFERROR(F299/E299,"")</f>
        <v>1.1685728493286921E-2</v>
      </c>
      <c r="P299">
        <f>+IFERROR(H299/G299,"")</f>
        <v>1.3001055663171704E-2</v>
      </c>
      <c r="Q299">
        <f>+IFERROR(J299/I299,"")</f>
        <v>3.0694940163762334E-2</v>
      </c>
      <c r="R299" s="22">
        <f>+IFERROR(C299/3.974,"")</f>
        <v>62101.157523905385</v>
      </c>
      <c r="S299" s="22">
        <f>+IFERROR(E299/3.974,"")</f>
        <v>1012.0785103170608</v>
      </c>
      <c r="T299" s="22">
        <f>+IFERROR(G299/3.974,"")</f>
        <v>49103.673880221439</v>
      </c>
      <c r="U299" s="22">
        <f>+IFERROR(I299/3.974,"")</f>
        <v>11985.405133366885</v>
      </c>
      <c r="V299" s="10">
        <v>1306033</v>
      </c>
      <c r="W299">
        <f>V299-V298</f>
        <v>14423</v>
      </c>
      <c r="X299" s="22">
        <f>IFERROR(W299-W298,0)</f>
        <v>-1368</v>
      </c>
      <c r="Y299" s="35">
        <f>IFERROR(V299/3.974,0)</f>
        <v>328644.4388525415</v>
      </c>
      <c r="Z299" s="10">
        <v>1055693</v>
      </c>
      <c r="AA299" s="22">
        <f>Z299-Z298</f>
        <v>10377</v>
      </c>
      <c r="AB299" s="28">
        <f>IFERROR(Z299/V299,0)</f>
        <v>0.80832031043626007</v>
      </c>
      <c r="AC299" s="31">
        <f>IFERROR(AA299-AA298,0)</f>
        <v>-949</v>
      </c>
      <c r="AD299">
        <f>V299-Z299</f>
        <v>250340</v>
      </c>
      <c r="AE299">
        <f>AD299-AD298</f>
        <v>4046</v>
      </c>
      <c r="AF299" s="28">
        <f>IFERROR(AD299/V299,0)</f>
        <v>0.19167968956373996</v>
      </c>
      <c r="AG299" s="31">
        <f>IFERROR(AE299-AE298,0)</f>
        <v>-419</v>
      </c>
      <c r="AH299" s="35">
        <f>IFERROR(AE299/W299,0)</f>
        <v>0.28052416279553494</v>
      </c>
      <c r="AI299" s="35">
        <f>IFERROR(AD299/3.974,0)</f>
        <v>62994.464016104677</v>
      </c>
      <c r="AJ299" s="10">
        <v>44681</v>
      </c>
      <c r="AK299" s="22">
        <f>AJ299-AJ298</f>
        <v>1384</v>
      </c>
      <c r="AL299" s="22">
        <f>IFERROR(AJ299/AJ298,0)-1</f>
        <v>3.1965263182206716E-2</v>
      </c>
      <c r="AM299" s="35">
        <f>IFERROR(AJ299/3.974,0)</f>
        <v>11243.331655762455</v>
      </c>
      <c r="AN299" s="35">
        <f>IFERROR(AJ299/C299," ")</f>
        <v>0.1810486648567608</v>
      </c>
      <c r="AO299" s="10">
        <v>670</v>
      </c>
      <c r="AP299">
        <f>AO299-AO298</f>
        <v>-24</v>
      </c>
      <c r="AQ299">
        <f>IFERROR(AO299/AO298,0)-1</f>
        <v>-3.458213256484155E-2</v>
      </c>
      <c r="AR299" s="35">
        <f>IFERROR(AO299/3.974,0)</f>
        <v>168.59587317564166</v>
      </c>
      <c r="AS299" s="10">
        <v>2077</v>
      </c>
      <c r="AT299" s="22">
        <f>AS299-AS298</f>
        <v>93</v>
      </c>
      <c r="AU299" s="22">
        <f>IFERROR(AS299/AS298,0)-1</f>
        <v>4.6875E-2</v>
      </c>
      <c r="AV299" s="35">
        <f>IFERROR(AS299/3.974,0)</f>
        <v>522.64720684448912</v>
      </c>
      <c r="AW299" s="51">
        <f>IFERROR(AS299/C299," ")</f>
        <v>8.4160622391506942E-3</v>
      </c>
      <c r="AX299" s="10">
        <v>202</v>
      </c>
      <c r="AY299">
        <f>AX299-AX298</f>
        <v>9</v>
      </c>
      <c r="AZ299" s="22">
        <f>IFERROR(AX299/AX298,0)-1</f>
        <v>4.663212435233155E-2</v>
      </c>
      <c r="BA299" s="35">
        <f>IFERROR(AX299/3.974,0)</f>
        <v>50.830397584297934</v>
      </c>
      <c r="BB299" s="51">
        <f>IFERROR(AX299/C299," ")</f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>IFERROR(BC299-BC298,0)</f>
        <v>1462</v>
      </c>
      <c r="BE299" s="51">
        <f>IFERROR(BC299/BC298,0)-1</f>
        <v>3.1666955466990165E-2</v>
      </c>
      <c r="BF299" s="35">
        <f>IFERROR(BC299/3.974,0)</f>
        <v>11985.405133366885</v>
      </c>
      <c r="BG299" s="35">
        <f>IFERROR(BC299/C299," ")</f>
        <v>0.19299809554682118</v>
      </c>
      <c r="BH299" s="45">
        <v>41893</v>
      </c>
      <c r="BI299" s="48">
        <f>IFERROR((BH299-BH298), 0)</f>
        <v>626</v>
      </c>
      <c r="BJ299" s="14">
        <v>99101</v>
      </c>
      <c r="BK299" s="48">
        <f>IFERROR((BJ299-BJ298),0)</f>
        <v>1633</v>
      </c>
      <c r="BL299" s="14">
        <v>72386</v>
      </c>
      <c r="BM299" s="48">
        <f>IFERROR((BL299-BL298),0)</f>
        <v>1252</v>
      </c>
      <c r="BN299" s="14">
        <v>27965</v>
      </c>
      <c r="BO299" s="48">
        <f>IFERROR((BN299-BN298),0)</f>
        <v>457</v>
      </c>
      <c r="BP299" s="14">
        <v>5445</v>
      </c>
      <c r="BQ299" s="48">
        <f>IFERROR((BP299-BP298),0)</f>
        <v>78</v>
      </c>
      <c r="BR299" s="16">
        <v>27</v>
      </c>
      <c r="BS299" s="24">
        <f>IFERROR((BR299-BR298),0)</f>
        <v>0</v>
      </c>
      <c r="BT299" s="16">
        <v>186</v>
      </c>
      <c r="BU299" s="24">
        <f>IFERROR((BT299-BT298),0)</f>
        <v>2</v>
      </c>
      <c r="BV299" s="16">
        <v>794</v>
      </c>
      <c r="BW299" s="24">
        <f>IFERROR((BV299-BV298),0)</f>
        <v>9</v>
      </c>
      <c r="BX299" s="16">
        <v>1970</v>
      </c>
      <c r="BY299" s="24">
        <f>IFERROR((BX299-BX298),0)</f>
        <v>22</v>
      </c>
      <c r="BZ299" s="21">
        <v>1045</v>
      </c>
      <c r="CA299" s="27">
        <f>IFERROR((BZ299-BZ298),0)</f>
        <v>14</v>
      </c>
    </row>
    <row r="300" spans="1:79">
      <c r="A300" s="3">
        <v>44197</v>
      </c>
      <c r="B300" s="22">
        <v>44197</v>
      </c>
      <c r="C300" s="10">
        <v>249733</v>
      </c>
      <c r="D300">
        <f>IFERROR(C300-C299,"")</f>
        <v>2943</v>
      </c>
      <c r="E300" s="10">
        <v>4064</v>
      </c>
      <c r="F300">
        <f>E300-E299</f>
        <v>42</v>
      </c>
      <c r="G300" s="10">
        <v>197928</v>
      </c>
      <c r="H300">
        <f>G300-G299</f>
        <v>2790</v>
      </c>
      <c r="I300">
        <f>+IFERROR(C300-E300-G300,"")</f>
        <v>47741</v>
      </c>
      <c r="J300">
        <f>+IFERROR(I300-I299,"")</f>
        <v>111</v>
      </c>
      <c r="K300">
        <f>+IFERROR(E300/C300,"")</f>
        <v>1.6273379969807756E-2</v>
      </c>
      <c r="L300">
        <f>+IFERROR(G300/C300,"")</f>
        <v>0.79255845242719225</v>
      </c>
      <c r="M300">
        <f>+IFERROR(I300/C300,"")</f>
        <v>0.19116816760300001</v>
      </c>
      <c r="N300" s="22">
        <f>+IFERROR(D300/C300,"")</f>
        <v>1.1784585937781551E-2</v>
      </c>
      <c r="O300">
        <f>+IFERROR(F300/E300,"")</f>
        <v>1.0334645669291339E-2</v>
      </c>
      <c r="P300">
        <f>+IFERROR(H300/G300,"")</f>
        <v>1.4096034921789742E-2</v>
      </c>
      <c r="Q300">
        <f>+IFERROR(J300/I300,"")</f>
        <v>2.3250455583251292E-3</v>
      </c>
      <c r="R300" s="22">
        <f>+IFERROR(C300/3.974,"")</f>
        <v>62841.721187720177</v>
      </c>
      <c r="S300" s="22">
        <f>+IFERROR(E300/3.974,"")</f>
        <v>1022.6472068444891</v>
      </c>
      <c r="T300" s="22">
        <f>+IFERROR(G300/3.974,"")</f>
        <v>49805.737292400605</v>
      </c>
      <c r="U300" s="22">
        <f>+IFERROR(I300/3.974,"")</f>
        <v>12013.336688475087</v>
      </c>
      <c r="V300" s="10">
        <v>1317330</v>
      </c>
      <c r="W300">
        <f>V300-V299</f>
        <v>11297</v>
      </c>
      <c r="X300" s="22">
        <f>IFERROR(W300-W299,0)</f>
        <v>-3126</v>
      </c>
      <c r="Y300" s="35">
        <f>IFERROR(V300/3.974,0)</f>
        <v>331487.16658278811</v>
      </c>
      <c r="Z300" s="10">
        <v>1064047</v>
      </c>
      <c r="AA300" s="22">
        <f>Z300-Z299</f>
        <v>8354</v>
      </c>
      <c r="AB300" s="28">
        <f>IFERROR(Z300/V300,0)</f>
        <v>0.80773002968124918</v>
      </c>
      <c r="AC300" s="31">
        <f>IFERROR(AA300-AA299,0)</f>
        <v>-2023</v>
      </c>
      <c r="AD300">
        <f>V300-Z300</f>
        <v>253283</v>
      </c>
      <c r="AE300">
        <f>AD300-AD299</f>
        <v>2943</v>
      </c>
      <c r="AF300" s="28">
        <f>IFERROR(AD300/V300,0)</f>
        <v>0.19226997031875082</v>
      </c>
      <c r="AG300" s="31">
        <f>IFERROR(AE300-AE299,0)</f>
        <v>-1103</v>
      </c>
      <c r="AH300" s="35">
        <f>IFERROR(AE300/W300,0)</f>
        <v>0.26051164025847567</v>
      </c>
      <c r="AI300" s="35">
        <f>IFERROR(AD300/3.974,0)</f>
        <v>63735.027679919476</v>
      </c>
      <c r="AJ300" s="10">
        <v>44847</v>
      </c>
      <c r="AK300" s="22">
        <f>AJ300-AJ299</f>
        <v>166</v>
      </c>
      <c r="AL300" s="22">
        <f>IFERROR(AJ300/AJ299,0)-1</f>
        <v>3.7152257111523479E-3</v>
      </c>
      <c r="AM300" s="35">
        <f>IFERROR(AJ300/3.974,0)</f>
        <v>11285.103170608958</v>
      </c>
      <c r="AN300" s="35">
        <f>IFERROR(AJ300/C300," ")</f>
        <v>0.17957979121701978</v>
      </c>
      <c r="AO300" s="10">
        <v>623</v>
      </c>
      <c r="AP300">
        <f>AO300-AO299</f>
        <v>-47</v>
      </c>
      <c r="AQ300">
        <f>IFERROR(AO300/AO299,0)-1</f>
        <v>-7.0149253731343286E-2</v>
      </c>
      <c r="AR300" s="35">
        <f>IFERROR(AO300/3.974,0)</f>
        <v>156.76899849018619</v>
      </c>
      <c r="AS300" s="10">
        <v>2067</v>
      </c>
      <c r="AT300" s="22">
        <f>AS300-AS299</f>
        <v>-10</v>
      </c>
      <c r="AU300" s="22">
        <f>IFERROR(AS300/AS299,0)-1</f>
        <v>-4.8146364949446241E-3</v>
      </c>
      <c r="AV300" s="35">
        <f>IFERROR(AS300/3.974,0)</f>
        <v>520.13085052843485</v>
      </c>
      <c r="AW300" s="51">
        <f>IFERROR(AS300/C300," ")</f>
        <v>8.2768396647619653E-3</v>
      </c>
      <c r="AX300" s="10">
        <v>204</v>
      </c>
      <c r="AY300">
        <f>AX300-AX299</f>
        <v>2</v>
      </c>
      <c r="AZ300" s="22">
        <f>IFERROR(AX300/AX299,0)-1</f>
        <v>9.9009900990099098E-3</v>
      </c>
      <c r="BA300" s="35">
        <f>IFERROR(AX300/3.974,0)</f>
        <v>51.333668847508804</v>
      </c>
      <c r="BB300" s="51">
        <f>IFERROR(AX300/C300," ")</f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>IFERROR(BC300-BC299,0)</f>
        <v>111</v>
      </c>
      <c r="BE300" s="51">
        <f>IFERROR(BC300/BC299,0)-1</f>
        <v>2.3304639932815174E-3</v>
      </c>
      <c r="BF300" s="35">
        <f>IFERROR(BC300/3.974,0)</f>
        <v>12013.336688475087</v>
      </c>
      <c r="BG300" s="35">
        <f>IFERROR(BC300/C300," ")</f>
        <v>0.19116816760300001</v>
      </c>
      <c r="BH300" s="45">
        <v>42253</v>
      </c>
      <c r="BI300" s="48">
        <f>IFERROR((BH300-BH299), 0)</f>
        <v>360</v>
      </c>
      <c r="BJ300" s="14">
        <v>100831</v>
      </c>
      <c r="BK300" s="48">
        <f>IFERROR((BJ300-BJ299),0)</f>
        <v>1730</v>
      </c>
      <c r="BL300" s="14">
        <v>72955</v>
      </c>
      <c r="BM300" s="48">
        <f>IFERROR((BL300-BL299),0)</f>
        <v>569</v>
      </c>
      <c r="BN300" s="14">
        <v>28202</v>
      </c>
      <c r="BO300" s="48">
        <f>IFERROR((BN300-BN299),0)</f>
        <v>237</v>
      </c>
      <c r="BP300" s="14">
        <v>5492</v>
      </c>
      <c r="BQ300" s="48">
        <f>IFERROR((BP300-BP299),0)</f>
        <v>47</v>
      </c>
      <c r="BR300" s="16">
        <v>27</v>
      </c>
      <c r="BS300" s="24">
        <f>IFERROR((BR300-BR299),0)</f>
        <v>0</v>
      </c>
      <c r="BT300" s="16">
        <v>191</v>
      </c>
      <c r="BU300" s="24">
        <f>IFERROR((BT300-BT299),0)</f>
        <v>5</v>
      </c>
      <c r="BV300" s="16">
        <v>800</v>
      </c>
      <c r="BW300" s="24">
        <f>IFERROR((BV300-BV299),0)</f>
        <v>6</v>
      </c>
      <c r="BX300" s="16">
        <v>1988</v>
      </c>
      <c r="BY300" s="24">
        <f>IFERROR((BX300-BX299),0)</f>
        <v>18</v>
      </c>
      <c r="BZ300" s="21">
        <v>1058</v>
      </c>
      <c r="CA300" s="27">
        <f>IFERROR((BZ300-BZ299),0)</f>
        <v>13</v>
      </c>
    </row>
    <row r="301" spans="1:79">
      <c r="A301" s="3">
        <v>44198</v>
      </c>
      <c r="B301" s="22">
        <v>44198</v>
      </c>
      <c r="C301" s="10">
        <v>251764</v>
      </c>
      <c r="D301">
        <f>IFERROR(C301-C300,"")</f>
        <v>2031</v>
      </c>
      <c r="E301" s="10">
        <v>4103</v>
      </c>
      <c r="F301">
        <f>E301-E300</f>
        <v>39</v>
      </c>
      <c r="G301" s="10">
        <v>199694</v>
      </c>
      <c r="H301">
        <f>G301-G300</f>
        <v>1766</v>
      </c>
      <c r="I301">
        <f>+IFERROR(C301-E301-G301,"")</f>
        <v>47967</v>
      </c>
      <c r="J301">
        <f>+IFERROR(I301-I300,"")</f>
        <v>226</v>
      </c>
      <c r="K301">
        <f>+IFERROR(E301/C301,"")</f>
        <v>1.6297008309369091E-2</v>
      </c>
      <c r="L301">
        <f>+IFERROR(G301/C301,"")</f>
        <v>0.79317932667100932</v>
      </c>
      <c r="M301">
        <f>+IFERROR(I301/C301,"")</f>
        <v>0.19052366501962156</v>
      </c>
      <c r="N301" s="22">
        <f>+IFERROR(D301/C301,"")</f>
        <v>8.0670786927439977E-3</v>
      </c>
      <c r="O301">
        <f>+IFERROR(F301/E301,"")</f>
        <v>9.5052400682427499E-3</v>
      </c>
      <c r="P301">
        <f>+IFERROR(H301/G301,"")</f>
        <v>8.8435306018207864E-3</v>
      </c>
      <c r="Q301">
        <f>+IFERROR(J301/I301,"")</f>
        <v>4.7115725394542077E-3</v>
      </c>
      <c r="R301" s="22">
        <f>+IFERROR(C301/3.974,"")</f>
        <v>63352.793155510815</v>
      </c>
      <c r="S301" s="22">
        <f>+IFERROR(E301/3.974,"")</f>
        <v>1032.4609964771012</v>
      </c>
      <c r="T301" s="22">
        <f>+IFERROR(G301/3.974,"")</f>
        <v>50250.125817815802</v>
      </c>
      <c r="U301" s="22">
        <f>+IFERROR(I301/3.974,"")</f>
        <v>12070.206341217916</v>
      </c>
      <c r="V301" s="10">
        <v>1324185</v>
      </c>
      <c r="W301">
        <f>V301-V300</f>
        <v>6855</v>
      </c>
      <c r="X301" s="22">
        <f>IFERROR(W301-W300,0)</f>
        <v>-4442</v>
      </c>
      <c r="Y301" s="35">
        <f>IFERROR(V301/3.974,0)</f>
        <v>333212.12883744336</v>
      </c>
      <c r="Z301" s="10">
        <v>1068871</v>
      </c>
      <c r="AA301" s="22">
        <f>Z301-Z300</f>
        <v>4824</v>
      </c>
      <c r="AB301" s="28">
        <f>IFERROR(Z301/V301,0)</f>
        <v>0.8071915933196645</v>
      </c>
      <c r="AC301" s="31">
        <f>IFERROR(AA301-AA300,0)</f>
        <v>-3530</v>
      </c>
      <c r="AD301">
        <f>V301-Z301</f>
        <v>255314</v>
      </c>
      <c r="AE301">
        <f>AD301-AD300</f>
        <v>2031</v>
      </c>
      <c r="AF301" s="28">
        <f>IFERROR(AD301/V301,0)</f>
        <v>0.19280840668033544</v>
      </c>
      <c r="AG301" s="31">
        <f>IFERROR(AE301-AE300,0)</f>
        <v>-912</v>
      </c>
      <c r="AH301" s="35">
        <f>IFERROR(AE301/W301,0)</f>
        <v>0.2962800875273523</v>
      </c>
      <c r="AI301" s="35">
        <f>IFERROR(AD301/3.974,0)</f>
        <v>64246.099647710114</v>
      </c>
      <c r="AJ301" s="10">
        <v>45043</v>
      </c>
      <c r="AK301" s="22">
        <f>AJ301-AJ300</f>
        <v>196</v>
      </c>
      <c r="AL301" s="22">
        <f>IFERROR(AJ301/AJ300,0)-1</f>
        <v>4.370414966441416E-3</v>
      </c>
      <c r="AM301" s="35">
        <f>IFERROR(AJ301/3.974,0)</f>
        <v>11334.423754403622</v>
      </c>
      <c r="AN301" s="35">
        <f>IFERROR(AJ301/C301," ")</f>
        <v>0.17890961376527223</v>
      </c>
      <c r="AO301" s="10">
        <v>625</v>
      </c>
      <c r="AP301">
        <f>AO301-AO300</f>
        <v>2</v>
      </c>
      <c r="AQ301">
        <f>IFERROR(AO301/AO300,0)-1</f>
        <v>3.2102728731941976E-3</v>
      </c>
      <c r="AR301" s="35">
        <f>IFERROR(AO301/3.974,0)</f>
        <v>157.27226975339707</v>
      </c>
      <c r="AS301" s="10">
        <v>2084</v>
      </c>
      <c r="AT301" s="22">
        <f>AS301-AS300</f>
        <v>17</v>
      </c>
      <c r="AU301" s="22">
        <f>IFERROR(AS301/AS300,0)-1</f>
        <v>8.2244799225932308E-3</v>
      </c>
      <c r="AV301" s="35">
        <f>IFERROR(AS301/3.974,0)</f>
        <v>524.40865626572725</v>
      </c>
      <c r="AW301" s="51">
        <f>IFERROR(AS301/C301," ")</f>
        <v>8.2775933016634631E-3</v>
      </c>
      <c r="AX301" s="10">
        <v>215</v>
      </c>
      <c r="AY301">
        <f>AX301-AX300</f>
        <v>11</v>
      </c>
      <c r="AZ301" s="22">
        <f>IFERROR(AX301/AX300,0)-1</f>
        <v>5.3921568627451011E-2</v>
      </c>
      <c r="BA301" s="35">
        <f>IFERROR(AX301/3.974,0)</f>
        <v>54.101660795168591</v>
      </c>
      <c r="BB301" s="51">
        <f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>IFERROR(BC301-BC300,0)</f>
        <v>226</v>
      </c>
      <c r="BE301" s="51">
        <f>IFERROR(BC301/BC300,0)-1</f>
        <v>4.7338765421753859E-3</v>
      </c>
      <c r="BF301" s="35">
        <f>IFERROR(BC301/3.974,0)</f>
        <v>12070.206341217916</v>
      </c>
      <c r="BG301" s="35">
        <f>IFERROR(BC301/C301," ")</f>
        <v>0.19052366501962156</v>
      </c>
      <c r="BH301" s="45">
        <v>42585</v>
      </c>
      <c r="BI301" s="48">
        <f>IFERROR((BH301-BH300), 0)</f>
        <v>332</v>
      </c>
      <c r="BJ301" s="14">
        <v>101560</v>
      </c>
      <c r="BK301" s="48">
        <f>IFERROR((BJ301-BJ300),0)</f>
        <v>729</v>
      </c>
      <c r="BL301" s="14">
        <v>73569</v>
      </c>
      <c r="BM301" s="48">
        <f>IFERROR((BL301-BL300),0)</f>
        <v>614</v>
      </c>
      <c r="BN301" s="14">
        <v>28494</v>
      </c>
      <c r="BO301" s="48">
        <f>IFERROR((BN301-BN300),0)</f>
        <v>292</v>
      </c>
      <c r="BP301" s="14">
        <v>5556</v>
      </c>
      <c r="BQ301" s="48">
        <f>IFERROR((BP301-BP300),0)</f>
        <v>64</v>
      </c>
      <c r="BR301" s="16">
        <v>27</v>
      </c>
      <c r="BS301" s="24">
        <f>IFERROR((BR301-BR300),0)</f>
        <v>0</v>
      </c>
      <c r="BT301" s="16">
        <v>194</v>
      </c>
      <c r="BU301" s="24">
        <f>IFERROR((BT301-BT300),0)</f>
        <v>3</v>
      </c>
      <c r="BV301" s="16">
        <v>807</v>
      </c>
      <c r="BW301" s="24">
        <f>IFERROR((BV301-BV300),0)</f>
        <v>7</v>
      </c>
      <c r="BX301" s="16">
        <v>2002</v>
      </c>
      <c r="BY301" s="24">
        <f>IFERROR((BX301-BX300),0)</f>
        <v>14</v>
      </c>
      <c r="BZ301" s="21">
        <v>1073</v>
      </c>
      <c r="CA301" s="27">
        <f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>IFERROR(C302-C301,"")</f>
        <v>1972</v>
      </c>
      <c r="E302" s="10">
        <v>4140</v>
      </c>
      <c r="F302">
        <f>E302-E301</f>
        <v>37</v>
      </c>
      <c r="G302" s="10">
        <v>201816</v>
      </c>
      <c r="H302">
        <f>G302-G301</f>
        <v>2122</v>
      </c>
      <c r="I302">
        <f>+IFERROR(C302-E302-G302,"")</f>
        <v>47780</v>
      </c>
      <c r="J302">
        <f>+IFERROR(I302-I301,"")</f>
        <v>-187</v>
      </c>
      <c r="K302">
        <f>+IFERROR(E302/C302,"")</f>
        <v>1.6316171138506162E-2</v>
      </c>
      <c r="L302">
        <f>+IFERROR(G302/C302,"")</f>
        <v>0.79537787306491792</v>
      </c>
      <c r="M302">
        <f>+IFERROR(I302/C302,"")</f>
        <v>0.18830595579657597</v>
      </c>
      <c r="N302" s="22">
        <f>+IFERROR(D302/C302,"")</f>
        <v>7.7718573635589747E-3</v>
      </c>
      <c r="O302">
        <f>+IFERROR(F302/E302,"")</f>
        <v>8.9371980676328511E-3</v>
      </c>
      <c r="P302">
        <f>+IFERROR(H302/G302,"")</f>
        <v>1.0514528084988307E-2</v>
      </c>
      <c r="Q302">
        <f>+IFERROR(J302/I302,"")</f>
        <v>-3.9137714524905822E-3</v>
      </c>
      <c r="R302" s="22">
        <f>+IFERROR(C302/3.974,"")</f>
        <v>63849.018621036739</v>
      </c>
      <c r="S302" s="22">
        <f>+IFERROR(E302/3.974,"")</f>
        <v>1041.7715148465022</v>
      </c>
      <c r="T302" s="22">
        <f>+IFERROR(G302/3.974,"")</f>
        <v>50784.096628082531</v>
      </c>
      <c r="U302" s="22">
        <f>+IFERROR(I302/3.974,"")</f>
        <v>12023.1504781077</v>
      </c>
      <c r="V302" s="10">
        <v>1332023</v>
      </c>
      <c r="W302">
        <f>V302-V301</f>
        <v>7838</v>
      </c>
      <c r="X302" s="22">
        <f>IFERROR(W302-W301,0)</f>
        <v>983</v>
      </c>
      <c r="Y302" s="35">
        <f>IFERROR(V302/3.974,0)</f>
        <v>335184.44891796674</v>
      </c>
      <c r="Z302" s="10">
        <v>1074737</v>
      </c>
      <c r="AA302" s="22">
        <f>Z302-Z301</f>
        <v>5866</v>
      </c>
      <c r="AB302" s="28">
        <f>IFERROR(Z302/V302,0)</f>
        <v>0.8068456775896512</v>
      </c>
      <c r="AC302" s="31">
        <f>IFERROR(AA302-AA301,0)</f>
        <v>1042</v>
      </c>
      <c r="AD302">
        <f>V302-Z302</f>
        <v>257286</v>
      </c>
      <c r="AE302">
        <f>AD302-AD301</f>
        <v>1972</v>
      </c>
      <c r="AF302" s="28">
        <f>IFERROR(AD302/V302,0)</f>
        <v>0.19315432241034877</v>
      </c>
      <c r="AG302" s="31">
        <f>IFERROR(AE302-AE301,0)</f>
        <v>-59</v>
      </c>
      <c r="AH302" s="35">
        <f>IFERROR(AE302/W302,0)</f>
        <v>0.25159479459045675</v>
      </c>
      <c r="AI302" s="35">
        <f>IFERROR(AD302/3.974,0)</f>
        <v>64742.325113236031</v>
      </c>
      <c r="AJ302" s="10">
        <v>44830</v>
      </c>
      <c r="AK302" s="22">
        <f>AJ302-AJ301</f>
        <v>-213</v>
      </c>
      <c r="AL302" s="22">
        <f>IFERROR(AJ302/AJ301,0)-1</f>
        <v>-4.7288146881868665E-3</v>
      </c>
      <c r="AM302" s="35">
        <f>IFERROR(AJ302/3.974,0)</f>
        <v>11280.825364871665</v>
      </c>
      <c r="AN302" s="35">
        <f>IFERROR(AJ302/C302," ")</f>
        <v>0.17667969858435539</v>
      </c>
      <c r="AO302" s="10">
        <v>651</v>
      </c>
      <c r="AP302">
        <f>AO302-AO301</f>
        <v>26</v>
      </c>
      <c r="AQ302">
        <f>IFERROR(AO302/AO301,0)-1</f>
        <v>4.1600000000000081E-2</v>
      </c>
      <c r="AR302" s="35">
        <f>IFERROR(AO302/3.974,0)</f>
        <v>163.81479617513838</v>
      </c>
      <c r="AS302" s="10">
        <v>2081</v>
      </c>
      <c r="AT302" s="22">
        <f>AS302-AS301</f>
        <v>-3</v>
      </c>
      <c r="AU302" s="22">
        <f>IFERROR(AS302/AS301,0)-1</f>
        <v>-1.4395393474088136E-3</v>
      </c>
      <c r="AV302" s="35">
        <f>IFERROR(AS302/3.974,0)</f>
        <v>523.65374937091087</v>
      </c>
      <c r="AW302" s="51">
        <f>IFERROR(AS302/C302," ")</f>
        <v>8.2014377147901756E-3</v>
      </c>
      <c r="AX302" s="10">
        <v>218</v>
      </c>
      <c r="AY302">
        <f>AX302-AX301</f>
        <v>3</v>
      </c>
      <c r="AZ302" s="22">
        <f>IFERROR(AX302/AX301,0)-1</f>
        <v>1.3953488372093092E-2</v>
      </c>
      <c r="BA302" s="35">
        <f>IFERROR(AX302/3.974,0)</f>
        <v>54.8565676899849</v>
      </c>
      <c r="BB302" s="51">
        <f>IFERROR(AX302/C302," ")</f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>IFERROR(BC302-BC301,0)</f>
        <v>-187</v>
      </c>
      <c r="BE302" s="51">
        <f>IFERROR(BC302/BC301,0)-1</f>
        <v>-3.8985135614068023E-3</v>
      </c>
      <c r="BF302" s="35">
        <f>IFERROR(BC302/3.974,0)</f>
        <v>12023.1504781077</v>
      </c>
      <c r="BG302" s="35">
        <f>IFERROR(BC302/C302," ")</f>
        <v>0.18830595579657597</v>
      </c>
      <c r="BH302" s="45">
        <v>42957</v>
      </c>
      <c r="BI302" s="48">
        <f>IFERROR((BH302-BH301), 0)</f>
        <v>372</v>
      </c>
      <c r="BJ302" s="14">
        <v>102222</v>
      </c>
      <c r="BK302" s="48">
        <f>IFERROR((BJ302-BJ301),0)</f>
        <v>662</v>
      </c>
      <c r="BL302" s="14">
        <v>74189</v>
      </c>
      <c r="BM302" s="48">
        <f>IFERROR((BL302-BL301),0)</f>
        <v>620</v>
      </c>
      <c r="BN302" s="14">
        <v>28755</v>
      </c>
      <c r="BO302" s="48">
        <f>IFERROR((BN302-BN301),0)</f>
        <v>261</v>
      </c>
      <c r="BP302" s="14">
        <v>5613</v>
      </c>
      <c r="BQ302" s="48">
        <f>IFERROR((BP302-BP301),0)</f>
        <v>57</v>
      </c>
      <c r="BR302" s="16">
        <v>27</v>
      </c>
      <c r="BS302" s="24">
        <f>IFERROR((BR302-BR301),0)</f>
        <v>0</v>
      </c>
      <c r="BT302" s="16">
        <v>195</v>
      </c>
      <c r="BU302" s="24">
        <f>IFERROR((BT302-BT301),0)</f>
        <v>1</v>
      </c>
      <c r="BV302" s="16">
        <v>819</v>
      </c>
      <c r="BW302" s="24">
        <f>IFERROR((BV302-BV301),0)</f>
        <v>12</v>
      </c>
      <c r="BX302" s="16">
        <v>2013</v>
      </c>
      <c r="BY302" s="24">
        <f>IFERROR((BX302-BX301),0)</f>
        <v>11</v>
      </c>
      <c r="BZ302" s="21">
        <v>1086</v>
      </c>
      <c r="CA302" s="27">
        <f>IFERROR((BZ302-BZ301),0)</f>
        <v>13</v>
      </c>
    </row>
    <row r="303" spans="1:79">
      <c r="A303" s="3">
        <v>44200</v>
      </c>
      <c r="B303" s="22">
        <v>44200</v>
      </c>
      <c r="C303" s="10">
        <v>256230</v>
      </c>
      <c r="D303">
        <f>IFERROR(C303-C302,"")</f>
        <v>2494</v>
      </c>
      <c r="E303" s="10">
        <v>4197</v>
      </c>
      <c r="F303">
        <f>E303-E302</f>
        <v>57</v>
      </c>
      <c r="G303" s="10">
        <v>203688</v>
      </c>
      <c r="H303">
        <f>G303-G302</f>
        <v>1872</v>
      </c>
      <c r="I303">
        <f>+IFERROR(C303-E303-G303,"")</f>
        <v>48345</v>
      </c>
      <c r="J303">
        <f>+IFERROR(I303-I302,"")</f>
        <v>565</v>
      </c>
      <c r="K303">
        <f>+IFERROR(E303/C303,"")</f>
        <v>1.6379815009951997E-2</v>
      </c>
      <c r="L303">
        <f>+IFERROR(G303/C303,"")</f>
        <v>0.79494204425711279</v>
      </c>
      <c r="M303">
        <f>+IFERROR(I303/C303,"")</f>
        <v>0.18867814073293526</v>
      </c>
      <c r="N303" s="22">
        <f>+IFERROR(D303/C303,"")</f>
        <v>9.7334426101549389E-3</v>
      </c>
      <c r="O303">
        <f>+IFERROR(F303/E303,"")</f>
        <v>1.3581129378127233E-2</v>
      </c>
      <c r="P303">
        <f>+IFERROR(H303/G303,"")</f>
        <v>9.1905266878755752E-3</v>
      </c>
      <c r="Q303">
        <f>+IFERROR(J303/I303,"")</f>
        <v>1.1686834212431482E-2</v>
      </c>
      <c r="R303" s="22">
        <f>+IFERROR(C303/3.974,"")</f>
        <v>64476.597886260693</v>
      </c>
      <c r="S303" s="22">
        <f>+IFERROR(E303/3.974,"")</f>
        <v>1056.114745848012</v>
      </c>
      <c r="T303" s="22">
        <f>+IFERROR(G303/3.974,"")</f>
        <v>51255.158530447909</v>
      </c>
      <c r="U303" s="22">
        <f>+IFERROR(I303/3.974,"")</f>
        <v>12165.324609964771</v>
      </c>
      <c r="V303" s="10">
        <v>1343045</v>
      </c>
      <c r="W303">
        <f>V303-V302</f>
        <v>11022</v>
      </c>
      <c r="X303" s="22">
        <f>IFERROR(W303-W302,0)</f>
        <v>3184</v>
      </c>
      <c r="Y303" s="35">
        <f>IFERROR(V303/3.974,0)</f>
        <v>337957.97684952186</v>
      </c>
      <c r="Z303" s="10">
        <v>1083265</v>
      </c>
      <c r="AA303" s="22">
        <f>Z303-Z302</f>
        <v>8528</v>
      </c>
      <c r="AB303" s="28">
        <f>IFERROR(Z303/V303,0)</f>
        <v>0.80657386759192728</v>
      </c>
      <c r="AC303" s="31">
        <f>IFERROR(AA303-AA302,0)</f>
        <v>2662</v>
      </c>
      <c r="AD303">
        <f>V303-Z303</f>
        <v>259780</v>
      </c>
      <c r="AE303">
        <f>AD303-AD302</f>
        <v>2494</v>
      </c>
      <c r="AF303" s="28">
        <f>IFERROR(AD303/V303,0)</f>
        <v>0.19342613240807269</v>
      </c>
      <c r="AG303" s="31">
        <f>IFERROR(AE303-AE302,0)</f>
        <v>522</v>
      </c>
      <c r="AH303" s="35">
        <f>IFERROR(AE303/W303,0)</f>
        <v>0.2262747232807113</v>
      </c>
      <c r="AI303" s="35">
        <f>IFERROR(AD303/3.974,0)</f>
        <v>65369.904378459985</v>
      </c>
      <c r="AJ303" s="10">
        <v>45261</v>
      </c>
      <c r="AK303" s="22">
        <f>AJ303-AJ302</f>
        <v>431</v>
      </c>
      <c r="AL303" s="22">
        <f>IFERROR(AJ303/AJ302,0)-1</f>
        <v>9.61409770243149E-3</v>
      </c>
      <c r="AM303" s="35">
        <f>IFERROR(AJ303/3.974,0)</f>
        <v>11389.280322093608</v>
      </c>
      <c r="AN303" s="35">
        <f>IFERROR(AJ303/C303," ")</f>
        <v>0.1766420793818054</v>
      </c>
      <c r="AO303" s="10">
        <v>658</v>
      </c>
      <c r="AP303">
        <f>AO303-AO302</f>
        <v>7</v>
      </c>
      <c r="AQ303">
        <f>IFERROR(AO303/AO302,0)-1</f>
        <v>1.0752688172043001E-2</v>
      </c>
      <c r="AR303" s="35">
        <f>IFERROR(AO303/3.974,0)</f>
        <v>165.57624559637645</v>
      </c>
      <c r="AS303" s="10">
        <v>2191</v>
      </c>
      <c r="AT303" s="22">
        <f>AS303-AS302</f>
        <v>110</v>
      </c>
      <c r="AU303" s="22">
        <f>IFERROR(AS303/AS302,0)-1</f>
        <v>5.2859202306583475E-2</v>
      </c>
      <c r="AV303" s="35">
        <f>IFERROR(AS303/3.974,0)</f>
        <v>551.33366884750876</v>
      </c>
      <c r="AW303" s="51">
        <f>IFERROR(AS303/C303," ")</f>
        <v>8.5509112906373176E-3</v>
      </c>
      <c r="AX303" s="10">
        <v>235</v>
      </c>
      <c r="AY303">
        <f>AX303-AX302</f>
        <v>17</v>
      </c>
      <c r="AZ303" s="22">
        <f>IFERROR(AX303/AX302,0)-1</f>
        <v>7.7981651376146877E-2</v>
      </c>
      <c r="BA303" s="35">
        <f>IFERROR(AX303/3.974,0)</f>
        <v>59.134373427277296</v>
      </c>
      <c r="BB303" s="51">
        <f>IFERROR(AX303/C303," ")</f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>IFERROR(BC303-BC302,0)</f>
        <v>565</v>
      </c>
      <c r="BE303" s="51">
        <f>IFERROR(BC303/BC302,0)-1</f>
        <v>1.1825031393888574E-2</v>
      </c>
      <c r="BF303" s="35">
        <f>IFERROR(BC303/3.974,0)</f>
        <v>12165.324609964771</v>
      </c>
      <c r="BG303" s="35">
        <f>IFERROR(BC303/C303," ")</f>
        <v>0.18867814073293526</v>
      </c>
      <c r="BH303" s="45">
        <v>43396</v>
      </c>
      <c r="BI303" s="48">
        <f>IFERROR((BH303-BH302), 0)</f>
        <v>439</v>
      </c>
      <c r="BJ303" s="14">
        <v>102303</v>
      </c>
      <c r="BK303" s="48">
        <f>IFERROR((BJ303-BJ302),0)</f>
        <v>81</v>
      </c>
      <c r="BL303" s="14">
        <v>75320</v>
      </c>
      <c r="BM303" s="48">
        <f>IFERROR((BL303-BL302),0)</f>
        <v>1131</v>
      </c>
      <c r="BN303" s="14">
        <v>29136</v>
      </c>
      <c r="BO303" s="48">
        <f>IFERROR((BN303-BN302),0)</f>
        <v>381</v>
      </c>
      <c r="BP303" s="14">
        <v>6075</v>
      </c>
      <c r="BQ303" s="48">
        <f>IFERROR((BP303-BP302),0)</f>
        <v>462</v>
      </c>
      <c r="BR303" s="16">
        <v>27</v>
      </c>
      <c r="BS303" s="24">
        <f>IFERROR((BR303-BR302),0)</f>
        <v>0</v>
      </c>
      <c r="BT303" s="16">
        <v>196</v>
      </c>
      <c r="BU303" s="24">
        <f>IFERROR((BT303-BT302),0)</f>
        <v>1</v>
      </c>
      <c r="BV303" s="16">
        <v>835</v>
      </c>
      <c r="BW303" s="24">
        <f>IFERROR((BV303-BV302),0)</f>
        <v>16</v>
      </c>
      <c r="BX303" s="16">
        <v>2034</v>
      </c>
      <c r="BY303" s="24">
        <f>IFERROR((BX303-BX302),0)</f>
        <v>21</v>
      </c>
      <c r="BZ303" s="21">
        <v>1105</v>
      </c>
      <c r="CA303" s="27">
        <f>IFERROR((BZ303-BZ302),0)</f>
        <v>19</v>
      </c>
    </row>
    <row r="304" spans="1:79">
      <c r="A304" s="3">
        <v>44201</v>
      </c>
      <c r="B304" s="22">
        <v>44201</v>
      </c>
      <c r="C304" s="10">
        <v>259770</v>
      </c>
      <c r="D304">
        <f>IFERROR(C304-C303,"")</f>
        <v>3540</v>
      </c>
      <c r="E304" s="10">
        <v>4238</v>
      </c>
      <c r="F304">
        <f>E304-E303</f>
        <v>41</v>
      </c>
      <c r="G304" s="10">
        <v>206087</v>
      </c>
      <c r="H304">
        <f>G304-G303</f>
        <v>2399</v>
      </c>
      <c r="I304">
        <f>+IFERROR(C304-E304-G304,"")</f>
        <v>49445</v>
      </c>
      <c r="J304">
        <f>+IFERROR(I304-I303,"")</f>
        <v>1100</v>
      </c>
      <c r="K304">
        <f>+IFERROR(E304/C304,"")</f>
        <v>1.6314431997536284E-2</v>
      </c>
      <c r="L304">
        <f>+IFERROR(G304/C304,"")</f>
        <v>0.79334411209916467</v>
      </c>
      <c r="M304">
        <f>+IFERROR(I304/C304,"")</f>
        <v>0.19034145590329907</v>
      </c>
      <c r="N304" s="22">
        <f>+IFERROR(D304/C304,"")</f>
        <v>1.3627439658159142E-2</v>
      </c>
      <c r="O304">
        <f>+IFERROR(F304/E304,"")</f>
        <v>9.6743747050495512E-3</v>
      </c>
      <c r="P304">
        <f>+IFERROR(H304/G304,"")</f>
        <v>1.1640714843731045E-2</v>
      </c>
      <c r="Q304">
        <f>+IFERROR(J304/I304,"")</f>
        <v>2.224694104560623E-2</v>
      </c>
      <c r="R304" s="22">
        <f>+IFERROR(C304/3.974,"")</f>
        <v>65367.388022143932</v>
      </c>
      <c r="S304" s="22">
        <f>+IFERROR(E304/3.974,"")</f>
        <v>1066.4318067438348</v>
      </c>
      <c r="T304" s="22">
        <f>+IFERROR(G304/3.974,"")</f>
        <v>51858.832410669347</v>
      </c>
      <c r="U304" s="22">
        <f>+IFERROR(I304/3.974,"")</f>
        <v>12442.123804730749</v>
      </c>
      <c r="V304" s="10">
        <v>1355313</v>
      </c>
      <c r="W304">
        <f>V304-V303</f>
        <v>12268</v>
      </c>
      <c r="X304" s="22">
        <f>IFERROR(W304-W303,0)</f>
        <v>1246</v>
      </c>
      <c r="Y304" s="35">
        <f>IFERROR(V304/3.974,0)</f>
        <v>341045.04277805734</v>
      </c>
      <c r="Z304" s="10">
        <v>1091993</v>
      </c>
      <c r="AA304" s="22">
        <f>Z304-Z303</f>
        <v>8728</v>
      </c>
      <c r="AB304" s="28">
        <f>IFERROR(Z304/V304,0)</f>
        <v>0.80571277631071203</v>
      </c>
      <c r="AC304" s="31">
        <f>IFERROR(AA304-AA303,0)</f>
        <v>200</v>
      </c>
      <c r="AD304">
        <f>V304-Z304</f>
        <v>263320</v>
      </c>
      <c r="AE304">
        <f>AD304-AD303</f>
        <v>3540</v>
      </c>
      <c r="AF304" s="28">
        <f>IFERROR(AD304/V304,0)</f>
        <v>0.194287223689288</v>
      </c>
      <c r="AG304" s="31">
        <f>IFERROR(AE304-AE303,0)</f>
        <v>1046</v>
      </c>
      <c r="AH304" s="35">
        <f>IFERROR(AE304/W304,0)</f>
        <v>0.28855559178350182</v>
      </c>
      <c r="AI304" s="35">
        <f>IFERROR(AD304/3.974,0)</f>
        <v>66260.694514343224</v>
      </c>
      <c r="AJ304" s="10">
        <v>46353</v>
      </c>
      <c r="AK304" s="22">
        <f>AJ304-AJ303</f>
        <v>1092</v>
      </c>
      <c r="AL304" s="22">
        <f>IFERROR(AJ304/AJ303,0)-1</f>
        <v>2.4126731623251851E-2</v>
      </c>
      <c r="AM304" s="35">
        <f>IFERROR(AJ304/3.974,0)</f>
        <v>11664.066431806743</v>
      </c>
      <c r="AN304" s="35">
        <f>IFERROR(AJ304/C304," ")</f>
        <v>0.1784386187781499</v>
      </c>
      <c r="AO304" s="10">
        <v>658</v>
      </c>
      <c r="AP304">
        <f>AO304-AO303</f>
        <v>0</v>
      </c>
      <c r="AQ304">
        <f>IFERROR(AO304/AO303,0)-1</f>
        <v>0</v>
      </c>
      <c r="AR304" s="35">
        <f>IFERROR(AO304/3.974,0)</f>
        <v>165.57624559637645</v>
      </c>
      <c r="AS304" s="10">
        <v>2207</v>
      </c>
      <c r="AT304" s="22">
        <f>AS304-AS303</f>
        <v>16</v>
      </c>
      <c r="AU304" s="22">
        <f>IFERROR(AS304/AS303,0)-1</f>
        <v>7.3026015518027343E-3</v>
      </c>
      <c r="AV304" s="35">
        <f>IFERROR(AS304/3.974,0)</f>
        <v>555.35983895319578</v>
      </c>
      <c r="AW304" s="51">
        <f>IFERROR(AS304/C304," ")</f>
        <v>8.4959772106093859E-3</v>
      </c>
      <c r="AX304" s="10">
        <v>227</v>
      </c>
      <c r="AY304">
        <f>AX304-AX303</f>
        <v>-8</v>
      </c>
      <c r="AZ304" s="22">
        <f>IFERROR(AX304/AX303,0)-1</f>
        <v>-3.4042553191489411E-2</v>
      </c>
      <c r="BA304" s="35">
        <f>IFERROR(AX304/3.974,0)</f>
        <v>57.121288374433817</v>
      </c>
      <c r="BB304" s="51">
        <f>IFERROR(AX304/C304," ")</f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>IFERROR(BC304-BC303,0)</f>
        <v>1100</v>
      </c>
      <c r="BE304" s="51">
        <f>IFERROR(BC304/BC303,0)-1</f>
        <v>2.2753128555176305E-2</v>
      </c>
      <c r="BF304" s="35">
        <f>IFERROR(BC304/3.974,0)</f>
        <v>12442.123804730749</v>
      </c>
      <c r="BG304" s="35">
        <f>IFERROR(BC304/C304," ")</f>
        <v>0.19034145590329907</v>
      </c>
      <c r="BH304" s="45">
        <v>43915</v>
      </c>
      <c r="BI304" s="48">
        <f>IFERROR((BH304-BH303), 0)</f>
        <v>519</v>
      </c>
      <c r="BJ304" s="14">
        <v>103690</v>
      </c>
      <c r="BK304" s="48">
        <f>IFERROR((BJ304-BJ303),0)</f>
        <v>1387</v>
      </c>
      <c r="BL304" s="14">
        <v>76421</v>
      </c>
      <c r="BM304" s="48">
        <f>IFERROR((BL304-BL303),0)</f>
        <v>1101</v>
      </c>
      <c r="BN304" s="14">
        <v>29570</v>
      </c>
      <c r="BO304" s="48">
        <f>IFERROR((BN304-BN303),0)</f>
        <v>434</v>
      </c>
      <c r="BP304" s="14">
        <v>6174</v>
      </c>
      <c r="BQ304" s="48">
        <f>IFERROR((BP304-BP303),0)</f>
        <v>99</v>
      </c>
      <c r="BR304" s="16">
        <v>27</v>
      </c>
      <c r="BS304" s="24">
        <f>IFERROR((BR304-BR303),0)</f>
        <v>0</v>
      </c>
      <c r="BT304" s="16">
        <v>197</v>
      </c>
      <c r="BU304" s="24">
        <f>IFERROR((BT304-BT303),0)</f>
        <v>1</v>
      </c>
      <c r="BV304" s="16">
        <v>845</v>
      </c>
      <c r="BW304" s="24">
        <f>IFERROR((BV304-BV303),0)</f>
        <v>10</v>
      </c>
      <c r="BX304" s="16">
        <v>2055</v>
      </c>
      <c r="BY304" s="24">
        <f>IFERROR((BX304-BX303),0)</f>
        <v>21</v>
      </c>
      <c r="BZ304" s="21">
        <v>1114</v>
      </c>
      <c r="CA304" s="27">
        <f>IFERROR((BZ304-BZ303),0)</f>
        <v>9</v>
      </c>
    </row>
    <row r="305" spans="1:79">
      <c r="A305" s="3">
        <v>44202</v>
      </c>
      <c r="B305" s="22">
        <v>44202</v>
      </c>
      <c r="C305" s="10">
        <v>264956</v>
      </c>
      <c r="D305">
        <f>IFERROR(C305-C304,"")</f>
        <v>5186</v>
      </c>
      <c r="E305" s="10">
        <v>4283</v>
      </c>
      <c r="F305">
        <f>E305-E304</f>
        <v>45</v>
      </c>
      <c r="G305" s="10">
        <v>208620</v>
      </c>
      <c r="H305">
        <f>G305-G304</f>
        <v>2533</v>
      </c>
      <c r="I305">
        <f>+IFERROR(C305-E305-G305,"")</f>
        <v>52053</v>
      </c>
      <c r="J305">
        <f>+IFERROR(I305-I304,"")</f>
        <v>2608</v>
      </c>
      <c r="K305">
        <f>+IFERROR(E305/C305,"")</f>
        <v>1.6164948142333067E-2</v>
      </c>
      <c r="L305">
        <f>+IFERROR(G305/C305,"")</f>
        <v>0.78737601715001737</v>
      </c>
      <c r="M305">
        <f>+IFERROR(I305/C305,"")</f>
        <v>0.19645903470764958</v>
      </c>
      <c r="N305" s="22">
        <f>+IFERROR(D305/C305,"")</f>
        <v>1.9573061187517928E-2</v>
      </c>
      <c r="O305">
        <f>+IFERROR(F305/E305,"")</f>
        <v>1.0506654214335746E-2</v>
      </c>
      <c r="P305">
        <f>+IFERROR(H305/G305,"")</f>
        <v>1.2141693030390184E-2</v>
      </c>
      <c r="Q305">
        <f>+IFERROR(J305/I305,"")</f>
        <v>5.0102779858989872E-2</v>
      </c>
      <c r="R305" s="22">
        <f>+IFERROR(C305/3.974,"")</f>
        <v>66672.370407649723</v>
      </c>
      <c r="S305" s="22">
        <f>+IFERROR(E305/3.974,"")</f>
        <v>1077.7554101660794</v>
      </c>
      <c r="T305" s="22">
        <f>+IFERROR(G305/3.974,"")</f>
        <v>52496.225465525917</v>
      </c>
      <c r="U305" s="22">
        <f>+IFERROR(I305/3.974,"")</f>
        <v>13098.389531957724</v>
      </c>
      <c r="V305" s="10">
        <v>1375143</v>
      </c>
      <c r="W305">
        <f>V305-V304</f>
        <v>19830</v>
      </c>
      <c r="X305" s="22">
        <f>IFERROR(W305-W304,0)</f>
        <v>7562</v>
      </c>
      <c r="Y305" s="35">
        <f>IFERROR(V305/3.974,0)</f>
        <v>346034.97735279315</v>
      </c>
      <c r="Z305" s="10">
        <v>1106637</v>
      </c>
      <c r="AA305" s="22">
        <f>Z305-Z304</f>
        <v>14644</v>
      </c>
      <c r="AB305" s="28">
        <f>IFERROR(Z305/V305,0)</f>
        <v>0.80474321579646624</v>
      </c>
      <c r="AC305" s="31">
        <f>IFERROR(AA305-AA304,0)</f>
        <v>5916</v>
      </c>
      <c r="AD305">
        <f>V305-Z305</f>
        <v>268506</v>
      </c>
      <c r="AE305">
        <f>AD305-AD304</f>
        <v>5186</v>
      </c>
      <c r="AF305" s="28">
        <f>IFERROR(AD305/V305,0)</f>
        <v>0.19525678420353373</v>
      </c>
      <c r="AG305" s="31">
        <f>IFERROR(AE305-AE304,0)</f>
        <v>1646</v>
      </c>
      <c r="AH305" s="35">
        <f>IFERROR(AE305/W305,0)</f>
        <v>0.26152294503277862</v>
      </c>
      <c r="AI305" s="35">
        <f>IFERROR(AD305/3.974,0)</f>
        <v>67565.676899849015</v>
      </c>
      <c r="AJ305" s="10">
        <v>49015</v>
      </c>
      <c r="AK305" s="22">
        <f>AJ305-AJ304</f>
        <v>2662</v>
      </c>
      <c r="AL305" s="22">
        <f>IFERROR(AJ305/AJ304,0)-1</f>
        <v>5.7428861130886855E-2</v>
      </c>
      <c r="AM305" s="35">
        <f>IFERROR(AJ305/3.974,0)</f>
        <v>12333.920483140411</v>
      </c>
      <c r="AN305" s="35">
        <f>IFERROR(AJ305/C305," ")</f>
        <v>0.184992979966485</v>
      </c>
      <c r="AO305" s="10">
        <v>681</v>
      </c>
      <c r="AP305">
        <f>AO305-AO304</f>
        <v>23</v>
      </c>
      <c r="AQ305">
        <f>IFERROR(AO305/AO304,0)-1</f>
        <v>3.4954407294832901E-2</v>
      </c>
      <c r="AR305" s="35">
        <f>IFERROR(AO305/3.974,0)</f>
        <v>171.36386512330145</v>
      </c>
      <c r="AS305" s="10">
        <v>2128</v>
      </c>
      <c r="AT305" s="22">
        <f>AS305-AS304</f>
        <v>-79</v>
      </c>
      <c r="AU305" s="22">
        <f>IFERROR(AS305/AS304,0)-1</f>
        <v>-3.57951971001359E-2</v>
      </c>
      <c r="AV305" s="35">
        <f>IFERROR(AS305/3.974,0)</f>
        <v>535.48062405636631</v>
      </c>
      <c r="AW305" s="51">
        <f>IFERROR(AS305/C305," ")</f>
        <v>8.031522215009284E-3</v>
      </c>
      <c r="AX305" s="10">
        <v>229</v>
      </c>
      <c r="AY305">
        <f>AX305-AX304</f>
        <v>2</v>
      </c>
      <c r="AZ305" s="22">
        <f>IFERROR(AX305/AX304,0)-1</f>
        <v>8.8105726872247381E-3</v>
      </c>
      <c r="BA305" s="35">
        <f>IFERROR(AX305/3.974,0)</f>
        <v>57.624559637644687</v>
      </c>
      <c r="BB305" s="51">
        <f>IFERROR(AX305/C305," ")</f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>IFERROR(BC305-BC304,0)</f>
        <v>2608</v>
      </c>
      <c r="BE305" s="51">
        <f>IFERROR(BC305/BC304,0)-1</f>
        <v>5.274547476994651E-2</v>
      </c>
      <c r="BF305" s="35">
        <f>IFERROR(BC305/3.974,0)</f>
        <v>13098.389531957724</v>
      </c>
      <c r="BG305" s="35">
        <f>IFERROR(BC305/C305," ")</f>
        <v>0.19645903470764958</v>
      </c>
      <c r="BH305" s="45">
        <v>44733</v>
      </c>
      <c r="BI305" s="48">
        <f>IFERROR((BH305-BH304), 0)</f>
        <v>818</v>
      </c>
      <c r="BJ305" s="14">
        <v>105781</v>
      </c>
      <c r="BK305" s="48">
        <f>IFERROR((BJ305-BJ304),0)</f>
        <v>2091</v>
      </c>
      <c r="BL305" s="14">
        <v>77950</v>
      </c>
      <c r="BM305" s="48">
        <f>IFERROR((BL305-BL304),0)</f>
        <v>1529</v>
      </c>
      <c r="BN305" s="14">
        <v>30218</v>
      </c>
      <c r="BO305" s="48">
        <f>IFERROR((BN305-BN304),0)</f>
        <v>648</v>
      </c>
      <c r="BP305" s="14">
        <v>6274</v>
      </c>
      <c r="BQ305" s="48">
        <f>IFERROR((BP305-BP304),0)</f>
        <v>100</v>
      </c>
      <c r="BR305" s="16">
        <v>27</v>
      </c>
      <c r="BS305" s="24">
        <f>IFERROR((BR305-BR304),0)</f>
        <v>0</v>
      </c>
      <c r="BT305" s="16">
        <v>199</v>
      </c>
      <c r="BU305" s="24">
        <f>IFERROR((BT305-BT304),0)</f>
        <v>2</v>
      </c>
      <c r="BV305" s="16">
        <v>859</v>
      </c>
      <c r="BW305" s="24">
        <f>IFERROR((BV305-BV304),0)</f>
        <v>14</v>
      </c>
      <c r="BX305" s="16">
        <v>2076</v>
      </c>
      <c r="BY305" s="24">
        <f>IFERROR((BX305-BX304),0)</f>
        <v>21</v>
      </c>
      <c r="BZ305" s="21">
        <v>1122</v>
      </c>
      <c r="CA305" s="27">
        <f>IFERROR((BZ305-BZ304),0)</f>
        <v>8</v>
      </c>
    </row>
    <row r="306" spans="1:79">
      <c r="A306" s="3">
        <v>44203</v>
      </c>
      <c r="B306" s="22">
        <v>44203</v>
      </c>
      <c r="C306" s="10">
        <v>269091</v>
      </c>
      <c r="D306">
        <f>IFERROR(C306-C305,"")</f>
        <v>4135</v>
      </c>
      <c r="E306" s="10">
        <v>4321</v>
      </c>
      <c r="F306">
        <f>E306-E305</f>
        <v>38</v>
      </c>
      <c r="G306" s="10">
        <v>212656</v>
      </c>
      <c r="H306">
        <f>G306-G305</f>
        <v>4036</v>
      </c>
      <c r="I306">
        <f>+IFERROR(C306-E306-G306,"")</f>
        <v>52114</v>
      </c>
      <c r="J306">
        <f>+IFERROR(I306-I305,"")</f>
        <v>61</v>
      </c>
      <c r="K306">
        <f>+IFERROR(E306/C306,"")</f>
        <v>1.6057764845349716E-2</v>
      </c>
      <c r="L306">
        <f>+IFERROR(G306/C306,"")</f>
        <v>0.79027540869074031</v>
      </c>
      <c r="M306">
        <f>+IFERROR(I306/C306,"")</f>
        <v>0.19366682646390998</v>
      </c>
      <c r="N306" s="22">
        <f>+IFERROR(D306/C306,"")</f>
        <v>1.5366548862652412E-2</v>
      </c>
      <c r="O306">
        <f>+IFERROR(F306/E306,"")</f>
        <v>8.7942605878268913E-3</v>
      </c>
      <c r="P306">
        <f>+IFERROR(H306/G306,"")</f>
        <v>1.8979008351516065E-2</v>
      </c>
      <c r="Q306">
        <f>+IFERROR(J306/I306,"")</f>
        <v>1.1705108032390528E-3</v>
      </c>
      <c r="R306" s="22">
        <f>+IFERROR(C306/3.974,"")</f>
        <v>67712.883744338193</v>
      </c>
      <c r="S306" s="22">
        <f>+IFERROR(E306/3.974,"")</f>
        <v>1087.3175641670859</v>
      </c>
      <c r="T306" s="22">
        <f>+IFERROR(G306/3.974,"")</f>
        <v>53511.826874685452</v>
      </c>
      <c r="U306" s="22">
        <f>+IFERROR(I306/3.974,"")</f>
        <v>13113.739305485657</v>
      </c>
      <c r="V306" s="10">
        <v>1391279</v>
      </c>
      <c r="W306">
        <f>V306-V305</f>
        <v>16136</v>
      </c>
      <c r="X306" s="22">
        <f>IFERROR(W306-W305,0)</f>
        <v>-3694</v>
      </c>
      <c r="Y306" s="35">
        <f>IFERROR(V306/3.974,0)</f>
        <v>350095.36990437843</v>
      </c>
      <c r="Z306" s="10">
        <v>1118638</v>
      </c>
      <c r="AA306" s="22">
        <f>Z306-Z305</f>
        <v>12001</v>
      </c>
      <c r="AB306" s="28">
        <f>IFERROR(Z306/V306,0)</f>
        <v>0.80403571102561022</v>
      </c>
      <c r="AC306" s="31">
        <f>IFERROR(AA306-AA305,0)</f>
        <v>-2643</v>
      </c>
      <c r="AD306">
        <f>V306-Z306</f>
        <v>272641</v>
      </c>
      <c r="AE306">
        <f>AD306-AD305</f>
        <v>4135</v>
      </c>
      <c r="AF306" s="28">
        <f>IFERROR(AD306/V306,0)</f>
        <v>0.19596428897438975</v>
      </c>
      <c r="AG306" s="31">
        <f>IFERROR(AE306-AE305,0)</f>
        <v>-1051</v>
      </c>
      <c r="AH306" s="35">
        <f>IFERROR(AE306/W306,0)</f>
        <v>0.25625929598413483</v>
      </c>
      <c r="AI306" s="35">
        <f>IFERROR(AD306/3.974,0)</f>
        <v>68606.190236537484</v>
      </c>
      <c r="AJ306" s="10">
        <v>49109</v>
      </c>
      <c r="AK306" s="22">
        <f>AJ306-AJ305</f>
        <v>94</v>
      </c>
      <c r="AL306" s="22">
        <f>IFERROR(AJ306/AJ305,0)-1</f>
        <v>1.9177802713454817E-3</v>
      </c>
      <c r="AM306" s="35">
        <f>IFERROR(AJ306/3.974,0)</f>
        <v>12357.574232511322</v>
      </c>
      <c r="AN306" s="35">
        <f>IFERROR(AJ306/C306," ")</f>
        <v>0.18249960050689171</v>
      </c>
      <c r="AO306" s="10">
        <v>681</v>
      </c>
      <c r="AP306">
        <f>AO306-AO305</f>
        <v>0</v>
      </c>
      <c r="AQ306">
        <f>IFERROR(AO306/AO305,0)-1</f>
        <v>0</v>
      </c>
      <c r="AR306" s="35">
        <f>IFERROR(AO306/3.974,0)</f>
        <v>171.36386512330145</v>
      </c>
      <c r="AS306" s="10">
        <v>2098</v>
      </c>
      <c r="AT306" s="22">
        <f>AS306-AS305</f>
        <v>-30</v>
      </c>
      <c r="AU306" s="22">
        <f>IFERROR(AS306/AS305,0)-1</f>
        <v>-1.4097744360902276E-2</v>
      </c>
      <c r="AV306" s="35">
        <f>IFERROR(AS306/3.974,0)</f>
        <v>527.93155510820327</v>
      </c>
      <c r="AW306" s="51">
        <f>IFERROR(AS306/C306," ")</f>
        <v>7.7966189876287201E-3</v>
      </c>
      <c r="AX306" s="10">
        <v>226</v>
      </c>
      <c r="AY306">
        <f>AX306-AX305</f>
        <v>-3</v>
      </c>
      <c r="AZ306" s="22">
        <f>IFERROR(AX306/AX305,0)-1</f>
        <v>-1.3100436681222738E-2</v>
      </c>
      <c r="BA306" s="35">
        <f>IFERROR(AX306/3.974,0)</f>
        <v>56.869652742828379</v>
      </c>
      <c r="BB306" s="51">
        <f>IFERROR(AX306/C306," ")</f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>IFERROR(BC306-BC305,0)</f>
        <v>61</v>
      </c>
      <c r="BE306" s="51">
        <f>IFERROR(BC306/BC305,0)-1</f>
        <v>1.1718825043705028E-3</v>
      </c>
      <c r="BF306" s="35">
        <f>IFERROR(BC306/3.974,0)</f>
        <v>13113.739305485657</v>
      </c>
      <c r="BG306" s="35">
        <f>IFERROR(BC306/C306," ")</f>
        <v>0.19366682646390998</v>
      </c>
      <c r="BH306" s="45">
        <v>45493</v>
      </c>
      <c r="BI306" s="48">
        <f>IFERROR((BH306-BH305), 0)</f>
        <v>760</v>
      </c>
      <c r="BJ306" s="14">
        <v>107422</v>
      </c>
      <c r="BK306" s="48">
        <f>IFERROR((BJ306-BJ305),0)</f>
        <v>1641</v>
      </c>
      <c r="BL306" s="14">
        <v>79094</v>
      </c>
      <c r="BM306" s="48">
        <f>IFERROR((BL306-BL305),0)</f>
        <v>1144</v>
      </c>
      <c r="BN306" s="14">
        <v>30719</v>
      </c>
      <c r="BO306" s="48">
        <f>IFERROR((BN306-BN305),0)</f>
        <v>501</v>
      </c>
      <c r="BP306" s="14">
        <v>6363</v>
      </c>
      <c r="BQ306" s="48">
        <f>IFERROR((BP306-BP305),0)</f>
        <v>89</v>
      </c>
      <c r="BR306" s="16">
        <v>28</v>
      </c>
      <c r="BS306" s="24">
        <f>IFERROR((BR306-BR305),0)</f>
        <v>1</v>
      </c>
      <c r="BT306" s="16">
        <v>202</v>
      </c>
      <c r="BU306" s="24">
        <f>IFERROR((BT306-BT305),0)</f>
        <v>3</v>
      </c>
      <c r="BV306" s="16">
        <v>863</v>
      </c>
      <c r="BW306" s="24">
        <f>IFERROR((BV306-BV305),0)</f>
        <v>4</v>
      </c>
      <c r="BX306" s="16">
        <v>2101</v>
      </c>
      <c r="BY306" s="24">
        <f>IFERROR((BX306-BX305),0)</f>
        <v>25</v>
      </c>
      <c r="BZ306" s="21">
        <v>1127</v>
      </c>
      <c r="CA306" s="27">
        <f>IFERROR((BZ306-BZ305),0)</f>
        <v>5</v>
      </c>
    </row>
    <row r="307" spans="1:79">
      <c r="A307" s="3">
        <v>44204</v>
      </c>
      <c r="B307" s="22">
        <v>44204</v>
      </c>
      <c r="C307" s="10">
        <v>273037</v>
      </c>
      <c r="D307">
        <f>IFERROR(C307-C306,"")</f>
        <v>3946</v>
      </c>
      <c r="E307" s="10">
        <v>4363</v>
      </c>
      <c r="F307">
        <f>E307-E306</f>
        <v>42</v>
      </c>
      <c r="G307" s="10">
        <v>215361</v>
      </c>
      <c r="H307">
        <f>G307-G306</f>
        <v>2705</v>
      </c>
      <c r="I307">
        <f>+IFERROR(C307-E307-G307,"")</f>
        <v>53313</v>
      </c>
      <c r="J307">
        <f>+IFERROR(I307-I306,"")</f>
        <v>1199</v>
      </c>
      <c r="K307">
        <f>+IFERROR(E307/C307,"")</f>
        <v>1.5979519259294528E-2</v>
      </c>
      <c r="L307">
        <f>+IFERROR(G307/C307,"")</f>
        <v>0.78876123016294497</v>
      </c>
      <c r="M307">
        <f>+IFERROR(I307/C307,"")</f>
        <v>0.19525925057776053</v>
      </c>
      <c r="N307" s="22">
        <f>+IFERROR(D307/C307,"")</f>
        <v>1.4452253723854277E-2</v>
      </c>
      <c r="O307">
        <f>+IFERROR(F307/E307,"")</f>
        <v>9.62640385056154E-3</v>
      </c>
      <c r="P307">
        <f>+IFERROR(H307/G307,"")</f>
        <v>1.2560305719234216E-2</v>
      </c>
      <c r="Q307">
        <f>+IFERROR(J307/I307,"")</f>
        <v>2.2489824245493593E-2</v>
      </c>
      <c r="R307" s="22">
        <f>+IFERROR(C307/3.974,"")</f>
        <v>68705.83794665325</v>
      </c>
      <c r="S307" s="22">
        <f>+IFERROR(E307/3.974,"")</f>
        <v>1097.8862606945142</v>
      </c>
      <c r="T307" s="22">
        <f>+IFERROR(G307/3.974,"")</f>
        <v>54192.501258178156</v>
      </c>
      <c r="U307" s="22">
        <f>+IFERROR(I307/3.974,"")</f>
        <v>13415.450427780574</v>
      </c>
      <c r="V307" s="10">
        <v>1407449</v>
      </c>
      <c r="W307">
        <f>V307-V306</f>
        <v>16170</v>
      </c>
      <c r="X307" s="22">
        <f>IFERROR(W307-W306,0)</f>
        <v>34</v>
      </c>
      <c r="Y307" s="35">
        <f>IFERROR(V307/3.974,0)</f>
        <v>354164.31806743832</v>
      </c>
      <c r="Z307" s="10">
        <v>1130862</v>
      </c>
      <c r="AA307" s="22">
        <f>Z307-Z306</f>
        <v>12224</v>
      </c>
      <c r="AB307" s="28">
        <f>IFERROR(Z307/V307,0)</f>
        <v>0.80348346547548077</v>
      </c>
      <c r="AC307" s="31">
        <f>IFERROR(AA307-AA306,0)</f>
        <v>223</v>
      </c>
      <c r="AD307">
        <f>V307-Z307</f>
        <v>276587</v>
      </c>
      <c r="AE307">
        <f>AD307-AD306</f>
        <v>3946</v>
      </c>
      <c r="AF307" s="28">
        <f>IFERROR(AD307/V307,0)</f>
        <v>0.19651653452451917</v>
      </c>
      <c r="AG307" s="31">
        <f>IFERROR(AE307-AE306,0)</f>
        <v>-189</v>
      </c>
      <c r="AH307" s="35">
        <f>IFERROR(AE307/W307,0)</f>
        <v>0.24403215831787262</v>
      </c>
      <c r="AI307" s="35">
        <f>IFERROR(AD307/3.974,0)</f>
        <v>69599.144438852541</v>
      </c>
      <c r="AJ307" s="10">
        <v>50216</v>
      </c>
      <c r="AK307" s="22">
        <f>AJ307-AJ306</f>
        <v>1107</v>
      </c>
      <c r="AL307" s="22">
        <f>IFERROR(AJ307/AJ306,0)-1</f>
        <v>2.2541692968702343E-2</v>
      </c>
      <c r="AM307" s="35">
        <f>IFERROR(AJ307/3.974,0)</f>
        <v>12636.134876698539</v>
      </c>
      <c r="AN307" s="35">
        <f>IFERROR(AJ307/C307," ")</f>
        <v>0.18391646553397525</v>
      </c>
      <c r="AO307" s="10">
        <v>722</v>
      </c>
      <c r="AP307">
        <f>AO307-AO306</f>
        <v>41</v>
      </c>
      <c r="AQ307">
        <f>IFERROR(AO307/AO306,0)-1</f>
        <v>6.0205580029368599E-2</v>
      </c>
      <c r="AR307" s="35">
        <f>IFERROR(AO307/3.974,0)</f>
        <v>181.68092601912429</v>
      </c>
      <c r="AS307" s="10">
        <v>2153</v>
      </c>
      <c r="AT307" s="22">
        <f>AS307-AS306</f>
        <v>55</v>
      </c>
      <c r="AU307" s="22">
        <f>IFERROR(AS307/AS306,0)-1</f>
        <v>2.6215443279313577E-2</v>
      </c>
      <c r="AV307" s="35">
        <f>IFERROR(AS307/3.974,0)</f>
        <v>541.77151484650221</v>
      </c>
      <c r="AW307" s="51">
        <f>IFERROR(AS307/C307," ")</f>
        <v>7.8853781721891173E-3</v>
      </c>
      <c r="AX307" s="10">
        <v>220</v>
      </c>
      <c r="AY307">
        <f>AX307-AX306</f>
        <v>-6</v>
      </c>
      <c r="AZ307" s="22">
        <f>IFERROR(AX307/AX306,0)-1</f>
        <v>-2.6548672566371723E-2</v>
      </c>
      <c r="BA307" s="35">
        <f>IFERROR(AX307/3.974,0)</f>
        <v>55.359838953195769</v>
      </c>
      <c r="BB307" s="51">
        <f>IFERROR(AX307/C307," ")</f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>IFERROR(BC307-BC306,0)</f>
        <v>1197</v>
      </c>
      <c r="BE307" s="51">
        <f>IFERROR(BC307/BC306,0)-1</f>
        <v>2.2968875925854837E-2</v>
      </c>
      <c r="BF307" s="35">
        <f>IFERROR(BC307/3.974,0)</f>
        <v>13414.947156517363</v>
      </c>
      <c r="BG307" s="35">
        <f>IFERROR(BC307/C307," ")</f>
        <v>0.19525192556320206</v>
      </c>
      <c r="BH307" s="45">
        <v>46209</v>
      </c>
      <c r="BI307" s="48">
        <f>IFERROR((BH307-BH306), 0)</f>
        <v>716</v>
      </c>
      <c r="BJ307" s="14">
        <v>108939</v>
      </c>
      <c r="BK307" s="48">
        <f>IFERROR((BJ307-BJ306),0)</f>
        <v>1517</v>
      </c>
      <c r="BL307" s="14">
        <v>80198</v>
      </c>
      <c r="BM307" s="48">
        <f>IFERROR((BL307-BL306),0)</f>
        <v>1104</v>
      </c>
      <c r="BN307" s="14">
        <v>31245</v>
      </c>
      <c r="BO307" s="48">
        <f>IFERROR((BN307-BN306),0)</f>
        <v>526</v>
      </c>
      <c r="BP307" s="14">
        <v>6446</v>
      </c>
      <c r="BQ307" s="48">
        <f>IFERROR((BP307-BP306),0)</f>
        <v>83</v>
      </c>
      <c r="BR307" s="16">
        <v>28</v>
      </c>
      <c r="BS307" s="24">
        <f>IFERROR((BR307-BR306),0)</f>
        <v>0</v>
      </c>
      <c r="BT307" s="16">
        <v>203</v>
      </c>
      <c r="BU307" s="24">
        <f>IFERROR((BT307-BT306),0)</f>
        <v>1</v>
      </c>
      <c r="BV307" s="16">
        <v>871</v>
      </c>
      <c r="BW307" s="24">
        <f>IFERROR((BV307-BV306),0)</f>
        <v>8</v>
      </c>
      <c r="BX307" s="16">
        <v>2122</v>
      </c>
      <c r="BY307" s="24">
        <f>IFERROR((BX307-BX306),0)</f>
        <v>21</v>
      </c>
      <c r="BZ307" s="21">
        <v>1139</v>
      </c>
      <c r="CA307" s="27">
        <f>IFERROR((BZ307-BZ306),0)</f>
        <v>12</v>
      </c>
    </row>
    <row r="308" spans="1:79">
      <c r="A308" s="3">
        <v>44205</v>
      </c>
      <c r="B308" s="22">
        <v>44205</v>
      </c>
      <c r="C308" s="10">
        <v>276772</v>
      </c>
      <c r="D308">
        <f>IFERROR(C308-C307,"")</f>
        <v>3735</v>
      </c>
      <c r="E308" s="10">
        <v>4410</v>
      </c>
      <c r="F308">
        <f>E308-E307</f>
        <v>47</v>
      </c>
      <c r="G308" s="10">
        <v>217544</v>
      </c>
      <c r="H308">
        <f>G308-G307</f>
        <v>2183</v>
      </c>
      <c r="I308">
        <f>+IFERROR(C308-E308-G308,"")</f>
        <v>54818</v>
      </c>
      <c r="J308">
        <f>+IFERROR(I308-I307,"")</f>
        <v>1505</v>
      </c>
      <c r="K308">
        <f>+IFERROR(E308/C308,"")</f>
        <v>1.5933692714580956E-2</v>
      </c>
      <c r="L308">
        <f>+IFERROR(G308/C308,"")</f>
        <v>0.78600436460335588</v>
      </c>
      <c r="M308">
        <f>+IFERROR(I308/C308,"")</f>
        <v>0.1980619426820632</v>
      </c>
      <c r="N308" s="22">
        <f>+IFERROR(D308/C308,"")</f>
        <v>1.3494862197043054E-2</v>
      </c>
      <c r="O308">
        <f>+IFERROR(F308/E308,"")</f>
        <v>1.0657596371882086E-2</v>
      </c>
      <c r="P308">
        <f>+IFERROR(H308/G308,"")</f>
        <v>1.0034751590482845E-2</v>
      </c>
      <c r="Q308">
        <f>+IFERROR(J308/I308,"")</f>
        <v>2.7454485752854901E-2</v>
      </c>
      <c r="R308" s="22">
        <f>+IFERROR(C308/3.974,"")</f>
        <v>69645.69703069955</v>
      </c>
      <c r="S308" s="22">
        <f>+IFERROR(E308/3.974,"")</f>
        <v>1109.7131353799698</v>
      </c>
      <c r="T308" s="22">
        <f>+IFERROR(G308/3.974,"")</f>
        <v>54741.821841972822</v>
      </c>
      <c r="U308" s="22">
        <f>+IFERROR(I308/3.974,"")</f>
        <v>13794.162053346754</v>
      </c>
      <c r="V308" s="10">
        <v>1424274</v>
      </c>
      <c r="W308">
        <f>V308-V307</f>
        <v>16825</v>
      </c>
      <c r="X308" s="22">
        <f>IFERROR(W308-W307,0)</f>
        <v>655</v>
      </c>
      <c r="Y308" s="35">
        <f>IFERROR(V308/3.974,0)</f>
        <v>358398.08756919979</v>
      </c>
      <c r="Z308" s="10">
        <v>1143952</v>
      </c>
      <c r="AA308" s="22">
        <f>Z308-Z307</f>
        <v>13090</v>
      </c>
      <c r="AB308" s="28">
        <f>IFERROR(Z308/V308,0)</f>
        <v>0.80318253369786996</v>
      </c>
      <c r="AC308" s="31">
        <f>IFERROR(AA308-AA307,0)</f>
        <v>866</v>
      </c>
      <c r="AD308">
        <f>V308-Z308</f>
        <v>280322</v>
      </c>
      <c r="AE308">
        <f>AD308-AD307</f>
        <v>3735</v>
      </c>
      <c r="AF308" s="28">
        <f>IFERROR(AD308/V308,0)</f>
        <v>0.19681746630213007</v>
      </c>
      <c r="AG308" s="31">
        <f>IFERROR(AE308-AE307,0)</f>
        <v>-211</v>
      </c>
      <c r="AH308" s="35">
        <f>IFERROR(AE308/W308,0)</f>
        <v>0.22199108469539375</v>
      </c>
      <c r="AI308" s="35">
        <f>IFERROR(AD308/3.974,0)</f>
        <v>70539.003522898842</v>
      </c>
      <c r="AJ308" s="10">
        <v>51646</v>
      </c>
      <c r="AK308" s="22">
        <f>AJ308-AJ307</f>
        <v>1430</v>
      </c>
      <c r="AL308" s="22">
        <f>IFERROR(AJ308/AJ307,0)-1</f>
        <v>2.8476979448781359E-2</v>
      </c>
      <c r="AM308" s="35">
        <f>IFERROR(AJ308/3.974,0)</f>
        <v>12995.973829894312</v>
      </c>
      <c r="AN308" s="35">
        <f>IFERROR(AJ308/C308," ")</f>
        <v>0.18660124579075918</v>
      </c>
      <c r="AO308" s="10">
        <v>777</v>
      </c>
      <c r="AP308">
        <f>AO308-AO307</f>
        <v>55</v>
      </c>
      <c r="AQ308">
        <f>IFERROR(AO308/AO307,0)-1</f>
        <v>7.6177285318559607E-2</v>
      </c>
      <c r="AR308" s="35">
        <f>IFERROR(AO308/3.974,0)</f>
        <v>195.52088575742323</v>
      </c>
      <c r="AS308" s="10">
        <v>2176</v>
      </c>
      <c r="AT308" s="22">
        <f>AS308-AS307</f>
        <v>23</v>
      </c>
      <c r="AU308" s="22">
        <f>IFERROR(AS308/AS307,0)-1</f>
        <v>1.0682768230376283E-2</v>
      </c>
      <c r="AV308" s="35">
        <f>IFERROR(AS308/3.974,0)</f>
        <v>547.55913437342724</v>
      </c>
      <c r="AW308" s="51">
        <f>IFERROR(AS308/C308," ")</f>
        <v>7.8620669720925532E-3</v>
      </c>
      <c r="AX308" s="10">
        <v>219</v>
      </c>
      <c r="AY308">
        <f>AX308-AX307</f>
        <v>-1</v>
      </c>
      <c r="AZ308" s="22">
        <f>IFERROR(AX308/AX307,0)-1</f>
        <v>-4.5454545454545192E-3</v>
      </c>
      <c r="BA308" s="35">
        <f>IFERROR(AX308/3.974,0)</f>
        <v>55.108203321590338</v>
      </c>
      <c r="BB308" s="51">
        <f>IFERROR(AX308/C308," ")</f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>IFERROR(BC308-BC307,0)</f>
        <v>1507</v>
      </c>
      <c r="BE308" s="51">
        <f>IFERROR(BC308/BC307,0)-1</f>
        <v>2.8268087261540842E-2</v>
      </c>
      <c r="BF308" s="35">
        <f>IFERROR(BC308/3.974,0)</f>
        <v>13794.162053346754</v>
      </c>
      <c r="BG308" s="35">
        <f>IFERROR(BC308/C308," ")</f>
        <v>0.1980619426820632</v>
      </c>
      <c r="BH308" s="45">
        <v>46965</v>
      </c>
      <c r="BI308" s="48">
        <f>IFERROR((BH308-BH307), 0)</f>
        <v>756</v>
      </c>
      <c r="BJ308" s="14">
        <v>110340</v>
      </c>
      <c r="BK308" s="48">
        <f>IFERROR((BJ308-BJ307),0)</f>
        <v>1401</v>
      </c>
      <c r="BL308" s="14">
        <v>81302</v>
      </c>
      <c r="BM308" s="48">
        <f>IFERROR((BL308-BL307),0)</f>
        <v>1104</v>
      </c>
      <c r="BN308" s="14">
        <v>31642</v>
      </c>
      <c r="BO308" s="48">
        <f>IFERROR((BN308-BN307),0)</f>
        <v>397</v>
      </c>
      <c r="BP308" s="14">
        <v>6523</v>
      </c>
      <c r="BQ308" s="48">
        <f>IFERROR((BP308-BP307),0)</f>
        <v>77</v>
      </c>
      <c r="BR308" s="16">
        <v>28</v>
      </c>
      <c r="BS308" s="24">
        <f>IFERROR((BR308-BR307),0)</f>
        <v>0</v>
      </c>
      <c r="BT308" s="16">
        <v>204</v>
      </c>
      <c r="BU308" s="24">
        <f>IFERROR((BT308-BT307),0)</f>
        <v>1</v>
      </c>
      <c r="BV308" s="16">
        <v>883</v>
      </c>
      <c r="BW308" s="24">
        <f>IFERROR((BV308-BV307),0)</f>
        <v>12</v>
      </c>
      <c r="BX308" s="16">
        <v>2146</v>
      </c>
      <c r="BY308" s="24">
        <f>IFERROR((BX308-BX307),0)</f>
        <v>24</v>
      </c>
      <c r="BZ308" s="21">
        <v>1149</v>
      </c>
      <c r="CA308" s="27">
        <f>IFERROR((BZ308-BZ307),0)</f>
        <v>10</v>
      </c>
    </row>
    <row r="309" spans="1:79">
      <c r="A309" s="3">
        <v>44206</v>
      </c>
      <c r="B309" s="22">
        <v>44206</v>
      </c>
      <c r="C309" s="10">
        <v>279196</v>
      </c>
      <c r="D309">
        <f>IFERROR(C309-C308,"")</f>
        <v>2424</v>
      </c>
      <c r="E309" s="10">
        <v>4455</v>
      </c>
      <c r="F309">
        <f>E309-E308</f>
        <v>45</v>
      </c>
      <c r="G309" s="10">
        <v>219144</v>
      </c>
      <c r="H309">
        <f>G309-G308</f>
        <v>1600</v>
      </c>
      <c r="I309">
        <f>+IFERROR(C309-E309-G309,"")</f>
        <v>55597</v>
      </c>
      <c r="J309">
        <f>+IFERROR(I309-I308,"")</f>
        <v>779</v>
      </c>
      <c r="K309">
        <f>+IFERROR(E309/C309,"")</f>
        <v>1.5956532328543389E-2</v>
      </c>
      <c r="L309">
        <f>+IFERROR(G309/C309,"")</f>
        <v>0.78491095860972215</v>
      </c>
      <c r="M309">
        <f>+IFERROR(I309/C309,"")</f>
        <v>0.19913250906173441</v>
      </c>
      <c r="N309" s="22">
        <f>+IFERROR(D309/C309,"")</f>
        <v>8.6820728090660319E-3</v>
      </c>
      <c r="O309">
        <f>+IFERROR(F309/E309,"")</f>
        <v>1.0101010101010102E-2</v>
      </c>
      <c r="P309">
        <f>+IFERROR(H309/G309,"")</f>
        <v>7.3011353265432771E-3</v>
      </c>
      <c r="Q309">
        <f>+IFERROR(J309/I309,"")</f>
        <v>1.4011547385650304E-2</v>
      </c>
      <c r="R309" s="22">
        <f>+IFERROR(C309/3.974,"")</f>
        <v>70255.661801711118</v>
      </c>
      <c r="S309" s="22">
        <f>+IFERROR(E309/3.974,"")</f>
        <v>1121.0367388022144</v>
      </c>
      <c r="T309" s="22">
        <f>+IFERROR(G309/3.974,"")</f>
        <v>55144.43885254152</v>
      </c>
      <c r="U309" s="22">
        <f>+IFERROR(I309/3.974,"")</f>
        <v>13990.186210367387</v>
      </c>
      <c r="V309" s="10">
        <v>1434663</v>
      </c>
      <c r="W309">
        <f>V309-V308</f>
        <v>10389</v>
      </c>
      <c r="X309" s="22">
        <f>IFERROR(W309-W308,0)</f>
        <v>-6436</v>
      </c>
      <c r="Y309" s="35">
        <f>IFERROR(V309/3.974,0)</f>
        <v>361012.33014594862</v>
      </c>
      <c r="Z309" s="10">
        <v>1151917</v>
      </c>
      <c r="AA309" s="22">
        <f>Z309-Z308</f>
        <v>7965</v>
      </c>
      <c r="AB309" s="28">
        <f>IFERROR(Z309/V309,0)</f>
        <v>0.80291817660314657</v>
      </c>
      <c r="AC309" s="31">
        <f>IFERROR(AA309-AA308,0)</f>
        <v>-5125</v>
      </c>
      <c r="AD309">
        <f>V309-Z309</f>
        <v>282746</v>
      </c>
      <c r="AE309">
        <f>AD309-AD308</f>
        <v>2424</v>
      </c>
      <c r="AF309" s="28">
        <f>IFERROR(AD309/V309,0)</f>
        <v>0.19708182339685348</v>
      </c>
      <c r="AG309" s="31">
        <f>IFERROR(AE309-AE308,0)</f>
        <v>-1311</v>
      </c>
      <c r="AH309" s="35">
        <f>IFERROR(AE309/W309,0)</f>
        <v>0.23332370776783137</v>
      </c>
      <c r="AI309" s="35">
        <f>IFERROR(AD309/3.974,0)</f>
        <v>71148.96829391041</v>
      </c>
      <c r="AJ309" s="10">
        <v>52334</v>
      </c>
      <c r="AK309" s="22">
        <f>AJ309-AJ308</f>
        <v>688</v>
      </c>
      <c r="AL309" s="22">
        <f>IFERROR(AJ309/AJ308,0)-1</f>
        <v>1.3321457615304233E-2</v>
      </c>
      <c r="AM309" s="35">
        <f>IFERROR(AJ309/3.974,0)</f>
        <v>13169.099144438851</v>
      </c>
      <c r="AN309" s="35">
        <f>IFERROR(AJ309/C309," ")</f>
        <v>0.18744537887362284</v>
      </c>
      <c r="AO309" s="10">
        <v>781</v>
      </c>
      <c r="AP309">
        <f>AO309-AO308</f>
        <v>4</v>
      </c>
      <c r="AQ309">
        <f>IFERROR(AO309/AO308,0)-1</f>
        <v>5.1480051480050637E-3</v>
      </c>
      <c r="AR309" s="35">
        <f>IFERROR(AO309/3.974,0)</f>
        <v>196.52742828384498</v>
      </c>
      <c r="AS309" s="10">
        <v>2257</v>
      </c>
      <c r="AT309" s="22">
        <f>AS309-AS308</f>
        <v>81</v>
      </c>
      <c r="AU309" s="22">
        <f>IFERROR(AS309/AS308,0)-1</f>
        <v>3.7224264705882248E-2</v>
      </c>
      <c r="AV309" s="35">
        <f>IFERROR(AS309/3.974,0)</f>
        <v>567.94162053346747</v>
      </c>
      <c r="AW309" s="51">
        <f>IFERROR(AS309/C309," ")</f>
        <v>8.0839267038209719E-3</v>
      </c>
      <c r="AX309" s="10">
        <v>225</v>
      </c>
      <c r="AY309">
        <f>AX309-AX308</f>
        <v>6</v>
      </c>
      <c r="AZ309" s="22">
        <f>IFERROR(AX309/AX308,0)-1</f>
        <v>2.7397260273972712E-2</v>
      </c>
      <c r="BA309" s="35">
        <f>IFERROR(AX309/3.974,0)</f>
        <v>56.618017111222947</v>
      </c>
      <c r="BB309" s="51">
        <f>IFERROR(AX309/C309," ")</f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>IFERROR(BC309-BC308,0)</f>
        <v>779</v>
      </c>
      <c r="BE309" s="51">
        <f>IFERROR(BC309/BC308,0)-1</f>
        <v>1.4210660731876379E-2</v>
      </c>
      <c r="BF309" s="35">
        <f>IFERROR(BC309/3.974,0)</f>
        <v>13990.186210367387</v>
      </c>
      <c r="BG309" s="35">
        <f>IFERROR(BC309/C309," ")</f>
        <v>0.19913250906173441</v>
      </c>
      <c r="BH309" s="45">
        <v>47506</v>
      </c>
      <c r="BI309" s="48">
        <f>IFERROR((BH309-BH308), 0)</f>
        <v>541</v>
      </c>
      <c r="BJ309" s="14">
        <v>111172</v>
      </c>
      <c r="BK309" s="48">
        <f>IFERROR((BJ309-BJ308),0)</f>
        <v>832</v>
      </c>
      <c r="BL309" s="14">
        <v>81957</v>
      </c>
      <c r="BM309" s="48">
        <f>IFERROR((BL309-BL308),0)</f>
        <v>655</v>
      </c>
      <c r="BN309" s="14">
        <v>31967</v>
      </c>
      <c r="BO309" s="48">
        <f>IFERROR((BN309-BN308),0)</f>
        <v>325</v>
      </c>
      <c r="BP309" s="14">
        <v>6594</v>
      </c>
      <c r="BQ309" s="48">
        <f>IFERROR((BP309-BP308),0)</f>
        <v>71</v>
      </c>
      <c r="BR309" s="16">
        <v>28</v>
      </c>
      <c r="BS309" s="24">
        <f>IFERROR((BR309-BR308),0)</f>
        <v>0</v>
      </c>
      <c r="BT309" s="16">
        <v>206</v>
      </c>
      <c r="BU309" s="24">
        <f>IFERROR((BT309-BT308),0)</f>
        <v>2</v>
      </c>
      <c r="BV309" s="16">
        <v>890</v>
      </c>
      <c r="BW309" s="24">
        <f>IFERROR((BV309-BV308),0)</f>
        <v>7</v>
      </c>
      <c r="BX309" s="16">
        <v>2170</v>
      </c>
      <c r="BY309" s="24">
        <f>IFERROR((BX309-BX308),0)</f>
        <v>24</v>
      </c>
      <c r="BZ309" s="21">
        <v>1161</v>
      </c>
      <c r="CA309" s="27">
        <f>IFERROR((BZ309-BZ308),0)</f>
        <v>12</v>
      </c>
    </row>
    <row r="310" spans="1:79">
      <c r="A310" s="3">
        <v>44207</v>
      </c>
      <c r="B310" s="22">
        <v>44207</v>
      </c>
      <c r="C310" s="10">
        <v>281353</v>
      </c>
      <c r="D310">
        <f>IFERROR(C310-C309,"")</f>
        <v>2157</v>
      </c>
      <c r="E310" s="10">
        <v>4500</v>
      </c>
      <c r="F310">
        <f>E310-E309</f>
        <v>45</v>
      </c>
      <c r="G310" s="10">
        <v>220833</v>
      </c>
      <c r="H310">
        <f>G310-G309</f>
        <v>1689</v>
      </c>
      <c r="I310">
        <f>+IFERROR(C310-E310-G310,"")</f>
        <v>56020</v>
      </c>
      <c r="J310">
        <f>+IFERROR(I310-I309,"")</f>
        <v>423</v>
      </c>
      <c r="K310">
        <f>+IFERROR(E310/C310,"")</f>
        <v>1.5994142589558311E-2</v>
      </c>
      <c r="L310">
        <f>+IFERROR(G310/C310,"")</f>
        <v>0.78489655343998466</v>
      </c>
      <c r="M310">
        <f>+IFERROR(I310/C310,"")</f>
        <v>0.19910930397045704</v>
      </c>
      <c r="N310" s="22">
        <f>+IFERROR(D310/C310,"")</f>
        <v>7.6665256812616179E-3</v>
      </c>
      <c r="O310">
        <f>+IFERROR(F310/E310,"")</f>
        <v>0.01</v>
      </c>
      <c r="P310">
        <f>+IFERROR(H310/G310,"")</f>
        <v>7.6483134314165001E-3</v>
      </c>
      <c r="Q310">
        <f>+IFERROR(J310/I310,"")</f>
        <v>7.5508746876115675E-3</v>
      </c>
      <c r="R310" s="22">
        <f>+IFERROR(C310/3.974,"")</f>
        <v>70798.439859084043</v>
      </c>
      <c r="S310" s="22">
        <f>+IFERROR(E310/3.974,"")</f>
        <v>1132.3603422244589</v>
      </c>
      <c r="T310" s="22">
        <f>+IFERROR(G310/3.974,"")</f>
        <v>55569.451434323099</v>
      </c>
      <c r="U310" s="22">
        <f>+IFERROR(I310/3.974,"")</f>
        <v>14096.628082536487</v>
      </c>
      <c r="V310" s="10">
        <v>1443775</v>
      </c>
      <c r="W310">
        <f>V310-V309</f>
        <v>9112</v>
      </c>
      <c r="X310" s="22">
        <f>IFERROR(W310-W309,0)</f>
        <v>-1277</v>
      </c>
      <c r="Y310" s="35">
        <f>IFERROR(V310/3.974,0)</f>
        <v>363305.23402113735</v>
      </c>
      <c r="Z310" s="10">
        <v>1158872</v>
      </c>
      <c r="AA310" s="22">
        <f>Z310-Z309</f>
        <v>6955</v>
      </c>
      <c r="AB310" s="28">
        <f>IFERROR(Z310/V310,0)</f>
        <v>0.80266800574881825</v>
      </c>
      <c r="AC310" s="31">
        <f>IFERROR(AA310-AA309,0)</f>
        <v>-1010</v>
      </c>
      <c r="AD310">
        <f>V310-Z310</f>
        <v>284903</v>
      </c>
      <c r="AE310">
        <f>AD310-AD309</f>
        <v>2157</v>
      </c>
      <c r="AF310" s="28">
        <f>IFERROR(AD310/V310,0)</f>
        <v>0.19733199425118181</v>
      </c>
      <c r="AG310" s="31">
        <f>IFERROR(AE310-AE309,0)</f>
        <v>-267</v>
      </c>
      <c r="AH310" s="35">
        <f>IFERROR(AE310/W310,0)</f>
        <v>0.23672080772607551</v>
      </c>
      <c r="AI310" s="35">
        <f>IFERROR(AD310/3.974,0)</f>
        <v>71691.746351283335</v>
      </c>
      <c r="AJ310" s="10">
        <v>52696</v>
      </c>
      <c r="AK310" s="22">
        <f>AJ310-AJ309</f>
        <v>362</v>
      </c>
      <c r="AL310" s="22">
        <f>IFERROR(AJ310/AJ309,0)-1</f>
        <v>6.917109336186833E-3</v>
      </c>
      <c r="AM310" s="35">
        <f>IFERROR(AJ310/3.974,0)</f>
        <v>13260.19124308002</v>
      </c>
      <c r="AN310" s="35">
        <f>IFERROR(AJ310/C310," ")</f>
        <v>0.18729496397763665</v>
      </c>
      <c r="AO310" s="10">
        <v>788</v>
      </c>
      <c r="AP310">
        <f>AO310-AO309</f>
        <v>7</v>
      </c>
      <c r="AQ310">
        <f>IFERROR(AO310/AO309,0)-1</f>
        <v>8.9628681177977843E-3</v>
      </c>
      <c r="AR310" s="35">
        <f>IFERROR(AO310/3.974,0)</f>
        <v>198.28887770508302</v>
      </c>
      <c r="AS310" s="10">
        <v>2312</v>
      </c>
      <c r="AT310" s="22">
        <f>AS310-AS309</f>
        <v>55</v>
      </c>
      <c r="AU310" s="22">
        <f>IFERROR(AS310/AS309,0)-1</f>
        <v>2.436863092600805E-2</v>
      </c>
      <c r="AV310" s="35">
        <f>IFERROR(AS310/3.974,0)</f>
        <v>581.78158027176642</v>
      </c>
      <c r="AW310" s="51">
        <f>IFERROR(AS310/C310," ")</f>
        <v>8.2174350371241826E-3</v>
      </c>
      <c r="AX310" s="10">
        <v>224</v>
      </c>
      <c r="AY310">
        <f>AX310-AX309</f>
        <v>-1</v>
      </c>
      <c r="AZ310" s="22">
        <f>IFERROR(AX310/AX309,0)-1</f>
        <v>-4.4444444444444731E-3</v>
      </c>
      <c r="BA310" s="35">
        <f>IFERROR(AX310/3.974,0)</f>
        <v>56.366381479617509</v>
      </c>
      <c r="BB310" s="51">
        <f>IFERROR(AX310/C310," ")</f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>IFERROR(BC310-BC309,0)</f>
        <v>423</v>
      </c>
      <c r="BE310" s="51">
        <f>IFERROR(BC310/BC309,0)-1</f>
        <v>7.6083241901541143E-3</v>
      </c>
      <c r="BF310" s="35">
        <f>IFERROR(BC310/3.974,0)</f>
        <v>14096.628082536487</v>
      </c>
      <c r="BG310" s="35">
        <f>IFERROR(BC310/C310," ")</f>
        <v>0.19910930397045704</v>
      </c>
      <c r="BH310" s="45">
        <v>48003</v>
      </c>
      <c r="BI310" s="48">
        <f>IFERROR((BH310-BH309), 0)</f>
        <v>497</v>
      </c>
      <c r="BJ310" s="14">
        <v>111947</v>
      </c>
      <c r="BK310" s="48">
        <f>IFERROR((BJ310-BJ309),0)</f>
        <v>775</v>
      </c>
      <c r="BL310" s="14">
        <v>82528</v>
      </c>
      <c r="BM310" s="48">
        <f>IFERROR((BL310-BL309),0)</f>
        <v>571</v>
      </c>
      <c r="BN310" s="14">
        <v>32221</v>
      </c>
      <c r="BO310" s="48">
        <f>IFERROR((BN310-BN309),0)</f>
        <v>254</v>
      </c>
      <c r="BP310" s="14">
        <v>6654</v>
      </c>
      <c r="BQ310" s="48">
        <f>IFERROR((BP310-BP309),0)</f>
        <v>60</v>
      </c>
      <c r="BR310" s="16">
        <v>28</v>
      </c>
      <c r="BS310" s="24">
        <f>IFERROR((BR310-BR309),0)</f>
        <v>0</v>
      </c>
      <c r="BT310" s="16">
        <v>208</v>
      </c>
      <c r="BU310" s="24">
        <f>IFERROR((BT310-BT309),0)</f>
        <v>2</v>
      </c>
      <c r="BV310" s="16">
        <v>895</v>
      </c>
      <c r="BW310" s="24">
        <f>IFERROR((BV310-BV309),0)</f>
        <v>5</v>
      </c>
      <c r="BX310" s="16">
        <v>2194</v>
      </c>
      <c r="BY310" s="24">
        <f>IFERROR((BX310-BX309),0)</f>
        <v>24</v>
      </c>
      <c r="BZ310" s="21">
        <v>1175</v>
      </c>
      <c r="CA310" s="27">
        <f>IFERROR((BZ310-BZ309),0)</f>
        <v>14</v>
      </c>
    </row>
    <row r="311" spans="1:79">
      <c r="A311" s="3">
        <v>44208</v>
      </c>
      <c r="B311" s="22">
        <v>44208</v>
      </c>
      <c r="C311" s="10">
        <v>285093</v>
      </c>
      <c r="D311">
        <f>IFERROR(C311-C310,"")</f>
        <v>3740</v>
      </c>
      <c r="E311" s="10">
        <v>4561</v>
      </c>
      <c r="F311">
        <f>E311-E310</f>
        <v>61</v>
      </c>
      <c r="G311" s="10">
        <v>223635</v>
      </c>
      <c r="H311">
        <f>G311-G310</f>
        <v>2802</v>
      </c>
      <c r="I311">
        <f>+IFERROR(C311-E311-G311,"")</f>
        <v>56897</v>
      </c>
      <c r="J311">
        <f>+IFERROR(I311-I310,"")</f>
        <v>877</v>
      </c>
      <c r="K311">
        <f>+IFERROR(E311/C311,"")</f>
        <v>1.5998288277860206E-2</v>
      </c>
      <c r="L311">
        <f>+IFERROR(G311/C311,"")</f>
        <v>0.78442823920615379</v>
      </c>
      <c r="M311">
        <f>+IFERROR(I311/C311,"")</f>
        <v>0.19957347251598601</v>
      </c>
      <c r="N311" s="22">
        <f>+IFERROR(D311/C311,"")</f>
        <v>1.3118526235298657E-2</v>
      </c>
      <c r="O311">
        <f>+IFERROR(F311/E311,"")</f>
        <v>1.3374260030695024E-2</v>
      </c>
      <c r="P311">
        <f>+IFERROR(H311/G311,"")</f>
        <v>1.2529344691126166E-2</v>
      </c>
      <c r="Q311">
        <f>+IFERROR(J311/I311,"")</f>
        <v>1.541381795173735E-2</v>
      </c>
      <c r="R311" s="22">
        <f>+IFERROR(C311/3.974,"")</f>
        <v>71739.557121288366</v>
      </c>
      <c r="S311" s="22">
        <f>+IFERROR(E311/3.974,"")</f>
        <v>1147.7101157523905</v>
      </c>
      <c r="T311" s="22">
        <f>+IFERROR(G311/3.974,"")</f>
        <v>56274.534474081527</v>
      </c>
      <c r="U311" s="22">
        <f>+IFERROR(I311/3.974,"")</f>
        <v>14317.312531454454</v>
      </c>
      <c r="V311" s="10">
        <v>1460912</v>
      </c>
      <c r="W311">
        <f>V311-V310</f>
        <v>17137</v>
      </c>
      <c r="X311" s="22">
        <f>IFERROR(W311-W310,0)</f>
        <v>8025</v>
      </c>
      <c r="Y311" s="35">
        <f>IFERROR(V311/3.974,0)</f>
        <v>367617.51383995969</v>
      </c>
      <c r="Z311" s="10">
        <v>1172269</v>
      </c>
      <c r="AA311" s="22">
        <f>Z311-Z310</f>
        <v>13397</v>
      </c>
      <c r="AB311" s="28">
        <f>IFERROR(Z311/V311,0)</f>
        <v>0.80242273319679758</v>
      </c>
      <c r="AC311" s="31">
        <f>IFERROR(AA311-AA310,0)</f>
        <v>6442</v>
      </c>
      <c r="AD311">
        <f>V311-Z311</f>
        <v>288643</v>
      </c>
      <c r="AE311">
        <f>AD311-AD310</f>
        <v>3740</v>
      </c>
      <c r="AF311" s="28">
        <f>IFERROR(AD311/V311,0)</f>
        <v>0.19757726680320239</v>
      </c>
      <c r="AG311" s="31">
        <f>IFERROR(AE311-AE310,0)</f>
        <v>1583</v>
      </c>
      <c r="AH311" s="35">
        <f>IFERROR(AE311/W311,0)</f>
        <v>0.21824123242107721</v>
      </c>
      <c r="AI311" s="35">
        <f>IFERROR(AD311/3.974,0)</f>
        <v>72632.863613487672</v>
      </c>
      <c r="AJ311" s="10">
        <v>53617</v>
      </c>
      <c r="AK311" s="22">
        <f>AJ311-AJ310</f>
        <v>921</v>
      </c>
      <c r="AL311" s="22">
        <f>IFERROR(AJ311/AJ310,0)-1</f>
        <v>1.7477607408531881E-2</v>
      </c>
      <c r="AM311" s="35">
        <f>IFERROR(AJ311/3.974,0)</f>
        <v>13491.947659788626</v>
      </c>
      <c r="AN311" s="35">
        <f>IFERROR(AJ311/C311," ")</f>
        <v>0.18806845485508239</v>
      </c>
      <c r="AO311" s="10">
        <v>716</v>
      </c>
      <c r="AP311">
        <f>AO311-AO310</f>
        <v>-72</v>
      </c>
      <c r="AQ311">
        <f>IFERROR(AO311/AO310,0)-1</f>
        <v>-9.137055837563457E-2</v>
      </c>
      <c r="AR311" s="35">
        <f>IFERROR(AO311/3.974,0)</f>
        <v>180.17111222949168</v>
      </c>
      <c r="AS311" s="10">
        <v>2341</v>
      </c>
      <c r="AT311" s="22">
        <f>AS311-AS310</f>
        <v>29</v>
      </c>
      <c r="AU311" s="22">
        <f>IFERROR(AS311/AS310,0)-1</f>
        <v>1.2543252595155652E-2</v>
      </c>
      <c r="AV311" s="35">
        <f>IFERROR(AS311/3.974,0)</f>
        <v>589.07901358832407</v>
      </c>
      <c r="AW311" s="51">
        <f>IFERROR(AS311/C311," ")</f>
        <v>8.2113555927364051E-3</v>
      </c>
      <c r="AX311" s="10">
        <v>223</v>
      </c>
      <c r="AY311">
        <f>AX311-AX310</f>
        <v>-1</v>
      </c>
      <c r="AZ311" s="22">
        <f>IFERROR(AX311/AX310,0)-1</f>
        <v>-4.4642857142856984E-3</v>
      </c>
      <c r="BA311" s="35">
        <f>IFERROR(AX311/3.974,0)</f>
        <v>56.114745848012078</v>
      </c>
      <c r="BB311" s="51">
        <f>IFERROR(AX311/C311," ")</f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>IFERROR(BC311-BC310,0)</f>
        <v>877</v>
      </c>
      <c r="BE311" s="51">
        <f>IFERROR(BC311/BC310,0)-1</f>
        <v>1.5655123170296381E-2</v>
      </c>
      <c r="BF311" s="35">
        <f>IFERROR(BC311/3.974,0)</f>
        <v>14317.312531454454</v>
      </c>
      <c r="BG311" s="35">
        <f>IFERROR(BC311/C311," ")</f>
        <v>0.19957347251598601</v>
      </c>
      <c r="BH311" s="45">
        <v>48754</v>
      </c>
      <c r="BI311" s="48">
        <f>IFERROR((BH311-BH310), 0)</f>
        <v>751</v>
      </c>
      <c r="BJ311" s="14">
        <v>113297</v>
      </c>
      <c r="BK311" s="48">
        <f>IFERROR((BJ311-BJ310),0)</f>
        <v>1350</v>
      </c>
      <c r="BL311" s="14">
        <v>83602</v>
      </c>
      <c r="BM311" s="48">
        <f>IFERROR((BL311-BL310),0)</f>
        <v>1074</v>
      </c>
      <c r="BN311" s="14">
        <v>32701</v>
      </c>
      <c r="BO311" s="48">
        <f>IFERROR((BN311-BN310),0)</f>
        <v>480</v>
      </c>
      <c r="BP311" s="14">
        <v>6739</v>
      </c>
      <c r="BQ311" s="48">
        <f>IFERROR((BP311-BP310),0)</f>
        <v>85</v>
      </c>
      <c r="BR311" s="16">
        <v>28</v>
      </c>
      <c r="BS311" s="24">
        <f>IFERROR((BR311-BR310),0)</f>
        <v>0</v>
      </c>
      <c r="BT311" s="16">
        <v>209</v>
      </c>
      <c r="BU311" s="24">
        <f>IFERROR((BT311-BT310),0)</f>
        <v>1</v>
      </c>
      <c r="BV311" s="16">
        <v>909</v>
      </c>
      <c r="BW311" s="24">
        <f>IFERROR((BV311-BV310),0)</f>
        <v>14</v>
      </c>
      <c r="BX311" s="16">
        <v>2225</v>
      </c>
      <c r="BY311" s="24">
        <f>IFERROR((BX311-BX310),0)</f>
        <v>31</v>
      </c>
      <c r="BZ311" s="21">
        <v>1190</v>
      </c>
      <c r="CA311" s="27">
        <f>IFERROR((BZ311-BZ310),0)</f>
        <v>15</v>
      </c>
    </row>
    <row r="312" spans="1:79">
      <c r="A312" s="3">
        <v>44209</v>
      </c>
      <c r="B312" s="22">
        <v>44209</v>
      </c>
      <c r="C312" s="10">
        <v>288408</v>
      </c>
      <c r="D312">
        <f>IFERROR(C312-C311,"")</f>
        <v>3315</v>
      </c>
      <c r="E312" s="10">
        <v>4594</v>
      </c>
      <c r="F312">
        <f>E312-E311</f>
        <v>33</v>
      </c>
      <c r="G312" s="10">
        <v>227141</v>
      </c>
      <c r="H312">
        <f>G312-G311</f>
        <v>3506</v>
      </c>
      <c r="I312">
        <f>+IFERROR(C312-E312-G312,"")</f>
        <v>56673</v>
      </c>
      <c r="J312">
        <f>+IFERROR(I312-I311,"")</f>
        <v>-224</v>
      </c>
      <c r="K312">
        <f>+IFERROR(E312/C312,"")</f>
        <v>1.5928823056225901E-2</v>
      </c>
      <c r="L312">
        <f>+IFERROR(G312/C312,"")</f>
        <v>0.78756830601092898</v>
      </c>
      <c r="M312">
        <f>+IFERROR(I312/C312,"")</f>
        <v>0.19650287093284513</v>
      </c>
      <c r="N312" s="22">
        <f>+IFERROR(D312/C312,"")</f>
        <v>1.1494133311142548E-2</v>
      </c>
      <c r="O312">
        <f>+IFERROR(F312/E312,"")</f>
        <v>7.1832825424466692E-3</v>
      </c>
      <c r="P312">
        <f>+IFERROR(H312/G312,"")</f>
        <v>1.5435346326730973E-2</v>
      </c>
      <c r="Q312">
        <f>+IFERROR(J312/I312,"")</f>
        <v>-3.9524994265346816E-3</v>
      </c>
      <c r="R312" s="22">
        <f>+IFERROR(C312/3.974,"")</f>
        <v>72573.729240060391</v>
      </c>
      <c r="S312" s="22">
        <f>+IFERROR(E312/3.974,"")</f>
        <v>1156.0140915953698</v>
      </c>
      <c r="T312" s="22">
        <f>+IFERROR(G312/3.974,"")</f>
        <v>57156.768998490181</v>
      </c>
      <c r="U312" s="22">
        <f>+IFERROR(I312/3.974,"")</f>
        <v>14260.946149974836</v>
      </c>
      <c r="V312" s="10">
        <v>1477179</v>
      </c>
      <c r="W312">
        <f>V312-V311</f>
        <v>16267</v>
      </c>
      <c r="X312" s="22">
        <f>IFERROR(W312-W311,0)</f>
        <v>-870</v>
      </c>
      <c r="Y312" s="35">
        <f>IFERROR(V312/3.974,0)</f>
        <v>371710.87065928534</v>
      </c>
      <c r="Z312" s="10">
        <v>1185221</v>
      </c>
      <c r="AA312" s="22">
        <f>Z312-Z311</f>
        <v>12952</v>
      </c>
      <c r="AB312" s="28">
        <f>IFERROR(Z312/V312,0)</f>
        <v>0.80235435245153097</v>
      </c>
      <c r="AC312" s="31">
        <f>IFERROR(AA312-AA311,0)</f>
        <v>-445</v>
      </c>
      <c r="AD312">
        <f>V312-Z312</f>
        <v>291958</v>
      </c>
      <c r="AE312">
        <f>AD312-AD311</f>
        <v>3315</v>
      </c>
      <c r="AF312" s="28">
        <f>IFERROR(AD312/V312,0)</f>
        <v>0.19764564754846908</v>
      </c>
      <c r="AG312" s="31">
        <f>IFERROR(AE312-AE311,0)</f>
        <v>-425</v>
      </c>
      <c r="AH312" s="35">
        <f>IFERROR(AE312/W312,0)</f>
        <v>0.20378680764738427</v>
      </c>
      <c r="AI312" s="35">
        <f>IFERROR(AD312/3.974,0)</f>
        <v>73467.035732259683</v>
      </c>
      <c r="AJ312" s="10">
        <v>53329</v>
      </c>
      <c r="AK312" s="22">
        <f>AJ312-AJ311</f>
        <v>-288</v>
      </c>
      <c r="AL312" s="22">
        <f>IFERROR(AJ312/AJ311,0)-1</f>
        <v>-5.3714307029486541E-3</v>
      </c>
      <c r="AM312" s="35">
        <f>IFERROR(AJ312/3.974,0)</f>
        <v>13419.47659788626</v>
      </c>
      <c r="AN312" s="35">
        <f>IFERROR(AJ312/C312," ")</f>
        <v>0.18490818562591885</v>
      </c>
      <c r="AO312" s="10">
        <v>691</v>
      </c>
      <c r="AP312">
        <f>AO312-AO311</f>
        <v>-25</v>
      </c>
      <c r="AQ312">
        <f>IFERROR(AO312/AO311,0)-1</f>
        <v>-3.4916201117318413E-2</v>
      </c>
      <c r="AR312" s="35">
        <f>IFERROR(AO312/3.974,0)</f>
        <v>173.88022143935581</v>
      </c>
      <c r="AS312" s="10">
        <v>2424</v>
      </c>
      <c r="AT312" s="22">
        <f>AS312-AS311</f>
        <v>83</v>
      </c>
      <c r="AU312" s="22">
        <f>IFERROR(AS312/AS311,0)-1</f>
        <v>3.5454933788979126E-2</v>
      </c>
      <c r="AV312" s="35">
        <f>IFERROR(AS312/3.974,0)</f>
        <v>609.96477101157518</v>
      </c>
      <c r="AW312" s="51">
        <f>IFERROR(AS312/C312," ")</f>
        <v>8.4047599234417913E-3</v>
      </c>
      <c r="AX312" s="10">
        <v>229</v>
      </c>
      <c r="AY312">
        <f>AX312-AX311</f>
        <v>6</v>
      </c>
      <c r="AZ312" s="22">
        <f>IFERROR(AX312/AX311,0)-1</f>
        <v>2.6905829596412634E-2</v>
      </c>
      <c r="BA312" s="35">
        <f>IFERROR(AX312/3.974,0)</f>
        <v>57.624559637644687</v>
      </c>
      <c r="BB312" s="51">
        <f>IFERROR(AX312/C312," ")</f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>IFERROR(BC312-BC311,0)</f>
        <v>-224</v>
      </c>
      <c r="BE312" s="51">
        <f>IFERROR(BC312/BC311,0)-1</f>
        <v>-3.9369386786649585E-3</v>
      </c>
      <c r="BF312" s="35">
        <f>IFERROR(BC312/3.974,0)</f>
        <v>14260.946149974836</v>
      </c>
      <c r="BG312" s="35">
        <f>IFERROR(BC312/C312," ")</f>
        <v>0.19650287093284513</v>
      </c>
      <c r="BH312" s="45">
        <v>49341</v>
      </c>
      <c r="BI312" s="48">
        <f>IFERROR((BH312-BH311), 0)</f>
        <v>587</v>
      </c>
      <c r="BJ312" s="14">
        <v>114556</v>
      </c>
      <c r="BK312" s="48">
        <f>IFERROR((BJ312-BJ311),0)</f>
        <v>1259</v>
      </c>
      <c r="BL312" s="14">
        <v>84565</v>
      </c>
      <c r="BM312" s="48">
        <f>IFERROR((BL312-BL311),0)</f>
        <v>963</v>
      </c>
      <c r="BN312" s="14">
        <v>33134</v>
      </c>
      <c r="BO312" s="48">
        <f>IFERROR((BN312-BN311),0)</f>
        <v>433</v>
      </c>
      <c r="BP312" s="14">
        <v>6812</v>
      </c>
      <c r="BQ312" s="48">
        <f>IFERROR((BP312-BP311),0)</f>
        <v>73</v>
      </c>
      <c r="BR312" s="16">
        <v>29</v>
      </c>
      <c r="BS312" s="24">
        <f>IFERROR((BR312-BR311),0)</f>
        <v>1</v>
      </c>
      <c r="BT312" s="16">
        <v>210</v>
      </c>
      <c r="BU312" s="24">
        <f>IFERROR((BT312-BT311),0)</f>
        <v>1</v>
      </c>
      <c r="BV312" s="16">
        <v>915</v>
      </c>
      <c r="BW312" s="24">
        <f>IFERROR((BV312-BV311),0)</f>
        <v>6</v>
      </c>
      <c r="BX312" s="16">
        <v>2244</v>
      </c>
      <c r="BY312" s="24">
        <f>IFERROR((BX312-BX311),0)</f>
        <v>19</v>
      </c>
      <c r="BZ312" s="21">
        <v>1196</v>
      </c>
      <c r="CA312" s="27">
        <f>IFERROR((BZ312-BZ311),0)</f>
        <v>6</v>
      </c>
    </row>
    <row r="313" spans="1:79">
      <c r="A313" s="3">
        <v>44210</v>
      </c>
      <c r="B313" s="22">
        <v>44210</v>
      </c>
      <c r="C313" s="10">
        <v>291285</v>
      </c>
      <c r="D313">
        <f>IFERROR(C313-C312,"")</f>
        <v>2877</v>
      </c>
      <c r="E313" s="10">
        <v>4651</v>
      </c>
      <c r="F313">
        <f>E313-E312</f>
        <v>57</v>
      </c>
      <c r="G313" s="10">
        <v>230702</v>
      </c>
      <c r="H313">
        <f>G313-G312</f>
        <v>3561</v>
      </c>
      <c r="I313">
        <f>+IFERROR(C313-E313-G313,"")</f>
        <v>55932</v>
      </c>
      <c r="J313">
        <f>+IFERROR(I313-I312,"")</f>
        <v>-741</v>
      </c>
      <c r="K313">
        <f>+IFERROR(E313/C313,"")</f>
        <v>1.596717990971042E-2</v>
      </c>
      <c r="L313">
        <f>+IFERROR(G313/C313,"")</f>
        <v>0.79201469351322584</v>
      </c>
      <c r="M313">
        <f>+IFERROR(I313/C313,"")</f>
        <v>0.19201812657706371</v>
      </c>
      <c r="N313" s="22">
        <f>+IFERROR(D313/C313,"")</f>
        <v>9.8769246614140785E-3</v>
      </c>
      <c r="O313">
        <f>+IFERROR(F313/E313,"")</f>
        <v>1.22554289400129E-2</v>
      </c>
      <c r="P313">
        <f>+IFERROR(H313/G313,"")</f>
        <v>1.5435496874756179E-2</v>
      </c>
      <c r="Q313">
        <f>+IFERROR(J313/I313,"")</f>
        <v>-1.3248229993563614E-2</v>
      </c>
      <c r="R313" s="22">
        <f>+IFERROR(C313/3.974,"")</f>
        <v>73297.684952189229</v>
      </c>
      <c r="S313" s="22">
        <f>+IFERROR(E313/3.974,"")</f>
        <v>1170.3573225968796</v>
      </c>
      <c r="T313" s="22">
        <f>+IFERROR(G313/3.974,"")</f>
        <v>58052.843482637138</v>
      </c>
      <c r="U313" s="22">
        <f>+IFERROR(I313/3.974,"")</f>
        <v>14074.484146955208</v>
      </c>
      <c r="V313" s="10">
        <v>1490448</v>
      </c>
      <c r="W313">
        <f>V313-V312</f>
        <v>13269</v>
      </c>
      <c r="X313" s="22">
        <f>IFERROR(W313-W312,0)</f>
        <v>-2998</v>
      </c>
      <c r="Y313" s="35">
        <f>IFERROR(V313/3.974,0)</f>
        <v>375049.82385505788</v>
      </c>
      <c r="Z313" s="10">
        <v>1195613</v>
      </c>
      <c r="AA313" s="22">
        <f>Z313-Z312</f>
        <v>10392</v>
      </c>
      <c r="AB313" s="28">
        <f>IFERROR(Z313/V313,0)</f>
        <v>0.80218363874486065</v>
      </c>
      <c r="AC313" s="31">
        <f>IFERROR(AA313-AA312,0)</f>
        <v>-2560</v>
      </c>
      <c r="AD313">
        <f>V313-Z313</f>
        <v>294835</v>
      </c>
      <c r="AE313">
        <f>AD313-AD312</f>
        <v>2877</v>
      </c>
      <c r="AF313" s="28">
        <f>IFERROR(AD313/V313,0)</f>
        <v>0.19781636125513941</v>
      </c>
      <c r="AG313" s="31">
        <f>IFERROR(AE313-AE312,0)</f>
        <v>-438</v>
      </c>
      <c r="AH313" s="35">
        <f>IFERROR(AE313/W313,0)</f>
        <v>0.21682116210716709</v>
      </c>
      <c r="AI313" s="35">
        <f>IFERROR(AD313/3.974,0)</f>
        <v>74190.991444388521</v>
      </c>
      <c r="AJ313" s="10">
        <v>52561</v>
      </c>
      <c r="AK313" s="22">
        <f>AJ313-AJ312</f>
        <v>-768</v>
      </c>
      <c r="AL313" s="22">
        <f>IFERROR(AJ313/AJ312,0)-1</f>
        <v>-1.4401170095070248E-2</v>
      </c>
      <c r="AM313" s="35">
        <f>IFERROR(AJ313/3.974,0)</f>
        <v>13226.220432813287</v>
      </c>
      <c r="AN313" s="35">
        <f>IFERROR(AJ313/C313," ")</f>
        <v>0.18044526837976552</v>
      </c>
      <c r="AO313" s="10">
        <v>694</v>
      </c>
      <c r="AP313">
        <f>AO313-AO312</f>
        <v>3</v>
      </c>
      <c r="AQ313">
        <f>IFERROR(AO313/AO312,0)-1</f>
        <v>4.341534008682979E-3</v>
      </c>
      <c r="AR313" s="35">
        <f>IFERROR(AO313/3.974,0)</f>
        <v>174.63512833417212</v>
      </c>
      <c r="AS313" s="10">
        <v>2440</v>
      </c>
      <c r="AT313" s="22">
        <f>AS313-AS312</f>
        <v>16</v>
      </c>
      <c r="AU313" s="22">
        <f>IFERROR(AS313/AS312,0)-1</f>
        <v>6.6006600660066805E-3</v>
      </c>
      <c r="AV313" s="35">
        <f>IFERROR(AS313/3.974,0)</f>
        <v>613.9909411172622</v>
      </c>
      <c r="AW313" s="51">
        <f>IFERROR(AS313/C313," ")</f>
        <v>8.3766757642858361E-3</v>
      </c>
      <c r="AX313" s="10">
        <v>237</v>
      </c>
      <c r="AY313">
        <f>AX313-AX312</f>
        <v>8</v>
      </c>
      <c r="AZ313" s="22">
        <f>IFERROR(AX313/AX312,0)-1</f>
        <v>3.4934497816593968E-2</v>
      </c>
      <c r="BA313" s="35">
        <f>IFERROR(AX313/3.974,0)</f>
        <v>59.637644690488173</v>
      </c>
      <c r="BB313" s="51">
        <f>IFERROR(AX313/C313," ")</f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>IFERROR(BC313-BC312,0)</f>
        <v>-741</v>
      </c>
      <c r="BE313" s="51">
        <f>IFERROR(BC313/BC312,0)-1</f>
        <v>-1.3075009263670556E-2</v>
      </c>
      <c r="BF313" s="35">
        <f>IFERROR(BC313/3.974,0)</f>
        <v>14074.484146955208</v>
      </c>
      <c r="BG313" s="35">
        <f>IFERROR(BC313/C313," ")</f>
        <v>0.19201812657706371</v>
      </c>
      <c r="BH313" s="45">
        <v>49906</v>
      </c>
      <c r="BI313" s="48">
        <f>IFERROR((BH313-BH312), 0)</f>
        <v>565</v>
      </c>
      <c r="BJ313" s="14">
        <v>115610</v>
      </c>
      <c r="BK313" s="48">
        <f>IFERROR((BJ313-BJ312),0)</f>
        <v>1054</v>
      </c>
      <c r="BL313" s="14">
        <v>85389</v>
      </c>
      <c r="BM313" s="48">
        <f>IFERROR((BL313-BL312),0)</f>
        <v>824</v>
      </c>
      <c r="BN313" s="14">
        <v>33497</v>
      </c>
      <c r="BO313" s="48">
        <f>IFERROR((BN313-BN312),0)</f>
        <v>363</v>
      </c>
      <c r="BP313" s="14">
        <v>6883</v>
      </c>
      <c r="BQ313" s="48">
        <f>IFERROR((BP313-BP312),0)</f>
        <v>71</v>
      </c>
      <c r="BR313" s="16">
        <v>29</v>
      </c>
      <c r="BS313" s="24">
        <f>IFERROR((BR313-BR312),0)</f>
        <v>0</v>
      </c>
      <c r="BT313" s="16">
        <v>211</v>
      </c>
      <c r="BU313" s="24">
        <f>IFERROR((BT313-BT312),0)</f>
        <v>1</v>
      </c>
      <c r="BV313" s="16">
        <v>929</v>
      </c>
      <c r="BW313" s="24">
        <f>IFERROR((BV313-BV312),0)</f>
        <v>14</v>
      </c>
      <c r="BX313" s="16">
        <v>2270</v>
      </c>
      <c r="BY313" s="24">
        <f>IFERROR((BX313-BX312),0)</f>
        <v>26</v>
      </c>
      <c r="BZ313" s="21">
        <v>1212</v>
      </c>
      <c r="CA313" s="27">
        <f>IFERROR((BZ313-BZ312),0)</f>
        <v>16</v>
      </c>
    </row>
    <row r="314" spans="1:79">
      <c r="A314" s="3">
        <v>44211</v>
      </c>
      <c r="B314" s="22">
        <v>44211</v>
      </c>
      <c r="C314" s="10">
        <v>293592</v>
      </c>
      <c r="D314">
        <f>IFERROR(C314-C313,"")</f>
        <v>2307</v>
      </c>
      <c r="E314" s="10">
        <v>4689</v>
      </c>
      <c r="F314">
        <f>E314-E313</f>
        <v>38</v>
      </c>
      <c r="G314" s="10">
        <v>234295</v>
      </c>
      <c r="H314">
        <f>G314-G313</f>
        <v>3593</v>
      </c>
      <c r="I314">
        <f>+IFERROR(C314-E314-G314,"")</f>
        <v>54608</v>
      </c>
      <c r="J314">
        <f>+IFERROR(I314-I313,"")</f>
        <v>-1324</v>
      </c>
      <c r="K314">
        <f>+IFERROR(E314/C314,"")</f>
        <v>1.5971143627891767E-2</v>
      </c>
      <c r="L314">
        <f>+IFERROR(G314/C314,"")</f>
        <v>0.79802923785389246</v>
      </c>
      <c r="M314">
        <f>+IFERROR(I314/C314,"")</f>
        <v>0.18599961851821575</v>
      </c>
      <c r="N314" s="22">
        <f>+IFERROR(D314/C314,"")</f>
        <v>7.8578435379710616E-3</v>
      </c>
      <c r="O314">
        <f>+IFERROR(F314/E314,"")</f>
        <v>8.1040733631904463E-3</v>
      </c>
      <c r="P314">
        <f>+IFERROR(H314/G314,"")</f>
        <v>1.5335367805544292E-2</v>
      </c>
      <c r="Q314">
        <f>+IFERROR(J314/I314,"")</f>
        <v>-2.4245531790213888E-2</v>
      </c>
      <c r="R314" s="22">
        <f>+IFERROR(C314/3.974,"")</f>
        <v>73878.208354302958</v>
      </c>
      <c r="S314" s="22">
        <f>+IFERROR(E314/3.974,"")</f>
        <v>1179.9194765978862</v>
      </c>
      <c r="T314" s="22">
        <f>+IFERROR(G314/3.974,"")</f>
        <v>58956.97030699547</v>
      </c>
      <c r="U314" s="22">
        <f>+IFERROR(I314/3.974,"")</f>
        <v>13741.318570709613</v>
      </c>
      <c r="V314" s="10">
        <v>1503559</v>
      </c>
      <c r="W314">
        <f>V314-V313</f>
        <v>13111</v>
      </c>
      <c r="X314" s="22">
        <f>IFERROR(W314-W313,0)</f>
        <v>-158</v>
      </c>
      <c r="Y314" s="35">
        <f>IFERROR(V314/3.974,0)</f>
        <v>378349.01862103672</v>
      </c>
      <c r="Z314" s="10">
        <v>1206417</v>
      </c>
      <c r="AA314" s="22">
        <f>Z314-Z313</f>
        <v>10804</v>
      </c>
      <c r="AB314" s="28">
        <f>IFERROR(Z314/V314,0)</f>
        <v>0.80237423340221437</v>
      </c>
      <c r="AC314" s="31">
        <f>IFERROR(AA314-AA313,0)</f>
        <v>412</v>
      </c>
      <c r="AD314">
        <f>V314-Z314</f>
        <v>297142</v>
      </c>
      <c r="AE314">
        <f>AD314-AD313</f>
        <v>2307</v>
      </c>
      <c r="AF314" s="28">
        <f>IFERROR(AD314/V314,0)</f>
        <v>0.19762576659778566</v>
      </c>
      <c r="AG314" s="31">
        <f>IFERROR(AE314-AE313,0)</f>
        <v>-570</v>
      </c>
      <c r="AH314" s="35">
        <f>IFERROR(AE314/W314,0)</f>
        <v>0.17595911829761268</v>
      </c>
      <c r="AI314" s="35">
        <f>IFERROR(AD314/3.974,0)</f>
        <v>74771.514846502265</v>
      </c>
      <c r="AJ314" s="10">
        <v>51223</v>
      </c>
      <c r="AK314" s="22">
        <f>AJ314-AJ313</f>
        <v>-1338</v>
      </c>
      <c r="AL314" s="22">
        <f>IFERROR(AJ314/AJ313,0)-1</f>
        <v>-2.5456136679286923E-2</v>
      </c>
      <c r="AM314" s="35">
        <f>IFERROR(AJ314/3.974,0)</f>
        <v>12889.531957725214</v>
      </c>
      <c r="AN314" s="35">
        <f>IFERROR(AJ314/C314," ")</f>
        <v>0.17447001280688848</v>
      </c>
      <c r="AO314" s="10">
        <v>712</v>
      </c>
      <c r="AP314">
        <f>AO314-AO313</f>
        <v>18</v>
      </c>
      <c r="AQ314">
        <f>IFERROR(AO314/AO313,0)-1</f>
        <v>2.5936599423631135E-2</v>
      </c>
      <c r="AR314" s="35">
        <f>IFERROR(AO314/3.974,0)</f>
        <v>179.16456970306996</v>
      </c>
      <c r="AS314" s="10">
        <v>2440</v>
      </c>
      <c r="AT314" s="22">
        <f>AS314-AS313</f>
        <v>0</v>
      </c>
      <c r="AU314" s="22">
        <f>IFERROR(AS314/AS313,0)-1</f>
        <v>0</v>
      </c>
      <c r="AV314" s="35">
        <f>IFERROR(AS314/3.974,0)</f>
        <v>613.9909411172622</v>
      </c>
      <c r="AW314" s="51">
        <f>IFERROR(AS314/C314," ")</f>
        <v>8.310853156761765E-3</v>
      </c>
      <c r="AX314" s="10">
        <v>233</v>
      </c>
      <c r="AY314">
        <f>AX314-AX313</f>
        <v>-4</v>
      </c>
      <c r="AZ314" s="22">
        <f>IFERROR(AX314/AX313,0)-1</f>
        <v>-1.6877637130801704E-2</v>
      </c>
      <c r="BA314" s="35">
        <f>IFERROR(AX314/3.974,0)</f>
        <v>58.631102164066426</v>
      </c>
      <c r="BB314" s="51">
        <f>IFERROR(AX314/C314," ")</f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>IFERROR(BC314-BC313,0)</f>
        <v>-1324</v>
      </c>
      <c r="BE314" s="51">
        <f>IFERROR(BC314/BC313,0)-1</f>
        <v>-2.3671601230065065E-2</v>
      </c>
      <c r="BF314" s="35">
        <f>IFERROR(BC314/3.974,0)</f>
        <v>13741.318570709613</v>
      </c>
      <c r="BG314" s="35">
        <f>IFERROR(BC314/C314," ")</f>
        <v>0.18599961851821575</v>
      </c>
      <c r="BH314" s="45">
        <v>50297</v>
      </c>
      <c r="BI314" s="48">
        <f>IFERROR((BH314-BH313), 0)</f>
        <v>391</v>
      </c>
      <c r="BJ314" s="14">
        <v>116492</v>
      </c>
      <c r="BK314" s="48">
        <f>IFERROR((BJ314-BJ313),0)</f>
        <v>882</v>
      </c>
      <c r="BL314" s="14">
        <v>86072</v>
      </c>
      <c r="BM314" s="48">
        <f>IFERROR((BL314-BL313),0)</f>
        <v>683</v>
      </c>
      <c r="BN314" s="14">
        <v>33795</v>
      </c>
      <c r="BO314" s="48">
        <f>IFERROR((BN314-BN313),0)</f>
        <v>298</v>
      </c>
      <c r="BP314" s="14">
        <v>6936</v>
      </c>
      <c r="BQ314" s="48">
        <f>IFERROR((BP314-BP313),0)</f>
        <v>53</v>
      </c>
      <c r="BR314" s="16">
        <v>29</v>
      </c>
      <c r="BS314" s="24">
        <f>IFERROR((BR314-BR313),0)</f>
        <v>0</v>
      </c>
      <c r="BT314" s="16">
        <v>215</v>
      </c>
      <c r="BU314" s="24">
        <f>IFERROR((BT314-BT313),0)</f>
        <v>4</v>
      </c>
      <c r="BV314" s="16">
        <v>936</v>
      </c>
      <c r="BW314" s="24">
        <f>IFERROR((BV314-BV313),0)</f>
        <v>7</v>
      </c>
      <c r="BX314" s="16">
        <v>2288</v>
      </c>
      <c r="BY314" s="24">
        <f>IFERROR((BX314-BX313),0)</f>
        <v>18</v>
      </c>
      <c r="BZ314" s="21">
        <v>1221</v>
      </c>
      <c r="CA314" s="27">
        <f>IFERROR((BZ314-BZ313),0)</f>
        <v>9</v>
      </c>
    </row>
    <row r="315" spans="1:79">
      <c r="A315" s="3">
        <v>44212</v>
      </c>
      <c r="B315" s="22">
        <v>44212</v>
      </c>
      <c r="C315" s="10">
        <v>296269</v>
      </c>
      <c r="D315">
        <f>IFERROR(C315-C314,"")</f>
        <v>2677</v>
      </c>
      <c r="E315" s="10">
        <v>4738</v>
      </c>
      <c r="F315">
        <f>E315-E314</f>
        <v>49</v>
      </c>
      <c r="G315" s="10">
        <v>236954</v>
      </c>
      <c r="H315">
        <f>G315-G314</f>
        <v>2659</v>
      </c>
      <c r="I315">
        <f>+IFERROR(C315-E315-G315,"")</f>
        <v>54577</v>
      </c>
      <c r="J315">
        <f>+IFERROR(I315-I314,"")</f>
        <v>-31</v>
      </c>
      <c r="K315">
        <f>+IFERROR(E315/C315,"")</f>
        <v>1.5992223283569997E-2</v>
      </c>
      <c r="L315">
        <f>+IFERROR(G315/C315,"")</f>
        <v>0.79979343096982813</v>
      </c>
      <c r="M315">
        <f>+IFERROR(I315/C315,"")</f>
        <v>0.18421434574660189</v>
      </c>
      <c r="N315" s="22">
        <f>+IFERROR(D315/C315,"")</f>
        <v>9.035707414545565E-3</v>
      </c>
      <c r="O315">
        <f>+IFERROR(F315/E315,"")</f>
        <v>1.0341916420430562E-2</v>
      </c>
      <c r="P315">
        <f>+IFERROR(H315/G315,"")</f>
        <v>1.1221587312305341E-2</v>
      </c>
      <c r="Q315">
        <f>+IFERROR(J315/I315,"")</f>
        <v>-5.6800483720248452E-4</v>
      </c>
      <c r="R315" s="22">
        <f>+IFERROR(C315/3.974,"")</f>
        <v>74551.836940110719</v>
      </c>
      <c r="S315" s="22">
        <f>+IFERROR(E315/3.974,"")</f>
        <v>1192.2496225465525</v>
      </c>
      <c r="T315" s="22">
        <f>+IFERROR(G315/3.974,"")</f>
        <v>59626.069451434319</v>
      </c>
      <c r="U315" s="22">
        <f>+IFERROR(I315/3.974,"")</f>
        <v>13733.517866129843</v>
      </c>
      <c r="V315" s="10">
        <v>1519689</v>
      </c>
      <c r="W315">
        <f>V315-V314</f>
        <v>16130</v>
      </c>
      <c r="X315" s="22">
        <f>IFERROR(W315-W314,0)</f>
        <v>3019</v>
      </c>
      <c r="Y315" s="35">
        <f>IFERROR(V315/3.974,0)</f>
        <v>382407.90135883237</v>
      </c>
      <c r="Z315" s="10">
        <v>1219870</v>
      </c>
      <c r="AA315" s="22">
        <f>Z315-Z314</f>
        <v>13453</v>
      </c>
      <c r="AB315" s="28">
        <f>IFERROR(Z315/V315,0)</f>
        <v>0.80271029138198668</v>
      </c>
      <c r="AC315" s="31">
        <f>IFERROR(AA315-AA314,0)</f>
        <v>2649</v>
      </c>
      <c r="AD315">
        <f>V315-Z315</f>
        <v>299819</v>
      </c>
      <c r="AE315">
        <f>AD315-AD314</f>
        <v>2677</v>
      </c>
      <c r="AF315" s="28">
        <f>IFERROR(AD315/V315,0)</f>
        <v>0.19728970861801329</v>
      </c>
      <c r="AG315" s="31">
        <f>IFERROR(AE315-AE314,0)</f>
        <v>370</v>
      </c>
      <c r="AH315" s="35">
        <f>IFERROR(AE315/W315,0)</f>
        <v>0.16596404215747054</v>
      </c>
      <c r="AI315" s="35">
        <f>IFERROR(AD315/3.974,0)</f>
        <v>75445.143432310011</v>
      </c>
      <c r="AJ315" s="10">
        <v>51155</v>
      </c>
      <c r="AK315" s="22">
        <f>AJ315-AJ314</f>
        <v>-68</v>
      </c>
      <c r="AL315" s="22">
        <f>IFERROR(AJ315/AJ314,0)-1</f>
        <v>-1.3275286492395733E-3</v>
      </c>
      <c r="AM315" s="35">
        <f>IFERROR(AJ315/3.974,0)</f>
        <v>12872.420734776044</v>
      </c>
      <c r="AN315" s="35">
        <f>IFERROR(AJ315/C315," ")</f>
        <v>0.17266403167391797</v>
      </c>
      <c r="AO315" s="10">
        <v>741</v>
      </c>
      <c r="AP315">
        <f>AO315-AO314</f>
        <v>29</v>
      </c>
      <c r="AQ315">
        <f>IFERROR(AO315/AO314,0)-1</f>
        <v>4.0730337078651591E-2</v>
      </c>
      <c r="AR315" s="35">
        <f>IFERROR(AO315/3.974,0)</f>
        <v>186.46200301962756</v>
      </c>
      <c r="AS315" s="10">
        <v>2448</v>
      </c>
      <c r="AT315" s="22">
        <f>AS315-AS314</f>
        <v>8</v>
      </c>
      <c r="AU315" s="22">
        <f>IFERROR(AS315/AS314,0)-1</f>
        <v>3.2786885245901232E-3</v>
      </c>
      <c r="AV315" s="35">
        <f>IFERROR(AS315/3.974,0)</f>
        <v>616.0040261701057</v>
      </c>
      <c r="AW315" s="51">
        <f>IFERROR(AS315/C315," ")</f>
        <v>8.2627612068761833E-3</v>
      </c>
      <c r="AX315" s="10">
        <v>233</v>
      </c>
      <c r="AY315">
        <f>AX315-AX314</f>
        <v>0</v>
      </c>
      <c r="AZ315" s="22">
        <f>IFERROR(AX315/AX314,0)-1</f>
        <v>0</v>
      </c>
      <c r="BA315" s="35">
        <f>IFERROR(AX315/3.974,0)</f>
        <v>58.631102164066426</v>
      </c>
      <c r="BB315" s="51">
        <f>IFERROR(AX315/C315," ")</f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>IFERROR(BC315-BC314,0)</f>
        <v>-31</v>
      </c>
      <c r="BE315" s="51">
        <f>IFERROR(BC315/BC314,0)-1</f>
        <v>-5.676823908584705E-4</v>
      </c>
      <c r="BF315" s="35">
        <f>IFERROR(BC315/3.974,0)</f>
        <v>13733.517866129843</v>
      </c>
      <c r="BG315" s="35">
        <f>IFERROR(BC315/C315," ")</f>
        <v>0.18421434574660189</v>
      </c>
      <c r="BH315" s="45">
        <v>50829</v>
      </c>
      <c r="BI315" s="48">
        <f>IFERROR((BH315-BH314), 0)</f>
        <v>532</v>
      </c>
      <c r="BJ315" s="14">
        <v>117464</v>
      </c>
      <c r="BK315" s="48">
        <f>IFERROR((BJ315-BJ314),0)</f>
        <v>972</v>
      </c>
      <c r="BL315" s="14">
        <v>86835</v>
      </c>
      <c r="BM315" s="48">
        <f>IFERROR((BL315-BL314),0)</f>
        <v>763</v>
      </c>
      <c r="BN315" s="14">
        <v>34104</v>
      </c>
      <c r="BO315" s="48">
        <f>IFERROR((BN315-BN314),0)</f>
        <v>309</v>
      </c>
      <c r="BP315" s="14">
        <v>7037</v>
      </c>
      <c r="BQ315" s="48">
        <f>IFERROR((BP315-BP314),0)</f>
        <v>101</v>
      </c>
      <c r="BR315" s="16">
        <v>29</v>
      </c>
      <c r="BS315" s="24">
        <f>IFERROR((BR315-BR314),0)</f>
        <v>0</v>
      </c>
      <c r="BT315" s="16">
        <v>219</v>
      </c>
      <c r="BU315" s="24">
        <f>IFERROR((BT315-BT314),0)</f>
        <v>4</v>
      </c>
      <c r="BV315" s="16">
        <v>940</v>
      </c>
      <c r="BW315" s="24">
        <f>IFERROR((BV315-BV314),0)</f>
        <v>4</v>
      </c>
      <c r="BX315" s="16">
        <v>2311</v>
      </c>
      <c r="BY315" s="24">
        <f>IFERROR((BX315-BX314),0)</f>
        <v>23</v>
      </c>
      <c r="BZ315" s="21">
        <v>1239</v>
      </c>
      <c r="CA315" s="27">
        <f>IFERROR((BZ315-BZ314),0)</f>
        <v>18</v>
      </c>
    </row>
    <row r="316" spans="1:79">
      <c r="A316" s="3">
        <v>44213</v>
      </c>
      <c r="B316" s="22">
        <v>44213</v>
      </c>
      <c r="C316" s="10">
        <v>298019</v>
      </c>
      <c r="D316">
        <f>IFERROR(C316-C315,"")</f>
        <v>1750</v>
      </c>
      <c r="E316" s="10">
        <v>4787</v>
      </c>
      <c r="F316">
        <f>E316-E315</f>
        <v>49</v>
      </c>
      <c r="G316" s="10">
        <v>238999</v>
      </c>
      <c r="H316">
        <f>G316-G315</f>
        <v>2045</v>
      </c>
      <c r="I316">
        <f>+IFERROR(C316-E316-G316,"")</f>
        <v>54233</v>
      </c>
      <c r="J316">
        <f>+IFERROR(I316-I315,"")</f>
        <v>-344</v>
      </c>
      <c r="K316">
        <f>+IFERROR(E316/C316,"")</f>
        <v>1.6062734255198493E-2</v>
      </c>
      <c r="L316">
        <f>+IFERROR(G316/C316,"")</f>
        <v>0.80195893550411212</v>
      </c>
      <c r="M316">
        <f>+IFERROR(I316/C316,"")</f>
        <v>0.18197833024068935</v>
      </c>
      <c r="N316" s="22">
        <f>+IFERROR(D316/C316,"")</f>
        <v>5.8721088252762406E-3</v>
      </c>
      <c r="O316">
        <f>+IFERROR(F316/E316,"")</f>
        <v>1.0236055984959264E-2</v>
      </c>
      <c r="P316">
        <f>+IFERROR(H316/G316,"")</f>
        <v>8.5565211569922882E-3</v>
      </c>
      <c r="Q316">
        <f>+IFERROR(J316/I316,"")</f>
        <v>-6.3430014935555844E-3</v>
      </c>
      <c r="R316" s="22">
        <f>+IFERROR(C316/3.974,"")</f>
        <v>74992.199295420229</v>
      </c>
      <c r="S316" s="22">
        <f>+IFERROR(E316/3.974,"")</f>
        <v>1204.5797684952188</v>
      </c>
      <c r="T316" s="22">
        <f>+IFERROR(G316/3.974,"")</f>
        <v>60140.664318067436</v>
      </c>
      <c r="U316" s="22">
        <f>+IFERROR(I316/3.974,"")</f>
        <v>13646.955208857573</v>
      </c>
      <c r="V316" s="10">
        <v>1529352</v>
      </c>
      <c r="W316">
        <f>V316-V315</f>
        <v>9663</v>
      </c>
      <c r="X316" s="22">
        <f>IFERROR(W316-W315,0)</f>
        <v>-6467</v>
      </c>
      <c r="Y316" s="35">
        <f>IFERROR(V316/3.974,0)</f>
        <v>384839.45646703569</v>
      </c>
      <c r="Z316" s="10">
        <v>1227783</v>
      </c>
      <c r="AA316" s="22">
        <f>Z316-Z315</f>
        <v>7913</v>
      </c>
      <c r="AB316" s="28">
        <f>IFERROR(Z316/V316,0)</f>
        <v>0.80281256375249122</v>
      </c>
      <c r="AC316" s="31">
        <f>IFERROR(AA316-AA315,0)</f>
        <v>-5540</v>
      </c>
      <c r="AD316">
        <f>V316-Z316</f>
        <v>301569</v>
      </c>
      <c r="AE316">
        <f>AD316-AD315</f>
        <v>1750</v>
      </c>
      <c r="AF316" s="28">
        <f>IFERROR(AD316/V316,0)</f>
        <v>0.19718743624750876</v>
      </c>
      <c r="AG316" s="31">
        <f>IFERROR(AE316-AE315,0)</f>
        <v>-927</v>
      </c>
      <c r="AH316" s="35">
        <f>IFERROR(AE316/W316,0)</f>
        <v>0.18110317706716342</v>
      </c>
      <c r="AI316" s="35">
        <f>IFERROR(AD316/3.974,0)</f>
        <v>75885.505787619521</v>
      </c>
      <c r="AJ316" s="10">
        <v>50796</v>
      </c>
      <c r="AK316" s="22">
        <f>AJ316-AJ315</f>
        <v>-359</v>
      </c>
      <c r="AL316" s="22">
        <f>IFERROR(AJ316/AJ315,0)-1</f>
        <v>-7.0178868145831519E-3</v>
      </c>
      <c r="AM316" s="35">
        <f>IFERROR(AJ316/3.974,0)</f>
        <v>12782.083543029692</v>
      </c>
      <c r="AN316" s="35">
        <f>IFERROR(AJ316/C316," ")</f>
        <v>0.17044550850784682</v>
      </c>
      <c r="AO316" s="10">
        <v>760</v>
      </c>
      <c r="AP316">
        <f>AO316-AO315</f>
        <v>19</v>
      </c>
      <c r="AQ316">
        <f>IFERROR(AO316/AO315,0)-1</f>
        <v>2.564102564102555E-2</v>
      </c>
      <c r="AR316" s="35">
        <f>IFERROR(AO316/3.974,0)</f>
        <v>191.24308002013083</v>
      </c>
      <c r="AS316" s="10">
        <v>2444</v>
      </c>
      <c r="AT316" s="22">
        <f>AS316-AS315</f>
        <v>-4</v>
      </c>
      <c r="AU316" s="22">
        <f>IFERROR(AS316/AS315,0)-1</f>
        <v>-1.6339869281045694E-3</v>
      </c>
      <c r="AV316" s="35">
        <f>IFERROR(AS316/3.974,0)</f>
        <v>614.99748364368395</v>
      </c>
      <c r="AW316" s="51">
        <f>IFERROR(AS316/C316," ")</f>
        <v>8.2008194108429324E-3</v>
      </c>
      <c r="AX316" s="10">
        <v>233</v>
      </c>
      <c r="AY316">
        <f>AX316-AX315</f>
        <v>0</v>
      </c>
      <c r="AZ316" s="22">
        <f>IFERROR(AX316/AX315,0)-1</f>
        <v>0</v>
      </c>
      <c r="BA316" s="35">
        <f>IFERROR(AX316/3.974,0)</f>
        <v>58.631102164066426</v>
      </c>
      <c r="BB316" s="51">
        <f>IFERROR(AX316/C316," ")</f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>IFERROR(BC316-BC315,0)</f>
        <v>-344</v>
      </c>
      <c r="BE316" s="51">
        <f>IFERROR(BC316/BC315,0)-1</f>
        <v>-6.3030214192791867E-3</v>
      </c>
      <c r="BF316" s="35">
        <f>IFERROR(BC316/3.974,0)</f>
        <v>13646.955208857573</v>
      </c>
      <c r="BG316" s="35">
        <f>IFERROR(BC316/C316," ")</f>
        <v>0.18197833024068935</v>
      </c>
      <c r="BH316" s="45">
        <v>51266</v>
      </c>
      <c r="BI316" s="48">
        <f>IFERROR((BH316-BH315), 0)</f>
        <v>437</v>
      </c>
      <c r="BJ316" s="14">
        <v>118078</v>
      </c>
      <c r="BK316" s="48">
        <f>IFERROR((BJ316-BJ315),0)</f>
        <v>614</v>
      </c>
      <c r="BL316" s="14">
        <v>87243</v>
      </c>
      <c r="BM316" s="48">
        <f>IFERROR((BL316-BL315),0)</f>
        <v>408</v>
      </c>
      <c r="BN316" s="14">
        <v>34345</v>
      </c>
      <c r="BO316" s="48">
        <f>IFERROR((BN316-BN315),0)</f>
        <v>241</v>
      </c>
      <c r="BP316" s="14">
        <v>7087</v>
      </c>
      <c r="BQ316" s="48">
        <f>IFERROR((BP316-BP315),0)</f>
        <v>50</v>
      </c>
      <c r="BR316" s="16">
        <v>29</v>
      </c>
      <c r="BS316" s="24">
        <f>IFERROR((BR316-BR315),0)</f>
        <v>0</v>
      </c>
      <c r="BT316" s="16">
        <v>222</v>
      </c>
      <c r="BU316" s="24">
        <f>IFERROR((BT316-BT315),0)</f>
        <v>3</v>
      </c>
      <c r="BV316" s="16">
        <v>946</v>
      </c>
      <c r="BW316" s="24">
        <f>IFERROR((BV316-BV315),0)</f>
        <v>6</v>
      </c>
      <c r="BX316" s="16">
        <v>2343</v>
      </c>
      <c r="BY316" s="24">
        <f>IFERROR((BX316-BX315),0)</f>
        <v>32</v>
      </c>
      <c r="BZ316" s="21">
        <v>1247</v>
      </c>
      <c r="CA316" s="27">
        <f>IFERROR((BZ316-BZ315),0)</f>
        <v>8</v>
      </c>
    </row>
    <row r="317" spans="1:79">
      <c r="A317" s="3">
        <v>44214</v>
      </c>
      <c r="B317" s="22">
        <v>44214</v>
      </c>
      <c r="C317" s="10">
        <v>299361</v>
      </c>
      <c r="D317">
        <f>IFERROR(C317-C316,"")</f>
        <v>1342</v>
      </c>
      <c r="E317" s="10">
        <v>4828</v>
      </c>
      <c r="F317">
        <f>E317-E316</f>
        <v>41</v>
      </c>
      <c r="G317" s="10">
        <v>241128</v>
      </c>
      <c r="H317">
        <f>G317-G316</f>
        <v>2129</v>
      </c>
      <c r="I317">
        <f>+IFERROR(C317-E317-G317,"")</f>
        <v>53405</v>
      </c>
      <c r="J317">
        <f>+IFERROR(I317-I316,"")</f>
        <v>-828</v>
      </c>
      <c r="K317">
        <f>+IFERROR(E317/C317,"")</f>
        <v>1.6127685303028785E-2</v>
      </c>
      <c r="L317">
        <f>+IFERROR(G317/C317,"")</f>
        <v>0.80547566316253616</v>
      </c>
      <c r="M317">
        <f>+IFERROR(I317/C317,"")</f>
        <v>0.17839665153443501</v>
      </c>
      <c r="N317" s="22">
        <f>+IFERROR(D317/C317,"")</f>
        <v>4.4828818717200973E-3</v>
      </c>
      <c r="O317">
        <f>+IFERROR(F317/E317,"")</f>
        <v>8.4921292460646228E-3</v>
      </c>
      <c r="P317">
        <f>+IFERROR(H317/G317,"")</f>
        <v>8.8293354566869042E-3</v>
      </c>
      <c r="Q317">
        <f>+IFERROR(J317/I317,"")</f>
        <v>-1.5504166276565865E-2</v>
      </c>
      <c r="R317" s="22">
        <f>+IFERROR(C317/3.974,"")</f>
        <v>75329.894313034718</v>
      </c>
      <c r="S317" s="22">
        <f>+IFERROR(E317/3.974,"")</f>
        <v>1214.8968293910418</v>
      </c>
      <c r="T317" s="22">
        <f>+IFERROR(G317/3.974,"")</f>
        <v>60676.396577755404</v>
      </c>
      <c r="U317" s="22">
        <f>+IFERROR(I317/3.974,"")</f>
        <v>13438.600905888274</v>
      </c>
      <c r="V317" s="10">
        <v>1537055</v>
      </c>
      <c r="W317">
        <f>V317-V316</f>
        <v>7703</v>
      </c>
      <c r="X317" s="22">
        <f>IFERROR(W317-W316,0)</f>
        <v>-1960</v>
      </c>
      <c r="Y317" s="35">
        <f>IFERROR(V317/3.974,0)</f>
        <v>386777.80573729239</v>
      </c>
      <c r="Z317" s="10">
        <v>1234144</v>
      </c>
      <c r="AA317" s="22">
        <f>Z317-Z316</f>
        <v>6361</v>
      </c>
      <c r="AB317" s="28">
        <f>IFERROR(Z317/V317,0)</f>
        <v>0.80292767662835751</v>
      </c>
      <c r="AC317" s="31">
        <f>IFERROR(AA317-AA316,0)</f>
        <v>-1552</v>
      </c>
      <c r="AD317">
        <f>V317-Z317</f>
        <v>302911</v>
      </c>
      <c r="AE317">
        <f>AD317-AD316</f>
        <v>1342</v>
      </c>
      <c r="AF317" s="28">
        <f>IFERROR(AD317/V317,0)</f>
        <v>0.19707232337164252</v>
      </c>
      <c r="AG317" s="31">
        <f>IFERROR(AE317-AE316,0)</f>
        <v>-408</v>
      </c>
      <c r="AH317" s="35">
        <f>IFERROR(AE317/W317,0)</f>
        <v>0.17421783720628325</v>
      </c>
      <c r="AI317" s="35">
        <f>IFERROR(AD317/3.974,0)</f>
        <v>76223.200805234024</v>
      </c>
      <c r="AJ317" s="10">
        <v>50015</v>
      </c>
      <c r="AK317" s="22">
        <f>AJ317-AJ316</f>
        <v>-781</v>
      </c>
      <c r="AL317" s="22">
        <f>IFERROR(AJ317/AJ316,0)-1</f>
        <v>-1.5375226395779151E-2</v>
      </c>
      <c r="AM317" s="35">
        <f>IFERROR(AJ317/3.974,0)</f>
        <v>12585.556114745847</v>
      </c>
      <c r="AN317" s="35">
        <f>IFERROR(AJ317/C317," ")</f>
        <v>0.16707253115803328</v>
      </c>
      <c r="AO317" s="10">
        <v>764</v>
      </c>
      <c r="AP317">
        <f>AO317-AO316</f>
        <v>4</v>
      </c>
      <c r="AQ317">
        <f>IFERROR(AO317/AO316,0)-1</f>
        <v>5.2631578947368585E-3</v>
      </c>
      <c r="AR317" s="35">
        <f>IFERROR(AO317/3.974,0)</f>
        <v>192.24962254655259</v>
      </c>
      <c r="AS317" s="10">
        <v>2387</v>
      </c>
      <c r="AT317" s="22">
        <f>AS317-AS316</f>
        <v>-57</v>
      </c>
      <c r="AU317" s="22">
        <f>IFERROR(AS317/AS316,0)-1</f>
        <v>-2.332242225859249E-2</v>
      </c>
      <c r="AV317" s="35">
        <f>IFERROR(AS317/3.974,0)</f>
        <v>600.65425264217413</v>
      </c>
      <c r="AW317" s="51">
        <f>IFERROR(AS317/C317," ")</f>
        <v>7.973650542321813E-3</v>
      </c>
      <c r="AX317" s="10">
        <v>239</v>
      </c>
      <c r="AY317">
        <f>AX317-AX316</f>
        <v>6</v>
      </c>
      <c r="AZ317" s="22">
        <f>IFERROR(AX317/AX316,0)-1</f>
        <v>2.5751072961373467E-2</v>
      </c>
      <c r="BA317" s="35">
        <f>IFERROR(AX317/3.974,0)</f>
        <v>60.140915953699043</v>
      </c>
      <c r="BB317" s="51">
        <f>IFERROR(AX317/C317," ")</f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>IFERROR(BC317-BC316,0)</f>
        <v>-828</v>
      </c>
      <c r="BE317" s="51">
        <f>IFERROR(BC317/BC316,0)-1</f>
        <v>-1.5267457083325664E-2</v>
      </c>
      <c r="BF317" s="35">
        <f>IFERROR(BC317/3.974,0)</f>
        <v>13438.600905888274</v>
      </c>
      <c r="BG317" s="35">
        <f>IFERROR(BC317/C317," ")</f>
        <v>0.17839665153443501</v>
      </c>
      <c r="BH317" s="45">
        <v>51566</v>
      </c>
      <c r="BI317" s="48">
        <f>IFERROR((BH317-BH316), 0)</f>
        <v>300</v>
      </c>
      <c r="BJ317" s="14">
        <v>118533</v>
      </c>
      <c r="BK317" s="48">
        <f>IFERROR((BJ317-BJ316),0)</f>
        <v>455</v>
      </c>
      <c r="BL317" s="14">
        <v>87624</v>
      </c>
      <c r="BM317" s="48">
        <f>IFERROR((BL317-BL316),0)</f>
        <v>381</v>
      </c>
      <c r="BN317" s="14">
        <v>34516</v>
      </c>
      <c r="BO317" s="48">
        <f>IFERROR((BN317-BN316),0)</f>
        <v>171</v>
      </c>
      <c r="BP317" s="14">
        <v>7122</v>
      </c>
      <c r="BQ317" s="48">
        <f>IFERROR((BP317-BP316),0)</f>
        <v>35</v>
      </c>
      <c r="BR317" s="16">
        <v>29</v>
      </c>
      <c r="BS317" s="24">
        <f>IFERROR((BR317-BR316),0)</f>
        <v>0</v>
      </c>
      <c r="BT317" s="16">
        <v>225</v>
      </c>
      <c r="BU317" s="24">
        <f>IFERROR((BT317-BT316),0)</f>
        <v>3</v>
      </c>
      <c r="BV317" s="16">
        <v>953</v>
      </c>
      <c r="BW317" s="24">
        <f>IFERROR((BV317-BV316),0)</f>
        <v>7</v>
      </c>
      <c r="BX317" s="16">
        <v>2360</v>
      </c>
      <c r="BY317" s="24">
        <f>IFERROR((BX317-BX316),0)</f>
        <v>17</v>
      </c>
      <c r="BZ317" s="21">
        <v>1261</v>
      </c>
      <c r="CA317" s="27">
        <f>IFERROR((BZ317-BZ316),0)</f>
        <v>14</v>
      </c>
    </row>
    <row r="318" spans="1:79">
      <c r="A318" s="3">
        <v>44215</v>
      </c>
      <c r="B318" s="22">
        <v>44215</v>
      </c>
      <c r="C318" s="10">
        <v>301534</v>
      </c>
      <c r="D318">
        <f>IFERROR(C318-C317,"")</f>
        <v>2173</v>
      </c>
      <c r="E318" s="10">
        <v>4864</v>
      </c>
      <c r="F318">
        <f>E318-E317</f>
        <v>36</v>
      </c>
      <c r="G318" s="10">
        <v>243157</v>
      </c>
      <c r="H318">
        <f>G318-G317</f>
        <v>2029</v>
      </c>
      <c r="I318">
        <f>+IFERROR(C318-E318-G318,"")</f>
        <v>53513</v>
      </c>
      <c r="J318">
        <f>+IFERROR(I318-I317,"")</f>
        <v>108</v>
      </c>
      <c r="K318">
        <f>+IFERROR(E318/C318,"")</f>
        <v>1.6130850915651303E-2</v>
      </c>
      <c r="L318">
        <f>+IFERROR(G318/C318,"")</f>
        <v>0.80639994163178941</v>
      </c>
      <c r="M318">
        <f>+IFERROR(I318/C318,"")</f>
        <v>0.17746920745255926</v>
      </c>
      <c r="N318" s="22">
        <f>+IFERROR(D318/C318,"")</f>
        <v>7.2064841775720152E-3</v>
      </c>
      <c r="O318">
        <f>+IFERROR(F318/E318,"")</f>
        <v>7.4013157894736838E-3</v>
      </c>
      <c r="P318">
        <f>+IFERROR(H318/G318,"")</f>
        <v>8.3444029988854942E-3</v>
      </c>
      <c r="Q318">
        <f>+IFERROR(J318/I318,"")</f>
        <v>2.0182011847588435E-3</v>
      </c>
      <c r="R318" s="22">
        <f>+IFERROR(C318/3.974,"")</f>
        <v>75876.698540513331</v>
      </c>
      <c r="S318" s="22">
        <f>+IFERROR(E318/3.974,"")</f>
        <v>1223.9557121288374</v>
      </c>
      <c r="T318" s="22">
        <f>+IFERROR(G318/3.974,"")</f>
        <v>61186.965274282833</v>
      </c>
      <c r="U318" s="22">
        <f>+IFERROR(I318/3.974,"")</f>
        <v>13465.77755410166</v>
      </c>
      <c r="V318" s="10">
        <v>1550101</v>
      </c>
      <c r="W318">
        <f>V318-V317</f>
        <v>13046</v>
      </c>
      <c r="X318" s="22">
        <f>IFERROR(W318-W317,0)</f>
        <v>5343</v>
      </c>
      <c r="Y318" s="35">
        <f>IFERROR(V318/3.974,0)</f>
        <v>390060.64418721688</v>
      </c>
      <c r="Z318" s="10">
        <v>1245017</v>
      </c>
      <c r="AA318" s="22">
        <f>Z318-Z317</f>
        <v>10873</v>
      </c>
      <c r="AB318" s="28">
        <f>IFERROR(Z318/V318,0)</f>
        <v>0.80318443765922354</v>
      </c>
      <c r="AC318" s="31">
        <f>IFERROR(AA318-AA317,0)</f>
        <v>4512</v>
      </c>
      <c r="AD318">
        <f>V318-Z318</f>
        <v>305084</v>
      </c>
      <c r="AE318">
        <f>AD318-AD317</f>
        <v>2173</v>
      </c>
      <c r="AF318" s="28">
        <f>IFERROR(AD318/V318,0)</f>
        <v>0.19681556234077652</v>
      </c>
      <c r="AG318" s="31">
        <f>IFERROR(AE318-AE317,0)</f>
        <v>831</v>
      </c>
      <c r="AH318" s="35">
        <f>IFERROR(AE318/W318,0)</f>
        <v>0.16656446420358731</v>
      </c>
      <c r="AI318" s="35">
        <f>IFERROR(AD318/3.974,0)</f>
        <v>76770.005032712623</v>
      </c>
      <c r="AJ318" s="10">
        <v>50211</v>
      </c>
      <c r="AK318" s="22">
        <f>AJ318-AJ317</f>
        <v>196</v>
      </c>
      <c r="AL318" s="22">
        <f>IFERROR(AJ318/AJ317,0)-1</f>
        <v>3.9188243526941946E-3</v>
      </c>
      <c r="AM318" s="35">
        <f>IFERROR(AJ318/3.974,0)</f>
        <v>12634.876698540513</v>
      </c>
      <c r="AN318" s="35">
        <f>IFERROR(AJ318/C318," ")</f>
        <v>0.16651853522322524</v>
      </c>
      <c r="AO318" s="10">
        <v>705</v>
      </c>
      <c r="AP318">
        <f>AO318-AO317</f>
        <v>-59</v>
      </c>
      <c r="AQ318">
        <f>IFERROR(AO318/AO317,0)-1</f>
        <v>-7.722513089005234E-2</v>
      </c>
      <c r="AR318" s="35">
        <f>IFERROR(AO318/3.974,0)</f>
        <v>177.40312028183189</v>
      </c>
      <c r="AS318" s="10">
        <v>2356</v>
      </c>
      <c r="AT318" s="22">
        <f>AS318-AS317</f>
        <v>-31</v>
      </c>
      <c r="AU318" s="22">
        <f>IFERROR(AS318/AS317,0)-1</f>
        <v>-1.2987012987012991E-2</v>
      </c>
      <c r="AV318" s="35">
        <f>IFERROR(AS318/3.974,0)</f>
        <v>592.85354806240559</v>
      </c>
      <c r="AW318" s="51">
        <f>IFERROR(AS318/C318," ")</f>
        <v>7.8133809122685992E-3</v>
      </c>
      <c r="AX318" s="10">
        <v>241</v>
      </c>
      <c r="AY318">
        <f>AX318-AX317</f>
        <v>2</v>
      </c>
      <c r="AZ318" s="22">
        <f>IFERROR(AX318/AX317,0)-1</f>
        <v>8.3682008368199945E-3</v>
      </c>
      <c r="BA318" s="35">
        <f>IFERROR(AX318/3.974,0)</f>
        <v>60.644187216909913</v>
      </c>
      <c r="BB318" s="51">
        <f>IFERROR(AX318/C318," ")</f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>IFERROR(BC318-BC317,0)</f>
        <v>108</v>
      </c>
      <c r="BE318" s="51">
        <f>IFERROR(BC318/BC317,0)-1</f>
        <v>2.0222825578128933E-3</v>
      </c>
      <c r="BF318" s="35">
        <f>IFERROR(BC318/3.974,0)</f>
        <v>13465.77755410166</v>
      </c>
      <c r="BG318" s="35">
        <f>IFERROR(BC318/C318," ")</f>
        <v>0.17746920745255926</v>
      </c>
      <c r="BH318" s="45">
        <v>51933</v>
      </c>
      <c r="BI318" s="48">
        <f>IFERROR((BH318-BH317), 0)</f>
        <v>367</v>
      </c>
      <c r="BJ318" s="14">
        <v>119330</v>
      </c>
      <c r="BK318" s="48">
        <f>IFERROR((BJ318-BJ317),0)</f>
        <v>797</v>
      </c>
      <c r="BL318" s="14">
        <v>88320</v>
      </c>
      <c r="BM318" s="48">
        <f>IFERROR((BL318-BL317),0)</f>
        <v>696</v>
      </c>
      <c r="BN318" s="14">
        <v>34774</v>
      </c>
      <c r="BO318" s="48">
        <f>IFERROR((BN318-BN317),0)</f>
        <v>258</v>
      </c>
      <c r="BP318" s="14">
        <v>7177</v>
      </c>
      <c r="BQ318" s="48">
        <f>IFERROR((BP318-BP317),0)</f>
        <v>55</v>
      </c>
      <c r="BR318" s="16">
        <v>29</v>
      </c>
      <c r="BS318" s="24">
        <f>IFERROR((BR318-BR317),0)</f>
        <v>0</v>
      </c>
      <c r="BT318" s="16">
        <v>225</v>
      </c>
      <c r="BU318" s="24">
        <f>IFERROR((BT318-BT317),0)</f>
        <v>0</v>
      </c>
      <c r="BV318" s="16">
        <v>959</v>
      </c>
      <c r="BW318" s="24">
        <f>IFERROR((BV318-BV317),0)</f>
        <v>6</v>
      </c>
      <c r="BX318" s="16">
        <v>2377</v>
      </c>
      <c r="BY318" s="24">
        <f>IFERROR((BX318-BX317),0)</f>
        <v>17</v>
      </c>
      <c r="BZ318" s="21">
        <v>1274</v>
      </c>
      <c r="CA318" s="27">
        <f>IFERROR((BZ318-BZ317),0)</f>
        <v>13</v>
      </c>
    </row>
    <row r="319" spans="1:79">
      <c r="A319" s="3">
        <v>44216</v>
      </c>
      <c r="B319" s="22">
        <v>44216</v>
      </c>
      <c r="C319" s="10">
        <v>303777</v>
      </c>
      <c r="D319">
        <f>IFERROR(C319-C318,"")</f>
        <v>2243</v>
      </c>
      <c r="E319" s="10">
        <v>4912</v>
      </c>
      <c r="F319">
        <f>E319-E318</f>
        <v>48</v>
      </c>
      <c r="G319" s="10">
        <v>246452</v>
      </c>
      <c r="H319">
        <f>G319-G318</f>
        <v>3295</v>
      </c>
      <c r="I319">
        <f>+IFERROR(C319-E319-G319,"")</f>
        <v>52413</v>
      </c>
      <c r="J319">
        <f>+IFERROR(I319-I318,"")</f>
        <v>-1100</v>
      </c>
      <c r="K319">
        <f>+IFERROR(E319/C319,"")</f>
        <v>1.6169756103984172E-2</v>
      </c>
      <c r="L319">
        <f>+IFERROR(G319/C319,"")</f>
        <v>0.81129249416512772</v>
      </c>
      <c r="M319">
        <f>+IFERROR(I319/C319,"")</f>
        <v>0.17253774973088812</v>
      </c>
      <c r="N319" s="22">
        <f>+IFERROR(D319/C319,"")</f>
        <v>7.3837058105123169E-3</v>
      </c>
      <c r="O319">
        <f>+IFERROR(F319/E319,"")</f>
        <v>9.7719869706840382E-3</v>
      </c>
      <c r="P319">
        <f>+IFERROR(H319/G319,"")</f>
        <v>1.3369743398308799E-2</v>
      </c>
      <c r="Q319">
        <f>+IFERROR(J319/I319,"")</f>
        <v>-2.0987159674126649E-2</v>
      </c>
      <c r="R319" s="22">
        <f>+IFERROR(C319/3.974,"")</f>
        <v>76441.117262204323</v>
      </c>
      <c r="S319" s="22">
        <f>+IFERROR(E319/3.974,"")</f>
        <v>1236.0342224458982</v>
      </c>
      <c r="T319" s="22">
        <f>+IFERROR(G319/3.974,"")</f>
        <v>62016.104680422744</v>
      </c>
      <c r="U319" s="22">
        <f>+IFERROR(I319/3.974,"")</f>
        <v>13188.978359335681</v>
      </c>
      <c r="V319" s="10">
        <v>1563685</v>
      </c>
      <c r="W319">
        <f>V319-V318</f>
        <v>13584</v>
      </c>
      <c r="X319" s="22">
        <f>IFERROR(W319-W318,0)</f>
        <v>538</v>
      </c>
      <c r="Y319" s="35">
        <f>IFERROR(V319/3.974,0)</f>
        <v>393478.8626069451</v>
      </c>
      <c r="Z319" s="10">
        <v>1256358</v>
      </c>
      <c r="AA319" s="22">
        <f>Z319-Z318</f>
        <v>11341</v>
      </c>
      <c r="AB319" s="28">
        <f>IFERROR(Z319/V319,0)</f>
        <v>0.80345977610580133</v>
      </c>
      <c r="AC319" s="31">
        <f>IFERROR(AA319-AA318,0)</f>
        <v>468</v>
      </c>
      <c r="AD319">
        <f>V319-Z319</f>
        <v>307327</v>
      </c>
      <c r="AE319">
        <f>AD319-AD318</f>
        <v>2243</v>
      </c>
      <c r="AF319" s="28">
        <f>IFERROR(AD319/V319,0)</f>
        <v>0.19654022389419865</v>
      </c>
      <c r="AG319" s="31">
        <f>IFERROR(AE319-AE318,0)</f>
        <v>70</v>
      </c>
      <c r="AH319" s="35">
        <f>IFERROR(AE319/W319,0)</f>
        <v>0.16512073027090696</v>
      </c>
      <c r="AI319" s="35">
        <f>IFERROR(AD319/3.974,0)</f>
        <v>77334.423754403615</v>
      </c>
      <c r="AJ319" s="10">
        <v>49133</v>
      </c>
      <c r="AK319" s="22">
        <f>AJ319-AJ318</f>
        <v>-1078</v>
      </c>
      <c r="AL319" s="22">
        <f>IFERROR(AJ319/AJ318,0)-1</f>
        <v>-2.1469399135647604E-2</v>
      </c>
      <c r="AM319" s="35">
        <f>IFERROR(AJ319/3.974,0)</f>
        <v>12363.613487669854</v>
      </c>
      <c r="AN319" s="35">
        <f>IFERROR(AJ319/C319," ")</f>
        <v>0.16174035558979119</v>
      </c>
      <c r="AO319" s="10">
        <v>666</v>
      </c>
      <c r="AP319">
        <f>AO319-AO318</f>
        <v>-39</v>
      </c>
      <c r="AQ319">
        <f>IFERROR(AO319/AO318,0)-1</f>
        <v>-5.5319148936170182E-2</v>
      </c>
      <c r="AR319" s="35">
        <f>IFERROR(AO319/3.974,0)</f>
        <v>167.58933064921993</v>
      </c>
      <c r="AS319" s="10">
        <v>2373</v>
      </c>
      <c r="AT319" s="22">
        <f>AS319-AS318</f>
        <v>17</v>
      </c>
      <c r="AU319" s="22">
        <f>IFERROR(AS319/AS318,0)-1</f>
        <v>7.2156196943973239E-3</v>
      </c>
      <c r="AV319" s="35">
        <f>IFERROR(AS319/3.974,0)</f>
        <v>597.13135379969799</v>
      </c>
      <c r="AW319" s="51">
        <f>IFERROR(AS319/C319," ")</f>
        <v>7.8116513100070116E-3</v>
      </c>
      <c r="AX319" s="10">
        <v>241</v>
      </c>
      <c r="AY319">
        <f>AX319-AX318</f>
        <v>0</v>
      </c>
      <c r="AZ319" s="22">
        <f>IFERROR(AX319/AX318,0)-1</f>
        <v>0</v>
      </c>
      <c r="BA319" s="35">
        <f>IFERROR(AX319/3.974,0)</f>
        <v>60.644187216909913</v>
      </c>
      <c r="BB319" s="51">
        <f>IFERROR(AX319/C319," ")</f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>IFERROR(BC319-BC318,0)</f>
        <v>-1100</v>
      </c>
      <c r="BE319" s="51">
        <f>IFERROR(BC319/BC318,0)-1</f>
        <v>-2.0555752807728922E-2</v>
      </c>
      <c r="BF319" s="35">
        <f>IFERROR(BC319/3.974,0)</f>
        <v>13188.978359335681</v>
      </c>
      <c r="BG319" s="35">
        <f>IFERROR(BC319/C319," ")</f>
        <v>0.17253774973088812</v>
      </c>
      <c r="BH319" s="45">
        <v>52376</v>
      </c>
      <c r="BI319" s="48">
        <f>IFERROR((BH319-BH318), 0)</f>
        <v>443</v>
      </c>
      <c r="BJ319" s="14">
        <v>120131</v>
      </c>
      <c r="BK319" s="48">
        <f>IFERROR((BJ319-BJ318),0)</f>
        <v>801</v>
      </c>
      <c r="BL319" s="14">
        <v>88959</v>
      </c>
      <c r="BM319" s="48">
        <f>IFERROR((BL319-BL318),0)</f>
        <v>639</v>
      </c>
      <c r="BN319" s="14">
        <v>35081</v>
      </c>
      <c r="BO319" s="48">
        <f>IFERROR((BN319-BN318),0)</f>
        <v>307</v>
      </c>
      <c r="BP319" s="14">
        <v>7230</v>
      </c>
      <c r="BQ319" s="48">
        <f>IFERROR((BP319-BP318),0)</f>
        <v>53</v>
      </c>
      <c r="BR319" s="16">
        <v>29</v>
      </c>
      <c r="BS319" s="24">
        <f>IFERROR((BR319-BR318),0)</f>
        <v>0</v>
      </c>
      <c r="BT319" s="16">
        <v>226</v>
      </c>
      <c r="BU319" s="24">
        <f>IFERROR((BT319-BT318),0)</f>
        <v>1</v>
      </c>
      <c r="BV319" s="16">
        <v>971</v>
      </c>
      <c r="BW319" s="24">
        <f>IFERROR((BV319-BV318),0)</f>
        <v>12</v>
      </c>
      <c r="BX319" s="16">
        <v>2395</v>
      </c>
      <c r="BY319" s="24">
        <f>IFERROR((BX319-BX318),0)</f>
        <v>18</v>
      </c>
      <c r="BZ319" s="21">
        <v>1291</v>
      </c>
      <c r="CA319" s="27">
        <f>IFERROR((BZ319-BZ318),0)</f>
        <v>17</v>
      </c>
    </row>
    <row r="320" spans="1:79">
      <c r="A320" s="3">
        <v>44217</v>
      </c>
      <c r="B320" s="22">
        <v>44217</v>
      </c>
      <c r="C320" s="10">
        <v>305752</v>
      </c>
      <c r="D320">
        <f>IFERROR(C320-C319,"")</f>
        <v>1975</v>
      </c>
      <c r="E320" s="10">
        <v>4944</v>
      </c>
      <c r="F320">
        <f>E320-E319</f>
        <v>32</v>
      </c>
      <c r="G320" s="10">
        <v>250215</v>
      </c>
      <c r="H320">
        <f>G320-G319</f>
        <v>3763</v>
      </c>
      <c r="I320">
        <f>+IFERROR(C320-E320-G320,"")</f>
        <v>50593</v>
      </c>
      <c r="J320">
        <f>+IFERROR(I320-I319,"")</f>
        <v>-1820</v>
      </c>
      <c r="K320">
        <f>+IFERROR(E320/C320,"")</f>
        <v>1.6169967817054345E-2</v>
      </c>
      <c r="L320">
        <f>+IFERROR(G320/C320,"")</f>
        <v>0.81835932389649124</v>
      </c>
      <c r="M320">
        <f>+IFERROR(I320/C320,"")</f>
        <v>0.16547070828645438</v>
      </c>
      <c r="N320" s="22">
        <f>+IFERROR(D320/C320,"")</f>
        <v>6.4594835029697269E-3</v>
      </c>
      <c r="O320">
        <f>+IFERROR(F320/E320,"")</f>
        <v>6.4724919093851136E-3</v>
      </c>
      <c r="P320">
        <f>+IFERROR(H320/G320,"")</f>
        <v>1.5039066402893512E-2</v>
      </c>
      <c r="Q320">
        <f>+IFERROR(J320/I320,"")</f>
        <v>-3.5973355997865317E-2</v>
      </c>
      <c r="R320" s="22">
        <f>+IFERROR(C320/3.974,"")</f>
        <v>76938.097634625054</v>
      </c>
      <c r="S320" s="22">
        <f>+IFERROR(E320/3.974,"")</f>
        <v>1244.0865626572722</v>
      </c>
      <c r="T320" s="22">
        <f>+IFERROR(G320/3.974,"")</f>
        <v>62963.009562153995</v>
      </c>
      <c r="U320" s="22">
        <f>+IFERROR(I320/3.974,"")</f>
        <v>12731.001509813788</v>
      </c>
      <c r="V320" s="10">
        <v>1576882</v>
      </c>
      <c r="W320">
        <f>V320-V319</f>
        <v>13197</v>
      </c>
      <c r="X320" s="22">
        <f>IFERROR(W320-W319,0)</f>
        <v>-387</v>
      </c>
      <c r="Y320" s="35">
        <f>IFERROR(V320/3.974,0)</f>
        <v>396799.69803724205</v>
      </c>
      <c r="Z320" s="10">
        <v>1267580</v>
      </c>
      <c r="AA320" s="22">
        <f>Z320-Z319</f>
        <v>11222</v>
      </c>
      <c r="AB320" s="28">
        <f>IFERROR(Z320/V320,0)</f>
        <v>0.80385215888062644</v>
      </c>
      <c r="AC320" s="31">
        <f>IFERROR(AA320-AA319,0)</f>
        <v>-119</v>
      </c>
      <c r="AD320">
        <f>V320-Z320</f>
        <v>309302</v>
      </c>
      <c r="AE320">
        <f>AD320-AD319</f>
        <v>1975</v>
      </c>
      <c r="AF320" s="28">
        <f>IFERROR(AD320/V320,0)</f>
        <v>0.19614784111937356</v>
      </c>
      <c r="AG320" s="31">
        <f>IFERROR(AE320-AE319,0)</f>
        <v>-268</v>
      </c>
      <c r="AH320" s="35">
        <f>IFERROR(AE320/W320,0)</f>
        <v>0.14965522467227399</v>
      </c>
      <c r="AI320" s="35">
        <f>IFERROR(AD320/3.974,0)</f>
        <v>77831.40412682436</v>
      </c>
      <c r="AJ320" s="10">
        <v>47339</v>
      </c>
      <c r="AK320" s="22">
        <f>AJ320-AJ319</f>
        <v>-1794</v>
      </c>
      <c r="AL320" s="22">
        <f>IFERROR(AJ320/AJ319,0)-1</f>
        <v>-3.6513137809618845E-2</v>
      </c>
      <c r="AM320" s="35">
        <f>IFERROR(AJ320/3.974,0)</f>
        <v>11912.179164569703</v>
      </c>
      <c r="AN320" s="35">
        <f>IFERROR(AJ320/C320," ")</f>
        <v>0.15482809597320704</v>
      </c>
      <c r="AO320" s="10">
        <v>621</v>
      </c>
      <c r="AP320">
        <f>AO320-AO319</f>
        <v>-45</v>
      </c>
      <c r="AQ320">
        <f>IFERROR(AO320/AO319,0)-1</f>
        <v>-6.7567567567567544E-2</v>
      </c>
      <c r="AR320" s="35">
        <f>IFERROR(AO320/3.974,0)</f>
        <v>156.26572722697534</v>
      </c>
      <c r="AS320" s="10">
        <v>2390</v>
      </c>
      <c r="AT320" s="22">
        <f>AS320-AS319</f>
        <v>17</v>
      </c>
      <c r="AU320" s="22">
        <f>IFERROR(AS320/AS319,0)-1</f>
        <v>7.1639275179098405E-3</v>
      </c>
      <c r="AV320" s="35">
        <f>IFERROR(AS320/3.974,0)</f>
        <v>601.40915953699039</v>
      </c>
      <c r="AW320" s="51">
        <f>IFERROR(AS320/C320," ")</f>
        <v>7.8167926947329859E-3</v>
      </c>
      <c r="AX320" s="10">
        <v>243</v>
      </c>
      <c r="AY320">
        <f>AX320-AX319</f>
        <v>2</v>
      </c>
      <c r="AZ320" s="22">
        <f>IFERROR(AX320/AX319,0)-1</f>
        <v>8.2987551867219622E-3</v>
      </c>
      <c r="BA320" s="35">
        <f>IFERROR(AX320/3.974,0)</f>
        <v>61.147458480120783</v>
      </c>
      <c r="BB320" s="51">
        <f>IFERROR(AX320/C320," ")</f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>IFERROR(BC320-BC319,0)</f>
        <v>-1820</v>
      </c>
      <c r="BE320" s="51">
        <f>IFERROR(BC320/BC319,0)-1</f>
        <v>-3.4724209642645887E-2</v>
      </c>
      <c r="BF320" s="35">
        <f>IFERROR(BC320/3.974,0)</f>
        <v>12731.001509813788</v>
      </c>
      <c r="BG320" s="35">
        <f>IFERROR(BC320/C320," ")</f>
        <v>0.16547070828645438</v>
      </c>
      <c r="BH320" s="45">
        <v>52640</v>
      </c>
      <c r="BI320" s="48">
        <f>IFERROR((BH320-BH319), 0)</f>
        <v>264</v>
      </c>
      <c r="BJ320" s="14">
        <v>120953</v>
      </c>
      <c r="BK320" s="48">
        <f>IFERROR((BJ320-BJ319),0)</f>
        <v>822</v>
      </c>
      <c r="BL320" s="14">
        <v>89590</v>
      </c>
      <c r="BM320" s="48">
        <f>IFERROR((BL320-BL319),0)</f>
        <v>631</v>
      </c>
      <c r="BN320" s="14">
        <v>35302</v>
      </c>
      <c r="BO320" s="48">
        <f>IFERROR((BN320-BN319),0)</f>
        <v>221</v>
      </c>
      <c r="BP320" s="14">
        <v>7267</v>
      </c>
      <c r="BQ320" s="48">
        <f>IFERROR((BP320-BP319),0)</f>
        <v>37</v>
      </c>
      <c r="BR320" s="16">
        <v>29</v>
      </c>
      <c r="BS320" s="24">
        <f>IFERROR((BR320-BR319),0)</f>
        <v>0</v>
      </c>
      <c r="BT320" s="16">
        <v>227</v>
      </c>
      <c r="BU320" s="24">
        <f>IFERROR((BT320-BT319),0)</f>
        <v>1</v>
      </c>
      <c r="BV320" s="16">
        <v>975</v>
      </c>
      <c r="BW320" s="24">
        <f>IFERROR((BV320-BV319),0)</f>
        <v>4</v>
      </c>
      <c r="BX320" s="16">
        <v>2411</v>
      </c>
      <c r="BY320" s="24">
        <f>IFERROR((BX320-BX319),0)</f>
        <v>16</v>
      </c>
      <c r="BZ320" s="21">
        <v>1302</v>
      </c>
      <c r="CA320" s="27">
        <f>IFERROR((BZ320-BZ319),0)</f>
        <v>11</v>
      </c>
    </row>
    <row r="321" spans="1:79">
      <c r="A321" s="3">
        <v>44218</v>
      </c>
      <c r="B321" s="22">
        <v>44218</v>
      </c>
      <c r="C321" s="10">
        <v>307793</v>
      </c>
      <c r="D321">
        <f>IFERROR(C321-C320,"")</f>
        <v>2041</v>
      </c>
      <c r="E321" s="10">
        <v>4980</v>
      </c>
      <c r="F321">
        <f>E321-E320</f>
        <v>36</v>
      </c>
      <c r="G321" s="10">
        <v>253503</v>
      </c>
      <c r="H321">
        <f>G321-G320</f>
        <v>3288</v>
      </c>
      <c r="I321">
        <f>+IFERROR(C321-E321-G321,"")</f>
        <v>49310</v>
      </c>
      <c r="J321">
        <f>+IFERROR(I321-I320,"")</f>
        <v>-1283</v>
      </c>
      <c r="K321">
        <f>+IFERROR(E321/C321,"")</f>
        <v>1.6179705191476091E-2</v>
      </c>
      <c r="L321">
        <f>+IFERROR(G321/C321,"")</f>
        <v>0.82361522191862713</v>
      </c>
      <c r="M321">
        <f>+IFERROR(I321/C321,"")</f>
        <v>0.16020507288989677</v>
      </c>
      <c r="N321" s="22">
        <f>+IFERROR(D321/C321,"")</f>
        <v>6.6310799790768472E-3</v>
      </c>
      <c r="O321">
        <f>+IFERROR(F321/E321,"")</f>
        <v>7.2289156626506026E-3</v>
      </c>
      <c r="P321">
        <f>+IFERROR(H321/G321,"")</f>
        <v>1.2970260706973881E-2</v>
      </c>
      <c r="Q321">
        <f>+IFERROR(J321/I321,"")</f>
        <v>-2.6019063070371121E-2</v>
      </c>
      <c r="R321" s="22">
        <f>+IFERROR(C321/3.974,"")</f>
        <v>77451.685958731759</v>
      </c>
      <c r="S321" s="22">
        <f>+IFERROR(E321/3.974,"")</f>
        <v>1253.1454453950678</v>
      </c>
      <c r="T321" s="22">
        <f>+IFERROR(G321/3.974,"")</f>
        <v>63790.387518872667</v>
      </c>
      <c r="U321" s="22">
        <f>+IFERROR(I321/3.974,"")</f>
        <v>12408.152994464015</v>
      </c>
      <c r="V321" s="10">
        <v>1590184</v>
      </c>
      <c r="W321">
        <f>V321-V320</f>
        <v>13302</v>
      </c>
      <c r="X321" s="22">
        <f>IFERROR(W321-W320,0)</f>
        <v>105</v>
      </c>
      <c r="Y321" s="35">
        <f>IFERROR(V321/3.974,0)</f>
        <v>400146.95520885754</v>
      </c>
      <c r="Z321" s="10">
        <v>1278841</v>
      </c>
      <c r="AA321" s="22">
        <f>Z321-Z320</f>
        <v>11261</v>
      </c>
      <c r="AB321" s="28">
        <f>IFERROR(Z321/V321,0)</f>
        <v>0.80420944997560029</v>
      </c>
      <c r="AC321" s="31">
        <f>IFERROR(AA321-AA320,0)</f>
        <v>39</v>
      </c>
      <c r="AD321">
        <f>V321-Z321</f>
        <v>311343</v>
      </c>
      <c r="AE321">
        <f>AD321-AD320</f>
        <v>2041</v>
      </c>
      <c r="AF321" s="28">
        <f>IFERROR(AD321/V321,0)</f>
        <v>0.19579055002439968</v>
      </c>
      <c r="AG321" s="31">
        <f>IFERROR(AE321-AE320,0)</f>
        <v>66</v>
      </c>
      <c r="AH321" s="35">
        <f>IFERROR(AE321/W321,0)</f>
        <v>0.1534355735979552</v>
      </c>
      <c r="AI321" s="35">
        <f>IFERROR(AD321/3.974,0)</f>
        <v>78344.992450931051</v>
      </c>
      <c r="AJ321" s="10">
        <v>45974</v>
      </c>
      <c r="AK321" s="22">
        <f>AJ321-AJ320</f>
        <v>-1365</v>
      </c>
      <c r="AL321" s="22">
        <f>IFERROR(AJ321/AJ320,0)-1</f>
        <v>-2.8834576142292789E-2</v>
      </c>
      <c r="AM321" s="35">
        <f>IFERROR(AJ321/3.974,0)</f>
        <v>11568.696527428283</v>
      </c>
      <c r="AN321" s="35">
        <f>IFERROR(AJ321/C321," ")</f>
        <v>0.14936661977367907</v>
      </c>
      <c r="AO321" s="10">
        <v>577</v>
      </c>
      <c r="AP321">
        <f>AO321-AO320</f>
        <v>-44</v>
      </c>
      <c r="AQ321">
        <f>IFERROR(AO321/AO320,0)-1</f>
        <v>-7.0853462157809965E-2</v>
      </c>
      <c r="AR321" s="35">
        <f>IFERROR(AO321/3.974,0)</f>
        <v>145.19375943633617</v>
      </c>
      <c r="AS321" s="10">
        <v>2500</v>
      </c>
      <c r="AT321" s="22">
        <f>AS321-AS320</f>
        <v>110</v>
      </c>
      <c r="AU321" s="22">
        <f>IFERROR(AS321/AS320,0)-1</f>
        <v>4.6025104602510414E-2</v>
      </c>
      <c r="AV321" s="35">
        <f>IFERROR(AS321/3.974,0)</f>
        <v>629.08907901358828</v>
      </c>
      <c r="AW321" s="51">
        <f>IFERROR(AS321/C321," ")</f>
        <v>8.1223419635924141E-3</v>
      </c>
      <c r="AX321" s="10">
        <v>259</v>
      </c>
      <c r="AY321">
        <f>AX321-AX320</f>
        <v>16</v>
      </c>
      <c r="AZ321" s="22">
        <f>IFERROR(AX321/AX320,0)-1</f>
        <v>6.5843621399176877E-2</v>
      </c>
      <c r="BA321" s="35">
        <f>IFERROR(AX321/3.974,0)</f>
        <v>65.173628585807748</v>
      </c>
      <c r="BB321" s="51">
        <f>IFERROR(AX321/C321," ")</f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>IFERROR(BC321-BC320,0)</f>
        <v>-1283</v>
      </c>
      <c r="BE321" s="51">
        <f>IFERROR(BC321/BC320,0)-1</f>
        <v>-2.5359239420473134E-2</v>
      </c>
      <c r="BF321" s="35">
        <f>IFERROR(BC321/3.974,0)</f>
        <v>12408.152994464015</v>
      </c>
      <c r="BG321" s="35">
        <f>IFERROR(BC321/C321," ")</f>
        <v>0.16020507288989677</v>
      </c>
      <c r="BH321" s="45">
        <v>53158</v>
      </c>
      <c r="BI321" s="48">
        <f>IFERROR((BH321-BH320), 0)</f>
        <v>518</v>
      </c>
      <c r="BJ321" s="14">
        <v>121620</v>
      </c>
      <c r="BK321" s="48">
        <f>IFERROR((BJ321-BJ320),0)</f>
        <v>667</v>
      </c>
      <c r="BL321" s="14">
        <v>90085</v>
      </c>
      <c r="BM321" s="48">
        <f>IFERROR((BL321-BL320),0)</f>
        <v>495</v>
      </c>
      <c r="BN321" s="14">
        <v>35608</v>
      </c>
      <c r="BO321" s="48">
        <f>IFERROR((BN321-BN320),0)</f>
        <v>306</v>
      </c>
      <c r="BP321" s="14">
        <v>7322</v>
      </c>
      <c r="BQ321" s="48">
        <f>IFERROR((BP321-BP320),0)</f>
        <v>55</v>
      </c>
      <c r="BR321" s="16">
        <v>29</v>
      </c>
      <c r="BS321" s="24">
        <f>IFERROR((BR321-BR320),0)</f>
        <v>0</v>
      </c>
      <c r="BT321" s="16">
        <v>229</v>
      </c>
      <c r="BU321" s="24">
        <f>IFERROR((BT321-BT320),0)</f>
        <v>2</v>
      </c>
      <c r="BV321" s="16">
        <v>982</v>
      </c>
      <c r="BW321" s="24">
        <f>IFERROR((BV321-BV320),0)</f>
        <v>7</v>
      </c>
      <c r="BX321" s="16">
        <v>2427</v>
      </c>
      <c r="BY321" s="24">
        <f>IFERROR((BX321-BX320),0)</f>
        <v>16</v>
      </c>
      <c r="BZ321" s="21">
        <v>1313</v>
      </c>
      <c r="CA321" s="27">
        <f>IFERROR((BZ321-BZ320),0)</f>
        <v>11</v>
      </c>
    </row>
    <row r="322" spans="1:79">
      <c r="A322" s="3">
        <v>44219</v>
      </c>
      <c r="B322" s="22">
        <v>44219</v>
      </c>
      <c r="C322" s="10">
        <v>309851</v>
      </c>
      <c r="D322">
        <f>IFERROR(C322-C321,"")</f>
        <v>2058</v>
      </c>
      <c r="E322" s="10">
        <v>5034</v>
      </c>
      <c r="F322">
        <f>E322-E321</f>
        <v>54</v>
      </c>
      <c r="G322" s="10">
        <v>256587</v>
      </c>
      <c r="H322">
        <f>G322-G321</f>
        <v>3084</v>
      </c>
      <c r="I322">
        <f>+IFERROR(C322-E322-G322,"")</f>
        <v>48230</v>
      </c>
      <c r="J322">
        <f>+IFERROR(I322-I321,"")</f>
        <v>-1080</v>
      </c>
      <c r="K322">
        <f>+IFERROR(E322/C322,"")</f>
        <v>1.6246518487918388E-2</v>
      </c>
      <c r="L322">
        <f>+IFERROR(G322/C322,"")</f>
        <v>0.82809802130701526</v>
      </c>
      <c r="M322">
        <f>+IFERROR(I322/C322,"")</f>
        <v>0.15565546020506629</v>
      </c>
      <c r="N322" s="22">
        <f>+IFERROR(D322/C322,"")</f>
        <v>6.6419020755137149E-3</v>
      </c>
      <c r="O322">
        <f>+IFERROR(F322/E322,"")</f>
        <v>1.0727056019070322E-2</v>
      </c>
      <c r="P322">
        <f>+IFERROR(H322/G322,"")</f>
        <v>1.2019315086111143E-2</v>
      </c>
      <c r="Q322">
        <f>+IFERROR(J322/I322,"")</f>
        <v>-2.2392701637984656E-2</v>
      </c>
      <c r="R322" s="22">
        <f>+IFERROR(C322/3.974,"")</f>
        <v>77969.552088575743</v>
      </c>
      <c r="S322" s="22">
        <f>+IFERROR(E322/3.974,"")</f>
        <v>1266.7337695017613</v>
      </c>
      <c r="T322" s="22">
        <f>+IFERROR(G322/3.974,"")</f>
        <v>64566.431806743829</v>
      </c>
      <c r="U322" s="22">
        <f>+IFERROR(I322/3.974,"")</f>
        <v>12136.386512330146</v>
      </c>
      <c r="V322" s="10">
        <v>1603361</v>
      </c>
      <c r="W322">
        <f>V322-V321</f>
        <v>13177</v>
      </c>
      <c r="X322" s="22">
        <f>IFERROR(W322-W321,0)</f>
        <v>-125</v>
      </c>
      <c r="Y322" s="35">
        <f>IFERROR(V322/3.974,0)</f>
        <v>403462.75792652235</v>
      </c>
      <c r="Z322" s="10">
        <v>1289960</v>
      </c>
      <c r="AA322" s="22">
        <f>Z322-Z321</f>
        <v>11119</v>
      </c>
      <c r="AB322" s="28">
        <f>IFERROR(Z322/V322,0)</f>
        <v>0.80453497372082772</v>
      </c>
      <c r="AC322" s="31">
        <f>IFERROR(AA322-AA321,0)</f>
        <v>-142</v>
      </c>
      <c r="AD322">
        <f>V322-Z322</f>
        <v>313401</v>
      </c>
      <c r="AE322">
        <f>AD322-AD321</f>
        <v>2058</v>
      </c>
      <c r="AF322" s="28">
        <f>IFERROR(AD322/V322,0)</f>
        <v>0.19546502627917231</v>
      </c>
      <c r="AG322" s="31">
        <f>IFERROR(AE322-AE321,0)</f>
        <v>17</v>
      </c>
      <c r="AH322" s="35">
        <f>IFERROR(AE322/W322,0)</f>
        <v>0.1561812248615011</v>
      </c>
      <c r="AI322" s="35">
        <f>IFERROR(AD322/3.974,0)</f>
        <v>78862.858580775035</v>
      </c>
      <c r="AJ322" s="10">
        <v>44918</v>
      </c>
      <c r="AK322" s="22">
        <f>AJ322-AJ321</f>
        <v>-1056</v>
      </c>
      <c r="AL322" s="22">
        <f>IFERROR(AJ322/AJ321,0)-1</f>
        <v>-2.2969504502544869E-2</v>
      </c>
      <c r="AM322" s="35">
        <f>IFERROR(AJ322/3.974,0)</f>
        <v>11302.969300452944</v>
      </c>
      <c r="AN322" s="35">
        <f>IFERROR(AJ322/C322," ")</f>
        <v>0.14496645161706756</v>
      </c>
      <c r="AO322" s="10">
        <v>559</v>
      </c>
      <c r="AP322">
        <f>AO322-AO321</f>
        <v>-18</v>
      </c>
      <c r="AQ322">
        <f>IFERROR(AO322/AO321,0)-1</f>
        <v>-3.119584055459268E-2</v>
      </c>
      <c r="AR322" s="35">
        <f>IFERROR(AO322/3.974,0)</f>
        <v>140.66431806743833</v>
      </c>
      <c r="AS322" s="10">
        <v>2492</v>
      </c>
      <c r="AT322" s="22">
        <f>AS322-AS321</f>
        <v>-8</v>
      </c>
      <c r="AU322" s="22">
        <f>IFERROR(AS322/AS321,0)-1</f>
        <v>-3.1999999999999806E-3</v>
      </c>
      <c r="AV322" s="35">
        <f>IFERROR(AS322/3.974,0)</f>
        <v>627.07599396074477</v>
      </c>
      <c r="AW322" s="51">
        <f>IFERROR(AS322/C322," ")</f>
        <v>8.0425753023227291E-3</v>
      </c>
      <c r="AX322" s="10">
        <v>251</v>
      </c>
      <c r="AY322">
        <f>AX322-AX321</f>
        <v>-8</v>
      </c>
      <c r="AZ322" s="22">
        <f>IFERROR(AX322/AX321,0)-1</f>
        <v>-3.0888030888030937E-2</v>
      </c>
      <c r="BA322" s="35">
        <f>IFERROR(AX322/3.974,0)</f>
        <v>63.160543532964262</v>
      </c>
      <c r="BB322" s="51">
        <f>IFERROR(AX322/C322," ")</f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>IFERROR(BC322-BC321,0)</f>
        <v>-1090</v>
      </c>
      <c r="BE322" s="51">
        <f>IFERROR(BC322/BC321,0)-1</f>
        <v>-2.2105049685662181E-2</v>
      </c>
      <c r="BF322" s="35">
        <f>IFERROR(BC322/3.974,0)</f>
        <v>12133.870156014091</v>
      </c>
      <c r="BG322" s="35">
        <f>IFERROR(BC322/C322," ")</f>
        <v>0.15562318662841171</v>
      </c>
      <c r="BH322" s="45">
        <v>53616</v>
      </c>
      <c r="BI322" s="48">
        <f>IFERROR((BH322-BH321), 0)</f>
        <v>458</v>
      </c>
      <c r="BJ322" s="14">
        <v>122300</v>
      </c>
      <c r="BK322" s="48">
        <f>IFERROR((BJ322-BJ321),0)</f>
        <v>680</v>
      </c>
      <c r="BL322" s="14">
        <v>90696</v>
      </c>
      <c r="BM322" s="48">
        <f>IFERROR((BL322-BL321),0)</f>
        <v>611</v>
      </c>
      <c r="BN322" s="14">
        <v>35879</v>
      </c>
      <c r="BO322" s="48">
        <f>IFERROR((BN322-BN321),0)</f>
        <v>271</v>
      </c>
      <c r="BP322" s="14">
        <v>7360</v>
      </c>
      <c r="BQ322" s="48">
        <f>IFERROR((BP322-BP321),0)</f>
        <v>38</v>
      </c>
      <c r="BR322" s="16">
        <v>29</v>
      </c>
      <c r="BS322" s="24">
        <f>IFERROR((BR322-BR321),0)</f>
        <v>0</v>
      </c>
      <c r="BT322" s="16">
        <v>231</v>
      </c>
      <c r="BU322" s="24">
        <f>IFERROR((BT322-BT321),0)</f>
        <v>2</v>
      </c>
      <c r="BV322" s="16">
        <v>987</v>
      </c>
      <c r="BW322" s="24">
        <f>IFERROR((BV322-BV321),0)</f>
        <v>5</v>
      </c>
      <c r="BX322" s="16">
        <v>2456</v>
      </c>
      <c r="BY322" s="24">
        <f>IFERROR((BX322-BX321),0)</f>
        <v>29</v>
      </c>
      <c r="BZ322" s="21">
        <v>1331</v>
      </c>
      <c r="CA322" s="27">
        <f>IFERROR((BZ322-BZ321),0)</f>
        <v>18</v>
      </c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LX14"/>
  <sheetViews>
    <sheetView topLeftCell="A2" workbookViewId="0">
      <pane xSplit="1" topLeftCell="LD1" activePane="topRight" state="frozen"/>
      <selection pane="topRight" activeCell="LJ15" sqref="LJ15"/>
      <selection activeCell="A2" sqref="A2"/>
    </sheetView>
  </sheetViews>
  <sheetFormatPr defaultColWidth="11.42578125" defaultRowHeight="15"/>
  <cols>
    <col min="1" max="1" width="14" bestFit="1" customWidth="1"/>
  </cols>
  <sheetData>
    <row r="1" spans="1:336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</row>
    <row r="2" spans="1:336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50" t="s">
        <v>350</v>
      </c>
      <c r="JM2" s="110" t="s">
        <v>351</v>
      </c>
      <c r="JN2" s="50" t="s">
        <v>352</v>
      </c>
      <c r="JO2" s="110" t="s">
        <v>353</v>
      </c>
      <c r="JP2" s="39" t="s">
        <v>354</v>
      </c>
      <c r="JQ2" s="110" t="s">
        <v>355</v>
      </c>
      <c r="JR2" s="163" t="s">
        <v>356</v>
      </c>
      <c r="JS2" s="163" t="s">
        <v>357</v>
      </c>
      <c r="JT2" s="163" t="s">
        <v>358</v>
      </c>
      <c r="JU2" s="163" t="s">
        <v>359</v>
      </c>
      <c r="JV2" s="163" t="s">
        <v>360</v>
      </c>
      <c r="JW2" s="163" t="s">
        <v>361</v>
      </c>
      <c r="JX2" s="163" t="s">
        <v>362</v>
      </c>
      <c r="JY2" s="164" t="s">
        <v>363</v>
      </c>
      <c r="JZ2" s="110" t="s">
        <v>364</v>
      </c>
      <c r="KA2" s="163" t="s">
        <v>365</v>
      </c>
      <c r="KB2" s="163" t="s">
        <v>366</v>
      </c>
      <c r="KC2" s="163" t="s">
        <v>367</v>
      </c>
      <c r="KD2" s="163" t="s">
        <v>368</v>
      </c>
      <c r="KE2" s="163" t="s">
        <v>369</v>
      </c>
      <c r="KF2" s="163" t="s">
        <v>370</v>
      </c>
      <c r="KG2" s="163" t="s">
        <v>371</v>
      </c>
      <c r="KH2" s="163" t="s">
        <v>372</v>
      </c>
      <c r="KI2" s="163" t="s">
        <v>373</v>
      </c>
      <c r="KJ2" s="163" t="s">
        <v>374</v>
      </c>
      <c r="KK2" s="163" t="s">
        <v>375</v>
      </c>
      <c r="KL2" s="163" t="s">
        <v>376</v>
      </c>
      <c r="KM2" s="163" t="s">
        <v>377</v>
      </c>
      <c r="KN2" s="164" t="s">
        <v>378</v>
      </c>
      <c r="KO2" s="110" t="s">
        <v>379</v>
      </c>
      <c r="KP2" s="163" t="s">
        <v>380</v>
      </c>
      <c r="KQ2" s="163" t="s">
        <v>381</v>
      </c>
      <c r="KR2" s="163" t="s">
        <v>382</v>
      </c>
      <c r="KS2" s="163" t="s">
        <v>383</v>
      </c>
      <c r="KT2" s="163" t="s">
        <v>384</v>
      </c>
      <c r="KU2" s="163" t="s">
        <v>385</v>
      </c>
      <c r="KV2" s="163" t="s">
        <v>386</v>
      </c>
      <c r="KW2" s="163" t="s">
        <v>387</v>
      </c>
      <c r="KX2" s="163" t="s">
        <v>388</v>
      </c>
      <c r="KY2" s="164" t="s">
        <v>389</v>
      </c>
      <c r="KZ2" s="110" t="s">
        <v>390</v>
      </c>
      <c r="LA2" s="163" t="s">
        <v>391</v>
      </c>
      <c r="LB2" s="163" t="s">
        <v>392</v>
      </c>
      <c r="LC2" s="163" t="s">
        <v>393</v>
      </c>
      <c r="LD2" s="163" t="s">
        <v>394</v>
      </c>
      <c r="LE2" s="163" t="s">
        <v>395</v>
      </c>
      <c r="LF2" s="163" t="s">
        <v>396</v>
      </c>
      <c r="LG2" s="163" t="s">
        <v>397</v>
      </c>
      <c r="LH2" s="163" t="s">
        <v>398</v>
      </c>
      <c r="LI2" s="163" t="s">
        <v>399</v>
      </c>
      <c r="LJ2" s="163" t="s">
        <v>400</v>
      </c>
      <c r="LK2" s="163" t="s">
        <v>401</v>
      </c>
      <c r="LL2" s="163" t="s">
        <v>402</v>
      </c>
      <c r="LM2" s="163" t="s">
        <v>403</v>
      </c>
      <c r="LN2" s="163" t="s">
        <v>404</v>
      </c>
      <c r="LO2" s="163" t="s">
        <v>405</v>
      </c>
      <c r="LP2" s="163" t="s">
        <v>406</v>
      </c>
      <c r="LQ2" s="163" t="s">
        <v>407</v>
      </c>
      <c r="LR2" s="163" t="s">
        <v>408</v>
      </c>
      <c r="LS2" s="163" t="s">
        <v>409</v>
      </c>
      <c r="LT2" s="163" t="s">
        <v>410</v>
      </c>
      <c r="LU2" s="163" t="s">
        <v>411</v>
      </c>
      <c r="LV2" s="163" t="s">
        <v>412</v>
      </c>
      <c r="LW2" s="163" t="s">
        <v>413</v>
      </c>
      <c r="LX2" s="164" t="s">
        <v>414</v>
      </c>
    </row>
    <row r="3" spans="1:336">
      <c r="A3" t="s">
        <v>415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>
        <v>3814</v>
      </c>
      <c r="JM3">
        <v>3824</v>
      </c>
      <c r="JN3">
        <v>3826</v>
      </c>
      <c r="JO3">
        <v>3828</v>
      </c>
      <c r="JP3">
        <v>3830</v>
      </c>
      <c r="JQ3">
        <v>3831</v>
      </c>
      <c r="JR3">
        <v>3837</v>
      </c>
      <c r="JS3">
        <v>3845</v>
      </c>
      <c r="JT3">
        <v>3852</v>
      </c>
      <c r="JU3">
        <v>3852</v>
      </c>
      <c r="JV3">
        <v>3859</v>
      </c>
      <c r="JW3">
        <v>3866</v>
      </c>
      <c r="JX3">
        <v>3881</v>
      </c>
      <c r="JY3">
        <v>3897</v>
      </c>
      <c r="JZ3">
        <v>3904</v>
      </c>
      <c r="KA3">
        <v>3907</v>
      </c>
      <c r="KB3">
        <v>3910</v>
      </c>
      <c r="KC3">
        <v>3912</v>
      </c>
      <c r="KD3">
        <v>3928</v>
      </c>
      <c r="KE3">
        <v>3933</v>
      </c>
      <c r="KF3">
        <v>3937</v>
      </c>
      <c r="KG3">
        <v>3945</v>
      </c>
      <c r="KH3">
        <v>3950</v>
      </c>
      <c r="KI3">
        <v>3954</v>
      </c>
      <c r="KJ3">
        <v>3957</v>
      </c>
      <c r="KK3">
        <v>3692</v>
      </c>
      <c r="KL3">
        <v>3972</v>
      </c>
      <c r="KM3">
        <v>3982</v>
      </c>
      <c r="KN3">
        <v>3997</v>
      </c>
      <c r="KO3">
        <v>4000</v>
      </c>
      <c r="KP3">
        <v>4001</v>
      </c>
      <c r="KQ3">
        <v>4002</v>
      </c>
      <c r="KR3">
        <v>4013</v>
      </c>
      <c r="KS3">
        <v>4025</v>
      </c>
      <c r="KT3">
        <v>4031</v>
      </c>
      <c r="KU3">
        <v>4039</v>
      </c>
      <c r="KV3">
        <v>4057</v>
      </c>
      <c r="KW3">
        <v>4064</v>
      </c>
      <c r="KX3">
        <v>4080</v>
      </c>
      <c r="KY3">
        <v>4103</v>
      </c>
      <c r="KZ3">
        <v>4125</v>
      </c>
      <c r="LA3">
        <v>4143</v>
      </c>
      <c r="LB3">
        <v>4167</v>
      </c>
      <c r="LC3">
        <v>4194</v>
      </c>
      <c r="LD3">
        <v>4206</v>
      </c>
      <c r="LE3">
        <v>4216</v>
      </c>
      <c r="LF3">
        <v>4226</v>
      </c>
      <c r="LG3">
        <v>4247</v>
      </c>
      <c r="LH3">
        <v>4258</v>
      </c>
      <c r="LI3">
        <v>4290</v>
      </c>
      <c r="LJ3">
        <v>4319</v>
      </c>
    </row>
    <row r="4" spans="1:336">
      <c r="A4" t="s">
        <v>416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>
        <v>3019</v>
      </c>
      <c r="JM4">
        <v>3020</v>
      </c>
      <c r="JN4">
        <v>3020</v>
      </c>
      <c r="JO4">
        <v>3022</v>
      </c>
      <c r="JP4">
        <v>3024</v>
      </c>
      <c r="JQ4">
        <v>3026</v>
      </c>
      <c r="JR4">
        <v>3036</v>
      </c>
      <c r="JS4">
        <v>3038</v>
      </c>
      <c r="JT4">
        <v>3041</v>
      </c>
      <c r="JU4">
        <v>3041</v>
      </c>
      <c r="JV4">
        <v>3041</v>
      </c>
      <c r="JW4">
        <v>3043</v>
      </c>
      <c r="JX4">
        <v>3044</v>
      </c>
      <c r="JY4">
        <v>3044</v>
      </c>
      <c r="JZ4">
        <v>3045</v>
      </c>
      <c r="KA4">
        <v>3059</v>
      </c>
      <c r="KB4">
        <v>3060</v>
      </c>
      <c r="KC4">
        <v>3068</v>
      </c>
      <c r="KD4">
        <v>3068</v>
      </c>
      <c r="KE4">
        <v>3074</v>
      </c>
      <c r="KF4">
        <v>3075</v>
      </c>
      <c r="KG4">
        <v>3075</v>
      </c>
      <c r="KH4">
        <v>3078</v>
      </c>
      <c r="KI4">
        <v>3073</v>
      </c>
      <c r="KJ4">
        <v>3075</v>
      </c>
      <c r="KK4">
        <v>3084</v>
      </c>
      <c r="KL4">
        <v>3089</v>
      </c>
      <c r="KM4">
        <v>3092</v>
      </c>
      <c r="KN4">
        <v>3093</v>
      </c>
      <c r="KO4">
        <v>3096</v>
      </c>
      <c r="KP4">
        <v>3095</v>
      </c>
      <c r="KQ4">
        <v>3103</v>
      </c>
      <c r="KR4">
        <v>3107</v>
      </c>
      <c r="KS4">
        <v>3109</v>
      </c>
      <c r="KT4">
        <v>3113</v>
      </c>
      <c r="KU4">
        <v>3123</v>
      </c>
      <c r="KV4">
        <v>3125</v>
      </c>
      <c r="KW4">
        <v>3125</v>
      </c>
      <c r="KX4">
        <v>3127</v>
      </c>
      <c r="KY4">
        <v>3149</v>
      </c>
      <c r="KZ4">
        <v>3150</v>
      </c>
      <c r="LA4">
        <v>3150</v>
      </c>
      <c r="LB4">
        <v>3159</v>
      </c>
      <c r="LC4">
        <v>3159</v>
      </c>
      <c r="LD4">
        <v>3172</v>
      </c>
      <c r="LE4">
        <v>3172</v>
      </c>
      <c r="LF4">
        <v>3176</v>
      </c>
      <c r="LG4">
        <v>3205</v>
      </c>
      <c r="LH4">
        <v>3220</v>
      </c>
      <c r="LI4">
        <v>3220</v>
      </c>
      <c r="LJ4">
        <v>3224</v>
      </c>
    </row>
    <row r="5" spans="1:336">
      <c r="A5" t="s">
        <v>417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>
        <v>8858</v>
      </c>
      <c r="JM5">
        <v>8929</v>
      </c>
      <c r="JN5">
        <v>8986</v>
      </c>
      <c r="JO5">
        <v>9064</v>
      </c>
      <c r="JP5">
        <v>9124</v>
      </c>
      <c r="JQ5">
        <v>9193</v>
      </c>
      <c r="JR5">
        <v>9290</v>
      </c>
      <c r="JS5">
        <v>9351</v>
      </c>
      <c r="JT5">
        <v>9446</v>
      </c>
      <c r="JU5">
        <v>9446</v>
      </c>
      <c r="JV5">
        <v>9620</v>
      </c>
      <c r="JW5">
        <v>9705</v>
      </c>
      <c r="JX5">
        <v>9802</v>
      </c>
      <c r="JY5">
        <v>9949</v>
      </c>
      <c r="JZ5">
        <v>10063</v>
      </c>
      <c r="KA5">
        <v>10168</v>
      </c>
      <c r="KB5">
        <v>10255</v>
      </c>
      <c r="KC5">
        <v>10338</v>
      </c>
      <c r="KD5">
        <v>10440</v>
      </c>
      <c r="KE5">
        <v>10588</v>
      </c>
      <c r="KF5">
        <v>10729</v>
      </c>
      <c r="KG5">
        <v>10837</v>
      </c>
      <c r="KH5">
        <v>10959</v>
      </c>
      <c r="KI5">
        <v>11077</v>
      </c>
      <c r="KJ5">
        <v>11282</v>
      </c>
      <c r="KK5">
        <v>11461</v>
      </c>
      <c r="KL5">
        <v>11701</v>
      </c>
      <c r="KM5">
        <v>11911</v>
      </c>
      <c r="KN5">
        <v>12059</v>
      </c>
      <c r="KO5">
        <v>12152</v>
      </c>
      <c r="KP5">
        <v>12208</v>
      </c>
      <c r="KQ5">
        <v>12321</v>
      </c>
      <c r="KR5">
        <v>12489</v>
      </c>
      <c r="KS5">
        <v>12849</v>
      </c>
      <c r="KT5">
        <v>13083</v>
      </c>
      <c r="KU5">
        <v>13266</v>
      </c>
      <c r="KV5">
        <v>13409</v>
      </c>
      <c r="KW5">
        <v>13592</v>
      </c>
      <c r="KX5">
        <v>13712</v>
      </c>
      <c r="KY5">
        <v>13911</v>
      </c>
      <c r="KZ5">
        <v>14103</v>
      </c>
      <c r="LA5">
        <v>14263</v>
      </c>
      <c r="LB5">
        <v>14428</v>
      </c>
      <c r="LC5">
        <v>14537</v>
      </c>
      <c r="LD5">
        <v>14656</v>
      </c>
      <c r="LE5">
        <v>14721</v>
      </c>
      <c r="LF5">
        <v>14847</v>
      </c>
      <c r="LG5">
        <v>14986</v>
      </c>
      <c r="LH5">
        <v>15114</v>
      </c>
      <c r="LI5">
        <v>15259</v>
      </c>
      <c r="LJ5">
        <v>15403</v>
      </c>
    </row>
    <row r="6" spans="1:336">
      <c r="A6" t="s">
        <v>418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>
        <v>32895</v>
      </c>
      <c r="JM6">
        <v>33366</v>
      </c>
      <c r="JN6">
        <v>33850</v>
      </c>
      <c r="JO6">
        <v>34273</v>
      </c>
      <c r="JP6">
        <v>34644</v>
      </c>
      <c r="JQ6">
        <v>35140</v>
      </c>
      <c r="JR6">
        <v>35661</v>
      </c>
      <c r="JS6">
        <v>36096</v>
      </c>
      <c r="JT6">
        <v>36870</v>
      </c>
      <c r="JU6">
        <v>36870</v>
      </c>
      <c r="JV6">
        <v>37823</v>
      </c>
      <c r="JW6">
        <v>38393</v>
      </c>
      <c r="JX6">
        <v>39135</v>
      </c>
      <c r="JY6">
        <v>39764</v>
      </c>
      <c r="JZ6">
        <v>40360</v>
      </c>
      <c r="KA6">
        <v>41044</v>
      </c>
      <c r="KB6">
        <v>41669</v>
      </c>
      <c r="KC6">
        <v>41972</v>
      </c>
      <c r="KD6">
        <v>42618</v>
      </c>
      <c r="KE6">
        <v>42915</v>
      </c>
      <c r="KF6">
        <v>43421</v>
      </c>
      <c r="KG6">
        <v>44173</v>
      </c>
      <c r="KH6">
        <v>44722</v>
      </c>
      <c r="KI6">
        <v>45177</v>
      </c>
      <c r="KJ6">
        <v>45615</v>
      </c>
      <c r="KK6">
        <v>46491</v>
      </c>
      <c r="KL6">
        <v>47202</v>
      </c>
      <c r="KM6">
        <v>48109</v>
      </c>
      <c r="KN6">
        <v>48540</v>
      </c>
      <c r="KO6">
        <v>48960</v>
      </c>
      <c r="KP6">
        <v>49451</v>
      </c>
      <c r="KQ6">
        <v>49919</v>
      </c>
      <c r="KR6">
        <v>50564</v>
      </c>
      <c r="KS6">
        <v>51373</v>
      </c>
      <c r="KT6">
        <v>52551</v>
      </c>
      <c r="KU6">
        <v>53512</v>
      </c>
      <c r="KV6">
        <v>54341</v>
      </c>
      <c r="KW6">
        <v>54854</v>
      </c>
      <c r="KX6">
        <v>55116</v>
      </c>
      <c r="KY6">
        <v>55947</v>
      </c>
      <c r="KZ6">
        <v>56474</v>
      </c>
      <c r="LA6">
        <v>57101</v>
      </c>
      <c r="LB6">
        <v>57544</v>
      </c>
      <c r="LC6">
        <v>58026</v>
      </c>
      <c r="LD6">
        <v>58368</v>
      </c>
      <c r="LE6">
        <v>58636</v>
      </c>
      <c r="LF6">
        <v>59031</v>
      </c>
      <c r="LG6">
        <v>59433</v>
      </c>
      <c r="LH6">
        <v>59766</v>
      </c>
      <c r="LI6">
        <v>60179</v>
      </c>
      <c r="LJ6">
        <v>60502</v>
      </c>
    </row>
    <row r="7" spans="1:336">
      <c r="A7" t="s">
        <v>419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>
        <v>1541</v>
      </c>
      <c r="JM7">
        <v>1543</v>
      </c>
      <c r="JN7">
        <v>1543</v>
      </c>
      <c r="JO7">
        <v>1543</v>
      </c>
      <c r="JP7">
        <v>1564</v>
      </c>
      <c r="JQ7">
        <v>1578</v>
      </c>
      <c r="JR7">
        <v>1591</v>
      </c>
      <c r="JS7">
        <v>1598</v>
      </c>
      <c r="JT7">
        <v>1600</v>
      </c>
      <c r="JU7">
        <v>1600</v>
      </c>
      <c r="JV7">
        <v>1605</v>
      </c>
      <c r="JW7">
        <v>1608</v>
      </c>
      <c r="JX7">
        <v>1608</v>
      </c>
      <c r="JY7">
        <v>1609</v>
      </c>
      <c r="JZ7">
        <v>1609</v>
      </c>
      <c r="KA7">
        <v>1623</v>
      </c>
      <c r="KB7">
        <v>1624</v>
      </c>
      <c r="KC7">
        <v>1624</v>
      </c>
      <c r="KD7">
        <v>1627</v>
      </c>
      <c r="KE7">
        <v>1628</v>
      </c>
      <c r="KF7">
        <v>1629</v>
      </c>
      <c r="KG7">
        <v>1629</v>
      </c>
      <c r="KH7">
        <v>1630</v>
      </c>
      <c r="KI7">
        <v>1632</v>
      </c>
      <c r="KJ7">
        <v>1633</v>
      </c>
      <c r="KK7">
        <v>1634</v>
      </c>
      <c r="KL7">
        <v>1634</v>
      </c>
      <c r="KM7">
        <v>1635</v>
      </c>
      <c r="KN7">
        <v>1636</v>
      </c>
      <c r="KO7">
        <v>1637</v>
      </c>
      <c r="KP7">
        <v>1637</v>
      </c>
      <c r="KQ7">
        <v>1637</v>
      </c>
      <c r="KR7">
        <v>1637</v>
      </c>
      <c r="KS7">
        <v>1637</v>
      </c>
      <c r="KT7">
        <v>1637</v>
      </c>
      <c r="KU7">
        <v>1637</v>
      </c>
      <c r="KV7">
        <v>1637</v>
      </c>
      <c r="KW7">
        <v>1637</v>
      </c>
      <c r="KX7">
        <v>1637</v>
      </c>
      <c r="KY7">
        <v>1637</v>
      </c>
      <c r="KZ7">
        <v>1637</v>
      </c>
      <c r="LA7">
        <v>1637</v>
      </c>
      <c r="LB7">
        <v>1638</v>
      </c>
      <c r="LC7">
        <v>1638</v>
      </c>
      <c r="LD7">
        <v>1640</v>
      </c>
      <c r="LE7">
        <v>1655</v>
      </c>
      <c r="LF7">
        <v>1661</v>
      </c>
      <c r="LG7">
        <v>1668</v>
      </c>
      <c r="LH7">
        <v>1673</v>
      </c>
      <c r="LI7">
        <v>1675</v>
      </c>
      <c r="LJ7">
        <v>1679</v>
      </c>
    </row>
    <row r="8" spans="1:336">
      <c r="A8" t="s">
        <v>420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>
        <v>4237</v>
      </c>
      <c r="JM8">
        <v>4300</v>
      </c>
      <c r="JN8">
        <v>4346</v>
      </c>
      <c r="JO8">
        <v>4374</v>
      </c>
      <c r="JP8">
        <v>4419</v>
      </c>
      <c r="JQ8">
        <v>4461</v>
      </c>
      <c r="JR8">
        <v>4504</v>
      </c>
      <c r="JS8">
        <v>4552</v>
      </c>
      <c r="JT8">
        <v>4618</v>
      </c>
      <c r="JU8">
        <v>4618</v>
      </c>
      <c r="JV8">
        <v>4718</v>
      </c>
      <c r="JW8">
        <v>4767</v>
      </c>
      <c r="JX8">
        <v>4887</v>
      </c>
      <c r="JY8">
        <v>4944</v>
      </c>
      <c r="JZ8">
        <v>5011</v>
      </c>
      <c r="KA8">
        <v>5052</v>
      </c>
      <c r="KB8">
        <v>5086</v>
      </c>
      <c r="KC8">
        <v>5142</v>
      </c>
      <c r="KD8">
        <v>5195</v>
      </c>
      <c r="KE8">
        <v>5251</v>
      </c>
      <c r="KF8">
        <v>5339</v>
      </c>
      <c r="KG8">
        <v>5393</v>
      </c>
      <c r="KH8">
        <v>5423</v>
      </c>
      <c r="KI8">
        <v>5399</v>
      </c>
      <c r="KJ8">
        <v>5458</v>
      </c>
      <c r="KK8">
        <v>5633</v>
      </c>
      <c r="KL8">
        <v>5843</v>
      </c>
      <c r="KM8">
        <v>6003</v>
      </c>
      <c r="KN8">
        <v>6085</v>
      </c>
      <c r="KO8">
        <v>6138</v>
      </c>
      <c r="KP8">
        <v>6175</v>
      </c>
      <c r="KQ8">
        <v>6286</v>
      </c>
      <c r="KR8">
        <v>6420</v>
      </c>
      <c r="KS8">
        <v>6613</v>
      </c>
      <c r="KT8">
        <v>5766</v>
      </c>
      <c r="KU8">
        <v>5831</v>
      </c>
      <c r="KV8">
        <v>5903</v>
      </c>
      <c r="KW8">
        <v>5971</v>
      </c>
      <c r="KX8">
        <v>6037</v>
      </c>
      <c r="KY8">
        <v>6073</v>
      </c>
      <c r="KZ8">
        <v>6147</v>
      </c>
      <c r="LA8">
        <v>6208</v>
      </c>
      <c r="LB8">
        <v>6257</v>
      </c>
      <c r="LC8">
        <v>6304</v>
      </c>
      <c r="LD8">
        <v>6335</v>
      </c>
      <c r="LE8">
        <v>6368</v>
      </c>
      <c r="LF8">
        <v>6397</v>
      </c>
      <c r="LG8">
        <v>6448</v>
      </c>
      <c r="LH8">
        <v>6474</v>
      </c>
      <c r="LI8">
        <v>6484</v>
      </c>
      <c r="LJ8">
        <v>6514</v>
      </c>
    </row>
    <row r="9" spans="1:336">
      <c r="A9" t="s">
        <v>421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>
        <v>83480</v>
      </c>
      <c r="JM9">
        <v>84722</v>
      </c>
      <c r="JN9">
        <v>85622</v>
      </c>
      <c r="JO9">
        <v>86313</v>
      </c>
      <c r="JP9">
        <v>87432</v>
      </c>
      <c r="JQ9">
        <v>88292</v>
      </c>
      <c r="JR9">
        <v>89660</v>
      </c>
      <c r="JS9">
        <v>91009</v>
      </c>
      <c r="JT9">
        <v>92429</v>
      </c>
      <c r="JU9">
        <v>92429</v>
      </c>
      <c r="JV9">
        <v>94599</v>
      </c>
      <c r="JW9">
        <v>95784</v>
      </c>
      <c r="JX9">
        <v>97225</v>
      </c>
      <c r="JY9">
        <v>99133</v>
      </c>
      <c r="JZ9">
        <v>100778</v>
      </c>
      <c r="KA9">
        <v>102618</v>
      </c>
      <c r="KB9">
        <v>104104</v>
      </c>
      <c r="KC9">
        <v>104990</v>
      </c>
      <c r="KD9">
        <v>106719</v>
      </c>
      <c r="KE9">
        <v>108642</v>
      </c>
      <c r="KF9">
        <v>110690</v>
      </c>
      <c r="KG9">
        <v>112257</v>
      </c>
      <c r="KH9">
        <v>113119</v>
      </c>
      <c r="KI9">
        <v>114567</v>
      </c>
      <c r="KJ9">
        <v>115651</v>
      </c>
      <c r="KK9">
        <v>117830</v>
      </c>
      <c r="KL9">
        <v>120082</v>
      </c>
      <c r="KM9">
        <v>122069</v>
      </c>
      <c r="KN9">
        <v>123526</v>
      </c>
      <c r="KO9">
        <v>124414</v>
      </c>
      <c r="KP9">
        <v>125127</v>
      </c>
      <c r="KQ9">
        <v>126272</v>
      </c>
      <c r="KR9">
        <v>127931</v>
      </c>
      <c r="KS9">
        <v>130586</v>
      </c>
      <c r="KT9">
        <v>133170</v>
      </c>
      <c r="KU9">
        <v>134987</v>
      </c>
      <c r="KV9">
        <v>136583</v>
      </c>
      <c r="KW9">
        <v>137569</v>
      </c>
      <c r="KX9">
        <v>138441</v>
      </c>
      <c r="KY9">
        <v>139934</v>
      </c>
      <c r="KZ9">
        <v>141417</v>
      </c>
      <c r="LA9">
        <v>142485</v>
      </c>
      <c r="LB9">
        <v>143364</v>
      </c>
      <c r="LC9">
        <v>144475</v>
      </c>
      <c r="LD9">
        <v>145139</v>
      </c>
      <c r="LE9">
        <v>145588</v>
      </c>
      <c r="LF9">
        <v>146425</v>
      </c>
      <c r="LG9">
        <v>147185</v>
      </c>
      <c r="LH9">
        <v>147958</v>
      </c>
      <c r="LI9">
        <v>148644</v>
      </c>
      <c r="LJ9">
        <v>149457</v>
      </c>
    </row>
    <row r="10" spans="1:336">
      <c r="A10" t="s">
        <v>422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>
        <v>5417</v>
      </c>
      <c r="JM10">
        <v>5597</v>
      </c>
      <c r="JN10">
        <v>5677</v>
      </c>
      <c r="JO10">
        <v>5756</v>
      </c>
      <c r="JP10">
        <v>5837</v>
      </c>
      <c r="JQ10">
        <v>5920</v>
      </c>
      <c r="JR10">
        <v>6037</v>
      </c>
      <c r="JS10">
        <v>6192</v>
      </c>
      <c r="JT10">
        <v>6305</v>
      </c>
      <c r="JU10">
        <v>6305</v>
      </c>
      <c r="JV10">
        <v>6506</v>
      </c>
      <c r="JW10">
        <v>6630</v>
      </c>
      <c r="JX10">
        <v>6753</v>
      </c>
      <c r="JY10">
        <v>6987</v>
      </c>
      <c r="JZ10">
        <v>7195</v>
      </c>
      <c r="KA10">
        <v>7366</v>
      </c>
      <c r="KB10">
        <v>7564</v>
      </c>
      <c r="KC10">
        <v>7658</v>
      </c>
      <c r="KD10">
        <v>7827</v>
      </c>
      <c r="KE10">
        <v>7968</v>
      </c>
      <c r="KF10">
        <v>8102</v>
      </c>
      <c r="KG10">
        <v>8195</v>
      </c>
      <c r="KH10">
        <v>8325</v>
      </c>
      <c r="KI10">
        <v>8574</v>
      </c>
      <c r="KJ10">
        <v>8724</v>
      </c>
      <c r="KK10">
        <v>8981</v>
      </c>
      <c r="KL10">
        <v>9183</v>
      </c>
      <c r="KM10">
        <v>9316</v>
      </c>
      <c r="KN10">
        <v>9475</v>
      </c>
      <c r="KO10">
        <v>9607</v>
      </c>
      <c r="KP10">
        <v>9732</v>
      </c>
      <c r="KQ10">
        <v>9868</v>
      </c>
      <c r="KR10">
        <v>10133</v>
      </c>
      <c r="KS10">
        <v>10475</v>
      </c>
      <c r="KT10">
        <v>10724</v>
      </c>
      <c r="KU10">
        <v>10961</v>
      </c>
      <c r="KV10">
        <v>11217</v>
      </c>
      <c r="KW10">
        <v>11395</v>
      </c>
      <c r="KX10">
        <v>11621</v>
      </c>
      <c r="KY10">
        <v>11911</v>
      </c>
      <c r="KZ10">
        <v>12122</v>
      </c>
      <c r="LA10">
        <v>12279</v>
      </c>
      <c r="LB10">
        <v>12383</v>
      </c>
      <c r="LC10">
        <v>12664</v>
      </c>
      <c r="LD10">
        <v>12858</v>
      </c>
      <c r="LE10">
        <v>12964</v>
      </c>
      <c r="LF10">
        <v>13123</v>
      </c>
      <c r="LG10">
        <v>13336</v>
      </c>
      <c r="LH10">
        <v>13469</v>
      </c>
      <c r="LI10">
        <v>13679</v>
      </c>
      <c r="LJ10">
        <v>13887</v>
      </c>
    </row>
    <row r="11" spans="1:336">
      <c r="A11" t="s">
        <v>423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>
        <v>2844</v>
      </c>
      <c r="JM11">
        <v>2886</v>
      </c>
      <c r="JN11">
        <v>2912</v>
      </c>
      <c r="JO11">
        <v>2955</v>
      </c>
      <c r="JP11">
        <v>2998</v>
      </c>
      <c r="JQ11">
        <v>3047</v>
      </c>
      <c r="JR11">
        <v>3089</v>
      </c>
      <c r="JS11">
        <v>3128</v>
      </c>
      <c r="JT11">
        <v>3167</v>
      </c>
      <c r="JU11">
        <v>3167</v>
      </c>
      <c r="JV11">
        <v>3241</v>
      </c>
      <c r="JW11">
        <v>3296</v>
      </c>
      <c r="JX11">
        <v>3374</v>
      </c>
      <c r="JY11">
        <v>3439</v>
      </c>
      <c r="JZ11">
        <v>3512</v>
      </c>
      <c r="KA11">
        <v>3584</v>
      </c>
      <c r="KB11">
        <v>3645</v>
      </c>
      <c r="KC11">
        <v>3691</v>
      </c>
      <c r="KD11">
        <v>3798</v>
      </c>
      <c r="KE11">
        <v>3927</v>
      </c>
      <c r="KF11">
        <v>4043</v>
      </c>
      <c r="KG11">
        <v>4139</v>
      </c>
      <c r="KH11">
        <v>4193</v>
      </c>
      <c r="KI11">
        <v>4286</v>
      </c>
      <c r="KJ11">
        <v>4369</v>
      </c>
      <c r="KK11">
        <v>4555</v>
      </c>
      <c r="KL11">
        <v>4744</v>
      </c>
      <c r="KM11">
        <v>4891</v>
      </c>
      <c r="KN11">
        <v>4958</v>
      </c>
      <c r="KO11">
        <v>5037</v>
      </c>
      <c r="KP11">
        <v>5155</v>
      </c>
      <c r="KQ11">
        <v>5266</v>
      </c>
      <c r="KR11">
        <v>5363</v>
      </c>
      <c r="KS11">
        <v>5477</v>
      </c>
      <c r="KT11">
        <v>5579</v>
      </c>
      <c r="KU11">
        <v>5741</v>
      </c>
      <c r="KV11">
        <v>5872</v>
      </c>
      <c r="KW11">
        <v>5962</v>
      </c>
      <c r="KX11">
        <v>6053</v>
      </c>
      <c r="KY11">
        <v>6235</v>
      </c>
      <c r="KZ11">
        <v>6360</v>
      </c>
      <c r="LA11">
        <v>6514</v>
      </c>
      <c r="LB11">
        <v>6595</v>
      </c>
      <c r="LC11">
        <v>6695</v>
      </c>
      <c r="LD11">
        <v>6748</v>
      </c>
      <c r="LE11">
        <v>6811</v>
      </c>
      <c r="LF11">
        <v>6905</v>
      </c>
      <c r="LG11">
        <v>7016</v>
      </c>
      <c r="LH11">
        <v>7099</v>
      </c>
      <c r="LI11">
        <v>7162</v>
      </c>
      <c r="LJ11">
        <v>7225</v>
      </c>
    </row>
    <row r="12" spans="1:336">
      <c r="A12" t="s">
        <v>424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>
        <v>1428</v>
      </c>
      <c r="JM12">
        <v>1441</v>
      </c>
      <c r="JN12">
        <v>1466</v>
      </c>
      <c r="JO12">
        <v>1481</v>
      </c>
      <c r="JP12">
        <v>1491</v>
      </c>
      <c r="JQ12">
        <v>1503</v>
      </c>
      <c r="JR12">
        <v>1516</v>
      </c>
      <c r="JS12">
        <v>1532</v>
      </c>
      <c r="JT12">
        <v>1569</v>
      </c>
      <c r="JU12">
        <v>1569</v>
      </c>
      <c r="JV12">
        <v>1624</v>
      </c>
      <c r="JW12">
        <v>1656</v>
      </c>
      <c r="JX12">
        <v>1684</v>
      </c>
      <c r="JY12">
        <v>1710</v>
      </c>
      <c r="JZ12">
        <v>1729</v>
      </c>
      <c r="KA12">
        <v>1758</v>
      </c>
      <c r="KB12">
        <v>1797</v>
      </c>
      <c r="KC12">
        <v>1812</v>
      </c>
      <c r="KD12">
        <v>1835</v>
      </c>
      <c r="KE12">
        <v>1870</v>
      </c>
      <c r="KF12">
        <v>1933</v>
      </c>
      <c r="KG12">
        <v>1974</v>
      </c>
      <c r="KH12">
        <v>1999</v>
      </c>
      <c r="KI12">
        <v>2023</v>
      </c>
      <c r="KJ12">
        <v>2080</v>
      </c>
      <c r="KK12">
        <v>2142</v>
      </c>
      <c r="KL12">
        <v>2220</v>
      </c>
      <c r="KM12">
        <v>2313</v>
      </c>
      <c r="KN12">
        <v>2361</v>
      </c>
      <c r="KO12">
        <v>2413</v>
      </c>
      <c r="KP12">
        <v>2451</v>
      </c>
      <c r="KQ12">
        <v>2480</v>
      </c>
      <c r="KR12">
        <v>2544</v>
      </c>
      <c r="KS12">
        <v>2598</v>
      </c>
      <c r="KT12">
        <v>2644</v>
      </c>
      <c r="KU12">
        <v>2691</v>
      </c>
      <c r="KV12">
        <v>2744</v>
      </c>
      <c r="KW12">
        <v>2791</v>
      </c>
      <c r="KX12">
        <v>2847</v>
      </c>
      <c r="KY12">
        <v>2915</v>
      </c>
      <c r="KZ12">
        <v>2972</v>
      </c>
      <c r="LA12">
        <v>3020</v>
      </c>
      <c r="LB12">
        <v>3074</v>
      </c>
      <c r="LC12">
        <v>3104</v>
      </c>
      <c r="LD12">
        <v>3132</v>
      </c>
      <c r="LE12">
        <v>3168</v>
      </c>
      <c r="LF12">
        <v>3207</v>
      </c>
      <c r="LG12">
        <v>3262</v>
      </c>
      <c r="LH12">
        <v>3289</v>
      </c>
      <c r="LI12">
        <v>3327</v>
      </c>
      <c r="LJ12">
        <v>3353</v>
      </c>
    </row>
    <row r="13" spans="1:336">
      <c r="A13" t="s">
        <v>425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>
        <v>9939</v>
      </c>
      <c r="JM13">
        <v>10010</v>
      </c>
      <c r="JN13">
        <v>10074</v>
      </c>
      <c r="JO13">
        <v>10118</v>
      </c>
      <c r="JP13">
        <v>10163</v>
      </c>
      <c r="JQ13">
        <v>10233</v>
      </c>
      <c r="JR13">
        <v>10325</v>
      </c>
      <c r="JS13">
        <v>10470</v>
      </c>
      <c r="JT13">
        <v>10596</v>
      </c>
      <c r="JU13">
        <v>10596</v>
      </c>
      <c r="JV13">
        <v>10678</v>
      </c>
      <c r="JW13">
        <v>10755</v>
      </c>
      <c r="JX13">
        <v>10867</v>
      </c>
      <c r="JY13">
        <v>10969</v>
      </c>
      <c r="JZ13">
        <v>11083</v>
      </c>
      <c r="KA13">
        <v>11212</v>
      </c>
      <c r="KB13">
        <v>11270</v>
      </c>
      <c r="KC13">
        <v>11304</v>
      </c>
      <c r="KD13">
        <v>11419</v>
      </c>
      <c r="KE13">
        <v>11527</v>
      </c>
      <c r="KF13">
        <v>11650</v>
      </c>
      <c r="KG13">
        <v>11750</v>
      </c>
      <c r="KH13">
        <v>11827</v>
      </c>
      <c r="KI13">
        <v>11925</v>
      </c>
      <c r="KJ13">
        <v>12036</v>
      </c>
      <c r="KK13">
        <v>12352</v>
      </c>
      <c r="KL13">
        <v>12620</v>
      </c>
      <c r="KM13">
        <v>12766</v>
      </c>
      <c r="KN13">
        <v>12972</v>
      </c>
      <c r="KO13">
        <v>13087</v>
      </c>
      <c r="KP13">
        <v>13192</v>
      </c>
      <c r="KQ13">
        <v>13307</v>
      </c>
      <c r="KR13">
        <v>13445</v>
      </c>
      <c r="KS13">
        <v>13721</v>
      </c>
      <c r="KT13">
        <v>13901</v>
      </c>
      <c r="KU13">
        <v>14062</v>
      </c>
      <c r="KV13">
        <v>14276</v>
      </c>
      <c r="KW13">
        <v>14352</v>
      </c>
      <c r="KX13">
        <v>14472</v>
      </c>
      <c r="KY13">
        <v>14680</v>
      </c>
      <c r="KZ13">
        <v>14920</v>
      </c>
      <c r="LA13">
        <v>15157</v>
      </c>
      <c r="LB13">
        <v>15394</v>
      </c>
      <c r="LC13">
        <v>15593</v>
      </c>
      <c r="LD13">
        <v>15690</v>
      </c>
      <c r="LE13">
        <v>15783</v>
      </c>
      <c r="LF13">
        <v>16014</v>
      </c>
      <c r="LG13">
        <v>16207</v>
      </c>
      <c r="LH13">
        <v>16367</v>
      </c>
      <c r="LI13">
        <v>16562</v>
      </c>
      <c r="LJ13">
        <v>16772</v>
      </c>
    </row>
    <row r="14" spans="1:336">
      <c r="A14" t="s">
        <v>426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>
        <v>16135</v>
      </c>
      <c r="JM14">
        <v>16269</v>
      </c>
      <c r="JN14">
        <v>16395</v>
      </c>
      <c r="JO14">
        <v>16502</v>
      </c>
      <c r="JP14">
        <v>16640</v>
      </c>
      <c r="JQ14">
        <v>16753</v>
      </c>
      <c r="JR14">
        <v>16878</v>
      </c>
      <c r="JS14">
        <v>16968</v>
      </c>
      <c r="JT14">
        <v>17092</v>
      </c>
      <c r="JU14">
        <v>17092</v>
      </c>
      <c r="JV14">
        <v>17305</v>
      </c>
      <c r="JW14">
        <v>17484</v>
      </c>
      <c r="JX14">
        <v>17687</v>
      </c>
      <c r="JY14">
        <v>17850</v>
      </c>
      <c r="JZ14">
        <v>18021</v>
      </c>
      <c r="KA14">
        <v>18193</v>
      </c>
      <c r="KB14">
        <v>18355</v>
      </c>
      <c r="KC14">
        <v>18527</v>
      </c>
      <c r="KD14">
        <v>18728</v>
      </c>
      <c r="KE14">
        <v>18938</v>
      </c>
      <c r="KF14">
        <v>19126</v>
      </c>
      <c r="KG14">
        <v>19293</v>
      </c>
      <c r="KH14">
        <v>19499</v>
      </c>
      <c r="KI14">
        <v>19670</v>
      </c>
      <c r="KJ14">
        <v>19825</v>
      </c>
      <c r="KK14">
        <v>20154</v>
      </c>
      <c r="KL14">
        <v>20451</v>
      </c>
      <c r="KM14">
        <v>20703</v>
      </c>
      <c r="KN14">
        <v>21031</v>
      </c>
      <c r="KO14">
        <v>21223</v>
      </c>
      <c r="KP14">
        <v>21482</v>
      </c>
      <c r="KQ14">
        <v>21769</v>
      </c>
      <c r="KR14">
        <v>22124</v>
      </c>
      <c r="KS14">
        <v>22493</v>
      </c>
      <c r="KT14">
        <v>22892</v>
      </c>
      <c r="KU14">
        <v>23187</v>
      </c>
      <c r="KV14">
        <v>23608</v>
      </c>
      <c r="KW14">
        <v>23884</v>
      </c>
      <c r="KX14">
        <v>24210</v>
      </c>
      <c r="KY14">
        <v>24598</v>
      </c>
      <c r="KZ14">
        <v>24981</v>
      </c>
      <c r="LA14">
        <v>25328</v>
      </c>
      <c r="LB14">
        <v>25589</v>
      </c>
      <c r="LC14">
        <v>25800</v>
      </c>
      <c r="LD14">
        <v>26075</v>
      </c>
      <c r="LE14">
        <v>26279</v>
      </c>
      <c r="LF14">
        <v>26522</v>
      </c>
      <c r="LG14">
        <v>26784</v>
      </c>
      <c r="LH14">
        <v>27065</v>
      </c>
      <c r="LI14">
        <v>27312</v>
      </c>
      <c r="LJ14">
        <v>27516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J7047"/>
  <sheetViews>
    <sheetView topLeftCell="A6907" workbookViewId="0">
      <selection activeCell="A6963" sqref="A6963:E6982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10" max="10" width="47.5703125" bestFit="1" customWidth="1"/>
  </cols>
  <sheetData>
    <row r="1" spans="1:8">
      <c r="B1" s="41" t="s">
        <v>1</v>
      </c>
      <c r="C1" s="41" t="s">
        <v>427</v>
      </c>
      <c r="D1" s="41" t="s">
        <v>428</v>
      </c>
      <c r="E1" s="41" t="s">
        <v>429</v>
      </c>
      <c r="F1" s="40"/>
      <c r="G1" s="40"/>
      <c r="H1" s="40"/>
    </row>
    <row r="2" spans="1:8">
      <c r="A2" s="40">
        <v>43997</v>
      </c>
      <c r="B2" s="22">
        <v>43997</v>
      </c>
      <c r="C2" t="s">
        <v>430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>
      <c r="A3" s="40">
        <v>43997</v>
      </c>
      <c r="B3" s="22">
        <v>43997</v>
      </c>
      <c r="C3" t="s">
        <v>431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432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433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434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435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436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437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438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439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440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441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442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443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444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445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446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447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448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449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450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451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452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453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454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455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443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456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457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430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436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435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458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437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459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460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449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461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462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433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441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439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463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430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431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435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433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440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436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439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464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432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454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465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466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434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446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443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437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456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467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442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445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468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439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435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456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443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430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433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432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460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436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441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440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431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437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469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455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458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470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445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461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438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471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464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472</v>
      </c>
      <c r="D88" s="42">
        <f>VLOOKUP(Pag_Inicio_Corr_mas_casos[[#This Row],[Corregimiento]],Hoja3!$A$2:$D$676,4,0)</f>
        <v>40201</v>
      </c>
      <c r="E88">
        <v>10</v>
      </c>
      <c r="G88" t="s">
        <v>473</v>
      </c>
    </row>
    <row r="89" spans="1:7">
      <c r="A89" s="40">
        <v>44000</v>
      </c>
      <c r="B89" s="22">
        <v>44000</v>
      </c>
      <c r="C89" t="s">
        <v>474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436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446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445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443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431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433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435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456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437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430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439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461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451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442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438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432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440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441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452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454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475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471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476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477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478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449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463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479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439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431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445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432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435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436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430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437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454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438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460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443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456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433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471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442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451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440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436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441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480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449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461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476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446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465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475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463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481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439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430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436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431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435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443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432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463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437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441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482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446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433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456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458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445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461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452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449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477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453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430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435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467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436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443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440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433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431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437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439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446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471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456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457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442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432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447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482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438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434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463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451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449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441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480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466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445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460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475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483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461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444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484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458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476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485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479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454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486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423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487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430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443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434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437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436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431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439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435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433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441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488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459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446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480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485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487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460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476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444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452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471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454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430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431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432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442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434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433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475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451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443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465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446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445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452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448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474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435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478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439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464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444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488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471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456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443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446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435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431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456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430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471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483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454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461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441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438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439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451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475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432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436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434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449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458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440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442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482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437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463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447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433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460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445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459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466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465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477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476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468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489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490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467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470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444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479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480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448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491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492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487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452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485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493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494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423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495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496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497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469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498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499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500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501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450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457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502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443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454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435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438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439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456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431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433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472</v>
      </c>
      <c r="D324" s="42">
        <f>VLOOKUP(Pag_Inicio_Corr_mas_casos[[#This Row],[Corregimiento]],Hoja3!$A$2:$D$676,4,0)</f>
        <v>40201</v>
      </c>
      <c r="E324">
        <v>25</v>
      </c>
      <c r="G324" t="s">
        <v>473</v>
      </c>
    </row>
    <row r="325" spans="1:7">
      <c r="A325" s="40">
        <v>44008</v>
      </c>
      <c r="B325" s="22">
        <v>44008</v>
      </c>
      <c r="C325" t="s">
        <v>461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436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448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446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492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460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437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441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453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432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466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465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442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474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463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445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430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458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434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451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463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454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446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430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435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471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444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482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443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431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437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489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442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439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441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466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447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492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436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449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477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451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432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448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445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460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456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465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476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475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480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438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456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440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503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433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479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461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468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472</v>
      </c>
      <c r="D384" s="42">
        <f>VLOOKUP(Pag_Inicio_Corr_mas_casos[[#This Row],[Corregimiento]],Hoja3!$A$2:$D$676,4,0)</f>
        <v>40201</v>
      </c>
      <c r="E384">
        <v>16</v>
      </c>
      <c r="G384" t="s">
        <v>473</v>
      </c>
    </row>
    <row r="385" spans="1:5">
      <c r="A385" s="40">
        <v>44009</v>
      </c>
      <c r="B385" s="22">
        <v>44009</v>
      </c>
      <c r="C385" s="26" t="s">
        <v>504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505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483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457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502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494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499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501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474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452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506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469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423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459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493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437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454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440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431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443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435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438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439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456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430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489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432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451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449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471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482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504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458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507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460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448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441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442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436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485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461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474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466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445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434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508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456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431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443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438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435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432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436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440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454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456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461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437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439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430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433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451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442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446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445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463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458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474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449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434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507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441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471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444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460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485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493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483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466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506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475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482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430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436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431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489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435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472</v>
      </c>
      <c r="D472" s="42">
        <f>VLOOKUP(Pag_Inicio_Corr_mas_casos[[#This Row],[Corregimiento]],Hoja3!$A$2:$D$676,4,0)</f>
        <v>40201</v>
      </c>
      <c r="E472">
        <v>21</v>
      </c>
      <c r="G472" t="s">
        <v>473</v>
      </c>
    </row>
    <row r="473" spans="1:7">
      <c r="A473" s="40">
        <v>44012</v>
      </c>
      <c r="B473" s="22">
        <v>44012</v>
      </c>
      <c r="C473" t="s">
        <v>509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443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432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442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471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445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444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466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438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437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451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487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440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462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433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446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463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507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439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477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435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454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431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432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446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440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443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434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456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430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465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439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442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438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477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471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476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460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485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461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452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510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433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441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451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445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482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423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437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503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486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492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447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436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466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458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511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475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440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489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432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435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439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443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446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442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438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436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431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444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456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460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430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441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452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448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463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445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466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451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469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461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474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430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440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433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456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432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436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443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438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460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435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442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431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485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445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439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446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472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449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466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441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452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434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461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465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475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430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435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442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440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438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432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485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437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431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449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465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461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460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451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443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444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439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472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445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512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456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501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466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441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459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477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436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448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471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487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439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431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432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456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436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443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452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440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445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435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446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460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485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430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461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437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442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444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438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481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478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448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451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477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465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453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494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469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458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434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471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450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433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441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513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466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475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483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480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509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454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443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435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430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458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440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432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431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441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452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439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442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446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485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438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436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437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456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465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461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474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445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460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447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448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433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423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434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453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444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493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472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514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466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476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451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475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494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487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478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450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463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471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430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443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456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466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439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446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435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460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451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436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489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485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471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440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442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431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437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438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449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459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444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441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477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478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445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482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452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448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493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432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461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480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450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476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434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454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437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443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430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456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438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435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460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446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503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433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432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439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431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441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478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458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442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436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466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485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451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471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456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437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440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439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443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460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451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442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435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431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432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445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448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446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452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436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480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433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476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463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449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501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461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474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514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507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515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509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513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478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438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467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435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430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454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432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456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475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443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446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431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516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440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465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439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434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438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436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460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447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471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441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479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444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466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458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451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494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423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476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517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487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482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450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477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439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443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435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460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471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432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456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446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438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451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430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449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442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436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518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440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447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463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482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461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485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480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445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431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458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448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441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477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437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430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443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456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435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475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485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439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432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446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436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478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494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423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511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465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431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519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452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507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433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509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451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445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447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460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514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461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441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438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466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482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476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468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458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434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453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442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520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436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431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446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443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456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485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432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435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440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433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458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460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439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430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438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444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507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442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465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437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475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466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450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452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477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471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469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445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514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461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451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434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478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423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521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449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468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447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482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463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483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513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506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453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493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503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441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476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435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439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443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460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446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431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437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430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436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442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438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432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458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440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441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452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444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522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456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445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523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477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481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456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446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460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435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443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436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431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471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442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448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463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439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461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475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477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430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445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449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444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452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458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441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476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506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451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469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432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485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483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479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434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438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468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503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447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482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437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435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440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442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445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430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479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447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447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436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431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449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501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461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516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458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509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448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433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441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465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524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423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476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434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446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438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437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439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456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475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485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471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443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493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432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525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440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442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445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430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447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436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431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482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449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444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461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478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450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454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452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507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466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486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441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476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434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446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438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460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439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456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475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526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471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443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469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432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435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430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527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436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504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514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458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452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466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441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434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446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528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439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456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475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463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485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471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443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432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435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440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442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483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445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430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447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436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431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449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444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461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478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454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458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452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507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466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433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441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465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476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434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446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438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460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437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439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456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475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471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453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443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522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432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435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440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442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483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430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479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436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431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529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444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454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458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507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448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466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486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512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441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434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446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438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460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528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437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439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456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443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432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435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530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483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430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436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431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482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461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452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507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441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446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508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438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460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437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439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443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469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440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483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430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436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431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461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478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516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454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458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507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448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441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446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438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460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437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439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472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463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471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531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443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432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435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530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483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430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532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447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436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431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461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533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458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448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515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466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433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520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441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465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423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434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446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438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534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439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456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494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517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471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487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443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432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435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440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430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479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447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513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436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431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444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461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478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458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452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507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448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466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486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441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465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423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434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446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438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460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528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439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456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475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463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485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471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492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443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469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432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435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440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436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431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482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501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461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478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454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458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452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448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466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441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446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438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460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439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535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456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472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477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471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468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443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432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536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435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530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440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442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445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430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479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447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436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431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449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501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444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461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478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458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452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507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448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515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466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433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441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465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423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476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434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446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438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460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437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439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456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475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521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485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471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453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443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432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435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440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442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445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430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479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447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436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431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514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444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461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478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450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458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452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507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466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441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465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423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476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434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446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438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460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506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437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439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451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456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494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475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477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485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443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493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432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435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430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449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461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458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452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512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434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446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437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439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451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456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475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463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477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471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443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432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435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440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537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445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430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479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436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431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482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461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478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516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448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441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465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476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434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446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438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534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460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437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439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456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521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463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485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471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468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443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469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432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435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530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440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442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445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430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447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436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431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461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478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507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448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466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441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465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538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434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446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438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460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437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439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451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456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459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475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443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539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432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435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440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442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430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479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447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436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431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482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444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478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458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507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448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515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441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465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434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446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540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534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460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541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439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456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475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485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471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443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432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435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530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440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442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445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430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447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436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431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449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501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444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461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478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458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452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448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466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441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465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446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438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460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437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439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456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494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463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477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471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443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469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432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435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440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430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447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436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431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449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444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461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533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478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450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452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448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466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441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434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446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508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480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438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460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506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437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439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451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456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542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477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485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468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443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469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432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5">
        <v>44046</v>
      </c>
      <c r="B1536" s="116">
        <v>44046</v>
      </c>
      <c r="C1536" s="117" t="s">
        <v>435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>
      <c r="A1537" s="115">
        <v>44046</v>
      </c>
      <c r="B1537" s="116">
        <v>44046</v>
      </c>
      <c r="C1537" s="117" t="s">
        <v>440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430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447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436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431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444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461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458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452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448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441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465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476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434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446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460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>
      <c r="A1553" s="115">
        <v>44046</v>
      </c>
      <c r="B1553" s="116">
        <v>44046</v>
      </c>
      <c r="C1553" s="117" t="s">
        <v>437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>
      <c r="A1554" s="115">
        <v>44046</v>
      </c>
      <c r="B1554" s="116">
        <v>44046</v>
      </c>
      <c r="C1554" s="117" t="s">
        <v>439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>
      <c r="A1555" s="115">
        <v>44046</v>
      </c>
      <c r="B1555" s="116">
        <v>44046</v>
      </c>
      <c r="C1555" s="117" t="s">
        <v>451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>
      <c r="A1556" s="115">
        <v>44046</v>
      </c>
      <c r="B1556" s="116">
        <v>44046</v>
      </c>
      <c r="C1556" s="117" t="s">
        <v>456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>
      <c r="A1557" s="115">
        <v>44046</v>
      </c>
      <c r="B1557" s="116">
        <v>44046</v>
      </c>
      <c r="C1557" s="117" t="s">
        <v>475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>
      <c r="A1558" s="115">
        <v>44046</v>
      </c>
      <c r="B1558" s="116">
        <v>44046</v>
      </c>
      <c r="C1558" s="117" t="s">
        <v>477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>
      <c r="A1559" s="115">
        <v>44046</v>
      </c>
      <c r="B1559" s="116">
        <v>44046</v>
      </c>
      <c r="C1559" s="117" t="s">
        <v>543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>
      <c r="A1560" s="115">
        <v>44046</v>
      </c>
      <c r="B1560" s="116">
        <v>44046</v>
      </c>
      <c r="C1560" s="117" t="s">
        <v>443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>
      <c r="A1561" s="115">
        <v>44046</v>
      </c>
      <c r="B1561" s="116">
        <v>44046</v>
      </c>
      <c r="C1561" s="117" t="s">
        <v>493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>
      <c r="A1562" s="115">
        <v>44046</v>
      </c>
      <c r="B1562" s="116">
        <v>44046</v>
      </c>
      <c r="C1562" s="117" t="s">
        <v>432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>
      <c r="A1563" s="98">
        <v>44047</v>
      </c>
      <c r="B1563" s="99">
        <v>44047</v>
      </c>
      <c r="C1563" s="100" t="s">
        <v>435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>
      <c r="A1564" s="98">
        <v>44047</v>
      </c>
      <c r="B1564" s="99">
        <v>44047</v>
      </c>
      <c r="C1564" s="100" t="s">
        <v>440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>
      <c r="A1565" s="98">
        <v>44047</v>
      </c>
      <c r="B1565" s="99">
        <v>44047</v>
      </c>
      <c r="C1565" s="100" t="s">
        <v>503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>
      <c r="A1566" s="98">
        <v>44047</v>
      </c>
      <c r="B1566" s="99">
        <v>44047</v>
      </c>
      <c r="C1566" s="100" t="s">
        <v>442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>
      <c r="A1567" s="98">
        <v>44047</v>
      </c>
      <c r="B1567" s="99">
        <v>44047</v>
      </c>
      <c r="C1567" s="100" t="s">
        <v>430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>
      <c r="A1568" s="98">
        <v>44047</v>
      </c>
      <c r="B1568" s="99">
        <v>44047</v>
      </c>
      <c r="C1568" s="100" t="s">
        <v>436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431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444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461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478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452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476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434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446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438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506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437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439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451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459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544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477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>
      <c r="A1585" s="98">
        <v>44047</v>
      </c>
      <c r="B1585" s="99">
        <v>44047</v>
      </c>
      <c r="C1585" s="100" t="s">
        <v>471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>
      <c r="A1586" s="98">
        <v>44047</v>
      </c>
      <c r="B1586" s="99">
        <v>44047</v>
      </c>
      <c r="C1586" s="100" t="s">
        <v>468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>
      <c r="A1587" s="98">
        <v>44047</v>
      </c>
      <c r="B1587" s="99">
        <v>44047</v>
      </c>
      <c r="C1587" s="100" t="s">
        <v>487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>
      <c r="A1588" s="98">
        <v>44047</v>
      </c>
      <c r="B1588" s="99">
        <v>44047</v>
      </c>
      <c r="C1588" s="100" t="s">
        <v>443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>
      <c r="A1589" s="98">
        <v>44047</v>
      </c>
      <c r="B1589" s="99">
        <v>44047</v>
      </c>
      <c r="C1589" s="100" t="s">
        <v>432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>
      <c r="A1590" s="121">
        <v>44048</v>
      </c>
      <c r="B1590" s="122">
        <v>44048</v>
      </c>
      <c r="C1590" s="123" t="s">
        <v>435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>
      <c r="A1591" s="121">
        <v>44048</v>
      </c>
      <c r="B1591" s="122">
        <v>44048</v>
      </c>
      <c r="C1591" s="123" t="s">
        <v>440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>
      <c r="A1592" s="121">
        <v>44048</v>
      </c>
      <c r="B1592" s="122">
        <v>44048</v>
      </c>
      <c r="C1592" s="123" t="s">
        <v>430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>
      <c r="A1593" s="121">
        <v>44048</v>
      </c>
      <c r="B1593" s="122">
        <v>44048</v>
      </c>
      <c r="C1593" s="123" t="s">
        <v>479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>
      <c r="A1594" s="121">
        <v>44048</v>
      </c>
      <c r="B1594" s="122">
        <v>44048</v>
      </c>
      <c r="C1594" s="123" t="s">
        <v>436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>
      <c r="A1595" s="121">
        <v>44048</v>
      </c>
      <c r="B1595" s="122">
        <v>44048</v>
      </c>
      <c r="C1595" s="123" t="s">
        <v>431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>
      <c r="A1596" s="121">
        <v>44048</v>
      </c>
      <c r="B1596" s="122">
        <v>44048</v>
      </c>
      <c r="C1596" s="123" t="s">
        <v>444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>
      <c r="A1597" s="121">
        <v>44048</v>
      </c>
      <c r="B1597" s="122">
        <v>44048</v>
      </c>
      <c r="C1597" s="123" t="s">
        <v>461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>
      <c r="A1598" s="121">
        <v>44048</v>
      </c>
      <c r="B1598" s="122">
        <v>44048</v>
      </c>
      <c r="C1598" s="123" t="s">
        <v>478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>
      <c r="A1599" s="121">
        <v>44048</v>
      </c>
      <c r="B1599" s="122">
        <v>44048</v>
      </c>
      <c r="C1599" s="123" t="s">
        <v>458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>
      <c r="A1600" s="121">
        <v>44048</v>
      </c>
      <c r="B1600" s="122">
        <v>44048</v>
      </c>
      <c r="C1600" s="123" t="s">
        <v>452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>
      <c r="A1601" s="121">
        <v>44048</v>
      </c>
      <c r="B1601" s="122">
        <v>44048</v>
      </c>
      <c r="C1601" s="123" t="s">
        <v>441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>
      <c r="A1602" s="121">
        <v>44048</v>
      </c>
      <c r="B1602" s="122">
        <v>44048</v>
      </c>
      <c r="C1602" s="123" t="s">
        <v>465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>
      <c r="A1603" s="121">
        <v>44048</v>
      </c>
      <c r="B1603" s="122">
        <v>44048</v>
      </c>
      <c r="C1603" s="123" t="s">
        <v>434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>
      <c r="A1604" s="121">
        <v>44048</v>
      </c>
      <c r="B1604" s="122">
        <v>44048</v>
      </c>
      <c r="C1604" s="123" t="s">
        <v>446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>
      <c r="A1605" s="121">
        <v>44048</v>
      </c>
      <c r="B1605" s="122">
        <v>44048</v>
      </c>
      <c r="C1605" s="123" t="s">
        <v>460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>
      <c r="A1606" s="121">
        <v>44048</v>
      </c>
      <c r="B1606" s="122">
        <v>44048</v>
      </c>
      <c r="C1606" s="123" t="s">
        <v>437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>
      <c r="A1607" s="121">
        <v>44048</v>
      </c>
      <c r="B1607" s="122">
        <v>44048</v>
      </c>
      <c r="C1607" s="123" t="s">
        <v>439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>
      <c r="A1608" s="121">
        <v>44048</v>
      </c>
      <c r="B1608" s="122">
        <v>44048</v>
      </c>
      <c r="C1608" s="123" t="s">
        <v>475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>
      <c r="A1609" s="121">
        <v>44048</v>
      </c>
      <c r="B1609" s="122">
        <v>44048</v>
      </c>
      <c r="C1609" s="123" t="s">
        <v>485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>
      <c r="A1610" s="121">
        <v>44048</v>
      </c>
      <c r="B1610" s="122">
        <v>44048</v>
      </c>
      <c r="C1610" s="123" t="s">
        <v>487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>
      <c r="A1611" s="121">
        <v>44048</v>
      </c>
      <c r="B1611" s="122">
        <v>44048</v>
      </c>
      <c r="C1611" s="123" t="s">
        <v>443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>
      <c r="A1612" s="121">
        <v>44048</v>
      </c>
      <c r="B1612" s="122">
        <v>44048</v>
      </c>
      <c r="C1612" s="123" t="s">
        <v>432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>
      <c r="A1613" s="94">
        <v>44049</v>
      </c>
      <c r="B1613" s="95">
        <v>44049</v>
      </c>
      <c r="C1613" s="96" t="s">
        <v>499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>
      <c r="A1614" s="94">
        <v>44049</v>
      </c>
      <c r="B1614" s="95">
        <v>44049</v>
      </c>
      <c r="C1614" s="96" t="s">
        <v>501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>
      <c r="A1615" s="94">
        <v>44049</v>
      </c>
      <c r="B1615" s="95">
        <v>44049</v>
      </c>
      <c r="C1615" s="96" t="s">
        <v>432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>
      <c r="A1616" s="94">
        <v>44049</v>
      </c>
      <c r="B1616" s="95">
        <v>44049</v>
      </c>
      <c r="C1616" s="96" t="s">
        <v>448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430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478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443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440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439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436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479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456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460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465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438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534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435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437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442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447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>
      <c r="A1633" s="94">
        <v>44049</v>
      </c>
      <c r="B1633" s="95">
        <v>44049</v>
      </c>
      <c r="C1633" s="96" t="s">
        <v>456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>
      <c r="A1634" s="94">
        <v>44049</v>
      </c>
      <c r="B1634" s="95">
        <v>44049</v>
      </c>
      <c r="C1634" s="96" t="s">
        <v>475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>
      <c r="A1635" s="94">
        <v>44049</v>
      </c>
      <c r="B1635" s="95">
        <v>44049</v>
      </c>
      <c r="C1635" s="96" t="s">
        <v>486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>
      <c r="A1636" s="94">
        <v>44049</v>
      </c>
      <c r="B1636" s="95">
        <v>44049</v>
      </c>
      <c r="C1636" s="96" t="s">
        <v>451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>
      <c r="A1637" s="94">
        <v>44049</v>
      </c>
      <c r="B1637" s="95">
        <v>44049</v>
      </c>
      <c r="C1637" s="96" t="s">
        <v>493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>
      <c r="A1638" s="94">
        <v>44049</v>
      </c>
      <c r="B1638" s="95">
        <v>44049</v>
      </c>
      <c r="C1638" s="96" t="s">
        <v>431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>
      <c r="A1639" s="94">
        <v>44049</v>
      </c>
      <c r="B1639" s="95">
        <v>44049</v>
      </c>
      <c r="C1639" s="96" t="s">
        <v>528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>
      <c r="A1640" s="94">
        <v>44049</v>
      </c>
      <c r="B1640" s="95">
        <v>44049</v>
      </c>
      <c r="C1640" s="96" t="s">
        <v>477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>
      <c r="A1641" s="94">
        <v>44049</v>
      </c>
      <c r="B1641" s="95">
        <v>44049</v>
      </c>
      <c r="C1641" s="96" t="s">
        <v>514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>
      <c r="A1642" s="94">
        <v>44049</v>
      </c>
      <c r="B1642" s="95">
        <v>44049</v>
      </c>
      <c r="C1642" s="96" t="s">
        <v>452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>
      <c r="A1643" s="94">
        <v>44049</v>
      </c>
      <c r="B1643" s="95">
        <v>44049</v>
      </c>
      <c r="C1643" s="96" t="s">
        <v>446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>
      <c r="A1644" s="94">
        <v>44049</v>
      </c>
      <c r="B1644" s="95">
        <v>44049</v>
      </c>
      <c r="C1644" s="96" t="s">
        <v>472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>
      <c r="A1645" s="94">
        <v>44049</v>
      </c>
      <c r="B1645" s="95">
        <v>44049</v>
      </c>
      <c r="C1645" s="96" t="s">
        <v>463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>
      <c r="A1646" s="94">
        <v>44049</v>
      </c>
      <c r="B1646" s="95">
        <v>44049</v>
      </c>
      <c r="C1646" s="96" t="s">
        <v>536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456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435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430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460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432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436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448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530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522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444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465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439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431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438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443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447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449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434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469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493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472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467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442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445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482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487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503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545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443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431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442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456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432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437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439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451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435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469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479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446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448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493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530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436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440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476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460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541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471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533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456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477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435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430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443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456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432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444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460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448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439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461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479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431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437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440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>
      <c r="A1713" s="58">
        <v>44053</v>
      </c>
      <c r="B1713" s="59">
        <v>44053</v>
      </c>
      <c r="C1713" s="60" t="s">
        <v>439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456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443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436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448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461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431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546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485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460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449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441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438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534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434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451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>
      <c r="A1729" s="58">
        <v>44053</v>
      </c>
      <c r="B1729" s="59">
        <v>44053</v>
      </c>
      <c r="C1729" s="60" t="s">
        <v>547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465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435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514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450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437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453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436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435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443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434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476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440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439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446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456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465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477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461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438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444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441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431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486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494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475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471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479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447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448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548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432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530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430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463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432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443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430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456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436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434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439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440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438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435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431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460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469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458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446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449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463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448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451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442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483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454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467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445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447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444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465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476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437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461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485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432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443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435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456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430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461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444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460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447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434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467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439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549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437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431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446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440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550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466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445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494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551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487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439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461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467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456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435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443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431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465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460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552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446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458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438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463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432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442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430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447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553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485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440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444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487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458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441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435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436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456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440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442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461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423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430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460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431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486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465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456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477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443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435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465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439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432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431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440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430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466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460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436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446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456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461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437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468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554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443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437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476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439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440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555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530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436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458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438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435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448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438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530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456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443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440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441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439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461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515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435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430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458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446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435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432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456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556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440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439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539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446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438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443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469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431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463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442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430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476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460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475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2">
        <v>44063</v>
      </c>
      <c r="B1917" s="83">
        <v>44063</v>
      </c>
      <c r="C1917" s="84" t="s">
        <v>439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2">
        <v>44063</v>
      </c>
      <c r="B1918" s="84">
        <v>44063</v>
      </c>
      <c r="C1918" s="84" t="s">
        <v>432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2">
        <v>44063</v>
      </c>
      <c r="B1919" s="84">
        <v>44063</v>
      </c>
      <c r="C1919" s="84" t="s">
        <v>446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>
      <c r="A1920" s="82">
        <v>44063</v>
      </c>
      <c r="B1920" s="84">
        <v>44063</v>
      </c>
      <c r="C1920" s="84" t="s">
        <v>443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471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487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430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461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434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456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438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515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442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451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469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435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449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444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448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467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>
      <c r="A1937" s="82">
        <v>44063</v>
      </c>
      <c r="B1937" s="84">
        <v>44063</v>
      </c>
      <c r="C1937" s="84" t="s">
        <v>556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>
      <c r="A1938" s="82">
        <v>44063</v>
      </c>
      <c r="B1938" s="84">
        <v>44063</v>
      </c>
      <c r="C1938" s="84" t="s">
        <v>463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>
      <c r="A1939" s="82">
        <v>44063</v>
      </c>
      <c r="B1939" s="84">
        <v>44063</v>
      </c>
      <c r="C1939" s="84" t="s">
        <v>477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476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430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434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443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534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557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432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536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6">
        <v>44065</v>
      </c>
      <c r="B1948" s="87">
        <v>44065</v>
      </c>
      <c r="C1948" s="88" t="s">
        <v>432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6">
        <v>44065</v>
      </c>
      <c r="B1949" s="88">
        <v>44065</v>
      </c>
      <c r="C1949" s="88" t="s">
        <v>430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>
      <c r="A1950" s="86">
        <v>44065</v>
      </c>
      <c r="B1950" s="88">
        <v>44065</v>
      </c>
      <c r="C1950" s="88" t="s">
        <v>443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>
      <c r="A1951" s="86">
        <v>44065</v>
      </c>
      <c r="B1951" s="88">
        <v>44065</v>
      </c>
      <c r="C1951" s="88" t="s">
        <v>439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>
      <c r="A1952" s="86">
        <v>44065</v>
      </c>
      <c r="B1952" s="88">
        <v>44065</v>
      </c>
      <c r="C1952" s="88" t="s">
        <v>460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434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450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456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442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445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444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446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437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505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461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435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441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448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449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475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493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>
      <c r="A1969" s="86">
        <v>44065</v>
      </c>
      <c r="B1969" s="88">
        <v>44065</v>
      </c>
      <c r="C1969" s="88" t="s">
        <v>431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>
      <c r="A1970" s="86">
        <v>44065</v>
      </c>
      <c r="B1970" s="88">
        <v>44065</v>
      </c>
      <c r="C1970" s="88" t="s">
        <v>466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>
      <c r="A1971" s="86">
        <v>44065</v>
      </c>
      <c r="B1971" s="88">
        <v>44065</v>
      </c>
      <c r="C1971" s="88" t="s">
        <v>558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>
      <c r="A1972" s="86">
        <v>44065</v>
      </c>
      <c r="B1972" s="88">
        <v>44065</v>
      </c>
      <c r="C1972" s="88" t="s">
        <v>436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>
      <c r="A1973" s="86">
        <v>44065</v>
      </c>
      <c r="B1973" s="88">
        <v>44065</v>
      </c>
      <c r="C1973" s="88" t="s">
        <v>487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432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430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439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444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443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475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460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434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450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461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435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436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554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465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458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456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431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459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559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555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483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442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471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446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469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440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445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437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476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534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494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493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481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441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447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560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479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461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438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430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548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432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439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448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443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434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449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446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456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477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448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434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505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456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487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446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452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438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443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461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534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460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435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432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436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441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440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439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451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430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448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432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436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446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437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456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471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447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441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442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438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443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431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434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487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458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444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468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440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460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435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445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506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0">
        <v>44070</v>
      </c>
      <c r="B2067" s="91">
        <v>44070</v>
      </c>
      <c r="C2067" s="92" t="s">
        <v>430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>
      <c r="A2068" s="90">
        <v>44070</v>
      </c>
      <c r="B2068" s="92">
        <v>44070</v>
      </c>
      <c r="C2068" s="92" t="s">
        <v>440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>
      <c r="A2069" s="90">
        <v>44070</v>
      </c>
      <c r="B2069" s="92">
        <v>44070</v>
      </c>
      <c r="C2069" s="92" t="s">
        <v>436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>
      <c r="A2070" s="90">
        <v>44070</v>
      </c>
      <c r="B2070" s="92">
        <v>44070</v>
      </c>
      <c r="C2070" s="92" t="s">
        <v>446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>
      <c r="A2071" s="90">
        <v>44070</v>
      </c>
      <c r="B2071" s="92">
        <v>44070</v>
      </c>
      <c r="C2071" s="92" t="s">
        <v>483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>
      <c r="A2072" s="90">
        <v>44070</v>
      </c>
      <c r="B2072" s="92">
        <v>44070</v>
      </c>
      <c r="C2072" s="92" t="s">
        <v>556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>
      <c r="A2073" s="90">
        <v>44070</v>
      </c>
      <c r="B2073" s="92">
        <v>44070</v>
      </c>
      <c r="C2073" s="92" t="s">
        <v>441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>
      <c r="A2074" s="90">
        <v>44070</v>
      </c>
      <c r="B2074" s="92">
        <v>44070</v>
      </c>
      <c r="C2074" s="92" t="s">
        <v>445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>
      <c r="A2075" s="90">
        <v>44070</v>
      </c>
      <c r="B2075" s="92">
        <v>44070</v>
      </c>
      <c r="C2075" s="92" t="s">
        <v>432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>
      <c r="A2076" s="90">
        <v>44070</v>
      </c>
      <c r="B2076" s="92">
        <v>44070</v>
      </c>
      <c r="C2076" s="92" t="s">
        <v>456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>
      <c r="A2077" s="90">
        <v>44070</v>
      </c>
      <c r="B2077" s="92">
        <v>44070</v>
      </c>
      <c r="C2077" s="92" t="s">
        <v>444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>
      <c r="A2078" s="90">
        <v>44070</v>
      </c>
      <c r="B2078" s="92">
        <v>44070</v>
      </c>
      <c r="C2078" s="92" t="s">
        <v>431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>
      <c r="A2079" s="90">
        <v>44070</v>
      </c>
      <c r="B2079" s="92">
        <v>44070</v>
      </c>
      <c r="C2079" s="92" t="s">
        <v>461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>
      <c r="A2080" s="90">
        <v>44070</v>
      </c>
      <c r="B2080" s="92">
        <v>44070</v>
      </c>
      <c r="C2080" s="92" t="s">
        <v>443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>
      <c r="A2081" s="90">
        <v>44070</v>
      </c>
      <c r="B2081" s="92">
        <v>44070</v>
      </c>
      <c r="C2081" s="92" t="s">
        <v>534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>
      <c r="A2082" s="90">
        <v>44070</v>
      </c>
      <c r="B2082" s="92">
        <v>44070</v>
      </c>
      <c r="C2082" s="92" t="s">
        <v>561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>
      <c r="A2083" s="90">
        <v>44070</v>
      </c>
      <c r="B2083" s="92">
        <v>44070</v>
      </c>
      <c r="C2083" s="92" t="s">
        <v>562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>
      <c r="A2084" s="90">
        <v>44070</v>
      </c>
      <c r="B2084" s="92">
        <v>44070</v>
      </c>
      <c r="C2084" s="92" t="s">
        <v>448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563</v>
      </c>
      <c r="I2084" t="s">
        <v>564</v>
      </c>
    </row>
    <row r="2085" spans="1:9">
      <c r="A2085" s="90">
        <v>44070</v>
      </c>
      <c r="B2085" s="92">
        <v>44070</v>
      </c>
      <c r="C2085" s="92" t="s">
        <v>438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>
      <c r="A2086" s="90">
        <v>44070</v>
      </c>
      <c r="B2086" s="92">
        <v>44070</v>
      </c>
      <c r="C2086" s="92" t="s">
        <v>554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>
      <c r="A2087" s="90">
        <v>44070</v>
      </c>
      <c r="B2087" s="92">
        <v>44070</v>
      </c>
      <c r="C2087" s="92" t="s">
        <v>465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>
      <c r="A2088" s="90">
        <v>44070</v>
      </c>
      <c r="B2088" s="92">
        <v>44070</v>
      </c>
      <c r="C2088" s="92" t="s">
        <v>437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>
      <c r="A2089" s="90">
        <v>44070</v>
      </c>
      <c r="B2089" s="92">
        <v>44070</v>
      </c>
      <c r="C2089" s="92" t="s">
        <v>477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>
      <c r="A2090" s="90">
        <v>44070</v>
      </c>
      <c r="B2090" s="92">
        <v>44070</v>
      </c>
      <c r="C2090" s="92" t="s">
        <v>476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>
      <c r="A2091" s="90">
        <v>44070</v>
      </c>
      <c r="B2091" s="92">
        <v>44070</v>
      </c>
      <c r="C2091" s="92" t="s">
        <v>528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>
      <c r="A2092" s="90">
        <v>44070</v>
      </c>
      <c r="B2092" s="92">
        <v>44070</v>
      </c>
      <c r="C2092" s="92" t="s">
        <v>439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>
      <c r="A2093" s="90">
        <v>44070</v>
      </c>
      <c r="B2093" s="92">
        <v>44070</v>
      </c>
      <c r="C2093" s="92" t="s">
        <v>459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>
      <c r="A2094" s="90">
        <v>44070</v>
      </c>
      <c r="B2094" s="92">
        <v>44070</v>
      </c>
      <c r="C2094" s="92" t="s">
        <v>435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>
      <c r="A2095" s="90">
        <v>44070</v>
      </c>
      <c r="B2095" s="92">
        <v>44070</v>
      </c>
      <c r="C2095" s="92" t="s">
        <v>478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>
      <c r="A2096" s="90">
        <v>44070</v>
      </c>
      <c r="B2096" s="92">
        <v>44070</v>
      </c>
      <c r="C2096" s="92" t="s">
        <v>468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>
      <c r="A2097" s="90">
        <v>44070</v>
      </c>
      <c r="B2097" s="92">
        <v>44070</v>
      </c>
      <c r="C2097" s="92" t="s">
        <v>487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430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456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435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443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441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461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432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436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431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446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438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444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487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447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439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469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565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460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483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442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467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451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471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475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440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449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448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459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492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566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443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436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456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430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437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446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432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483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460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435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439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461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487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450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567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476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442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438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534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465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444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466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431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479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440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434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2">
        <v>44073</v>
      </c>
      <c r="B2154" s="83">
        <v>44073</v>
      </c>
      <c r="C2154" s="84" t="s">
        <v>505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>
      <c r="A2155" s="82">
        <v>44073</v>
      </c>
      <c r="B2155" s="83">
        <v>44073</v>
      </c>
      <c r="C2155" s="84" t="s">
        <v>449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>
      <c r="A2156" s="82">
        <v>44073</v>
      </c>
      <c r="B2156" s="83">
        <v>44073</v>
      </c>
      <c r="C2156" s="84" t="s">
        <v>539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>
      <c r="A2157" s="82">
        <v>44073</v>
      </c>
      <c r="B2157" s="83">
        <v>44073</v>
      </c>
      <c r="C2157" s="84" t="s">
        <v>554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>
      <c r="A2158" s="82">
        <v>44073</v>
      </c>
      <c r="B2158" s="83">
        <v>44073</v>
      </c>
      <c r="C2158" s="84" t="s">
        <v>435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>
      <c r="A2159" s="82">
        <v>44073</v>
      </c>
      <c r="B2159" s="83">
        <v>44073</v>
      </c>
      <c r="C2159" s="84" t="s">
        <v>461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>
      <c r="A2160" s="82">
        <v>44073</v>
      </c>
      <c r="B2160" s="83">
        <v>44073</v>
      </c>
      <c r="C2160" s="84" t="s">
        <v>458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>
      <c r="A2161" s="82">
        <v>44073</v>
      </c>
      <c r="B2161" s="83">
        <v>44073</v>
      </c>
      <c r="C2161" s="84" t="s">
        <v>503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>
      <c r="A2162" s="82">
        <v>44073</v>
      </c>
      <c r="B2162" s="83">
        <v>44073</v>
      </c>
      <c r="C2162" s="84" t="s">
        <v>441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>
      <c r="A2163" s="82">
        <v>44073</v>
      </c>
      <c r="B2163" s="83">
        <v>44073</v>
      </c>
      <c r="C2163" s="84" t="s">
        <v>551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>
      <c r="A2164" s="82">
        <v>44073</v>
      </c>
      <c r="B2164" s="83">
        <v>44073</v>
      </c>
      <c r="C2164" s="84" t="s">
        <v>448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>
      <c r="A2165" s="82">
        <v>44073</v>
      </c>
      <c r="B2165" s="83">
        <v>44073</v>
      </c>
      <c r="C2165" s="84" t="s">
        <v>534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>
      <c r="A2166" s="82">
        <v>44073</v>
      </c>
      <c r="B2166" s="83">
        <v>44073</v>
      </c>
      <c r="C2166" s="84" t="s">
        <v>443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>
      <c r="A2167" s="82">
        <v>44073</v>
      </c>
      <c r="B2167" s="83">
        <v>44073</v>
      </c>
      <c r="C2167" s="84" t="s">
        <v>562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>
      <c r="A2168" s="82">
        <v>44073</v>
      </c>
      <c r="B2168" s="83">
        <v>44073</v>
      </c>
      <c r="C2168" s="84" t="s">
        <v>442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>
      <c r="A2169" s="82">
        <v>44073</v>
      </c>
      <c r="B2169" s="83">
        <v>44073</v>
      </c>
      <c r="C2169" s="84" t="s">
        <v>440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>
      <c r="A2170" s="82">
        <v>44073</v>
      </c>
      <c r="B2170" s="83">
        <v>44073</v>
      </c>
      <c r="C2170" s="84" t="s">
        <v>483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>
      <c r="A2171" s="82">
        <v>44073</v>
      </c>
      <c r="B2171" s="83">
        <v>44073</v>
      </c>
      <c r="C2171" s="84" t="s">
        <v>471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>
      <c r="A2172" s="82">
        <v>44073</v>
      </c>
      <c r="B2172" s="83">
        <v>44073</v>
      </c>
      <c r="C2172" s="84" t="s">
        <v>431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>
      <c r="A2173" s="82">
        <v>44073</v>
      </c>
      <c r="B2173" s="83">
        <v>44073</v>
      </c>
      <c r="C2173" s="84" t="s">
        <v>568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434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443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435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458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430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505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439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432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441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440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483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436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540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534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448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446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456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431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449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461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569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438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450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471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442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476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503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444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528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479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423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460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506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451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482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466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570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551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571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478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454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486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437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475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477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572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499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514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573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443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528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456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430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448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460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458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431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446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478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439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568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434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442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477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493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461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4">
        <v>44076</v>
      </c>
      <c r="B2240" s="95">
        <v>44076</v>
      </c>
      <c r="C2240" s="96" t="s">
        <v>432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>
      <c r="A2241" s="94">
        <v>44076</v>
      </c>
      <c r="B2241" s="95">
        <v>44076</v>
      </c>
      <c r="C2241" s="96" t="s">
        <v>430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>
      <c r="A2242" s="94">
        <v>44076</v>
      </c>
      <c r="B2242" s="95">
        <v>44076</v>
      </c>
      <c r="C2242" s="96" t="s">
        <v>443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>
      <c r="A2243" s="94">
        <v>44076</v>
      </c>
      <c r="B2243" s="95">
        <v>44076</v>
      </c>
      <c r="C2243" s="96" t="s">
        <v>461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>
      <c r="A2244" s="94">
        <v>44076</v>
      </c>
      <c r="B2244" s="95">
        <v>44076</v>
      </c>
      <c r="C2244" s="96" t="s">
        <v>456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>
      <c r="A2245" s="94">
        <v>44076</v>
      </c>
      <c r="B2245" s="95">
        <v>44076</v>
      </c>
      <c r="C2245" s="96" t="s">
        <v>441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>
      <c r="A2246" s="94">
        <v>44076</v>
      </c>
      <c r="B2246" s="95">
        <v>44076</v>
      </c>
      <c r="C2246" s="96" t="s">
        <v>460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>
      <c r="A2247" s="94">
        <v>44076</v>
      </c>
      <c r="B2247" s="95">
        <v>44076</v>
      </c>
      <c r="C2247" s="96" t="s">
        <v>449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435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432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483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439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430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436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440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570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450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431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447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451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461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438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471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441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458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534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448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423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446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443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528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434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442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444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477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506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487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476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483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432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435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436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443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528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431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450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446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439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430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434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441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438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447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444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448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440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461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534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471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469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458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451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477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441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>
      <c r="A2304" s="98">
        <v>44079</v>
      </c>
      <c r="B2304" s="99">
        <v>44079</v>
      </c>
      <c r="C2304" s="100" t="s">
        <v>448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534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574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573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432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483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430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435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439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434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501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471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450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506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476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456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575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461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447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443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436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573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>
      <c r="A2326" s="94">
        <v>44080</v>
      </c>
      <c r="B2326" s="95">
        <v>44080</v>
      </c>
      <c r="C2326" s="96" t="s">
        <v>448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436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443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461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539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432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444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483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502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562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576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566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577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423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435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439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441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456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534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>
      <c r="A2345" s="82">
        <v>44081</v>
      </c>
      <c r="B2345" s="83">
        <v>44081</v>
      </c>
      <c r="C2345" s="84" t="s">
        <v>454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578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579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450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430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443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560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476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477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426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448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430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>
      <c r="A2357" s="90">
        <v>44082</v>
      </c>
      <c r="B2357" s="91">
        <v>44082</v>
      </c>
      <c r="C2357" s="92" t="s">
        <v>580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566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573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528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450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442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445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461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446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487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581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469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441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435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582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523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517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432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439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>
      <c r="A2376" s="98">
        <v>44083</v>
      </c>
      <c r="B2376" s="99">
        <v>44083</v>
      </c>
      <c r="C2376" s="100" t="s">
        <v>435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448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430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456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458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465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450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583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452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436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573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460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446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477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432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476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440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487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469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444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496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584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465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>
      <c r="A2399" s="102">
        <v>44084</v>
      </c>
      <c r="B2399" s="103">
        <v>44084</v>
      </c>
      <c r="C2399" s="104" t="s">
        <v>432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566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461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540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437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443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439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458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435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448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450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493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585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487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430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450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432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439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435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447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534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528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443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444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448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434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586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438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430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>
      <c r="A2428" s="98">
        <v>44086</v>
      </c>
      <c r="B2428" s="99">
        <v>44086</v>
      </c>
      <c r="C2428" s="100" t="s">
        <v>528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439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435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450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566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444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448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441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461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534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443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456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442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571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579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460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458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432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482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446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483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479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477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451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587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588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>
      <c r="A2454" s="106">
        <v>44087</v>
      </c>
      <c r="B2454" s="107">
        <v>44087</v>
      </c>
      <c r="C2454" s="108" t="s">
        <v>430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443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472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573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442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487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579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450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436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448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460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434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492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435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456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446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517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444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571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>
      <c r="A2473" s="90">
        <v>44088</v>
      </c>
      <c r="B2473" s="91">
        <v>44088</v>
      </c>
      <c r="C2473" s="92" t="s">
        <v>476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579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437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508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589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441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434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590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471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451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448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458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534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440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439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591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573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592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443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446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447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579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465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517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446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>
      <c r="A2498" s="98">
        <v>44090</v>
      </c>
      <c r="B2498" s="99">
        <v>44090</v>
      </c>
      <c r="C2498" s="100" t="s">
        <v>593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432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439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435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577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447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584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443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430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540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483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534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450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460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593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>
      <c r="A2513" s="102">
        <v>44091</v>
      </c>
      <c r="B2513" s="103">
        <v>44091</v>
      </c>
      <c r="C2513" s="104" t="s">
        <v>594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435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446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432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439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456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443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440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441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448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562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465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595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499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596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466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>
      <c r="A2529" s="90">
        <v>44092</v>
      </c>
      <c r="B2529" s="91">
        <v>44092</v>
      </c>
      <c r="C2529" s="92" t="s">
        <v>593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>
      <c r="A2530" s="90">
        <v>44092</v>
      </c>
      <c r="B2530" s="91">
        <v>44092</v>
      </c>
      <c r="C2530" s="92" t="s">
        <v>471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>
      <c r="A2531" s="90">
        <v>44092</v>
      </c>
      <c r="B2531" s="91">
        <v>44092</v>
      </c>
      <c r="C2531" s="92" t="s">
        <v>435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>
      <c r="A2532" s="90">
        <v>44092</v>
      </c>
      <c r="B2532" s="91">
        <v>44092</v>
      </c>
      <c r="C2532" s="92" t="s">
        <v>566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>
      <c r="A2533" s="90">
        <v>44092</v>
      </c>
      <c r="B2533" s="91">
        <v>44092</v>
      </c>
      <c r="C2533" s="92" t="s">
        <v>450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>
      <c r="A2534" s="90">
        <v>44092</v>
      </c>
      <c r="B2534" s="91">
        <v>44092</v>
      </c>
      <c r="C2534" s="92" t="s">
        <v>492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>
      <c r="A2535" s="90">
        <v>44092</v>
      </c>
      <c r="B2535" s="91">
        <v>44092</v>
      </c>
      <c r="C2535" s="92" t="s">
        <v>443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>
      <c r="A2536" s="90">
        <v>44092</v>
      </c>
      <c r="B2536" s="91">
        <v>44092</v>
      </c>
      <c r="C2536" s="92" t="s">
        <v>584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>
      <c r="A2537" s="90">
        <v>44092</v>
      </c>
      <c r="B2537" s="91">
        <v>44092</v>
      </c>
      <c r="C2537" s="92" t="s">
        <v>577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>
      <c r="A2538" s="90">
        <v>44092</v>
      </c>
      <c r="B2538" s="91">
        <v>44092</v>
      </c>
      <c r="C2538" s="92" t="s">
        <v>431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>
      <c r="A2539" s="90">
        <v>44092</v>
      </c>
      <c r="B2539" s="91">
        <v>44092</v>
      </c>
      <c r="C2539" s="92" t="s">
        <v>448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>
      <c r="A2540" s="90">
        <v>44092</v>
      </c>
      <c r="B2540" s="91">
        <v>44092</v>
      </c>
      <c r="C2540" s="92" t="s">
        <v>456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>
      <c r="A2541" s="90">
        <v>44092</v>
      </c>
      <c r="B2541" s="91">
        <v>44092</v>
      </c>
      <c r="C2541" s="92" t="s">
        <v>446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>
      <c r="A2542" s="90">
        <v>44092</v>
      </c>
      <c r="B2542" s="91">
        <v>44092</v>
      </c>
      <c r="C2542" s="92" t="s">
        <v>439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>
      <c r="A2543" s="90">
        <v>44092</v>
      </c>
      <c r="B2543" s="91">
        <v>44092</v>
      </c>
      <c r="C2543" s="92" t="s">
        <v>461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>
      <c r="A2544" s="90">
        <v>44092</v>
      </c>
      <c r="B2544" s="91">
        <v>44092</v>
      </c>
      <c r="C2544" s="92" t="s">
        <v>476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>
      <c r="A2545" s="90">
        <v>44092</v>
      </c>
      <c r="B2545" s="91">
        <v>44092</v>
      </c>
      <c r="C2545" s="92" t="s">
        <v>438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>
      <c r="A2546" s="90">
        <v>44092</v>
      </c>
      <c r="B2546" s="91">
        <v>44092</v>
      </c>
      <c r="C2546" s="92" t="s">
        <v>437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>
      <c r="A2547" s="90">
        <v>44092</v>
      </c>
      <c r="B2547" s="91">
        <v>44092</v>
      </c>
      <c r="C2547" s="92" t="s">
        <v>430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>
      <c r="A2548" s="94">
        <v>44093</v>
      </c>
      <c r="B2548" s="95">
        <v>44093</v>
      </c>
      <c r="C2548" s="96" t="s">
        <v>593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>
      <c r="A2549" s="94">
        <v>44093</v>
      </c>
      <c r="B2549" s="95">
        <v>44093</v>
      </c>
      <c r="C2549" s="96" t="s">
        <v>444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>
      <c r="A2550" s="94">
        <v>44093</v>
      </c>
      <c r="B2550" s="95">
        <v>44093</v>
      </c>
      <c r="C2550" s="96" t="s">
        <v>443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>
      <c r="A2551" s="94">
        <v>44093</v>
      </c>
      <c r="B2551" s="95">
        <v>44093</v>
      </c>
      <c r="C2551" s="96" t="s">
        <v>440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>
      <c r="A2552" s="94">
        <v>44093</v>
      </c>
      <c r="B2552" s="95">
        <v>44093</v>
      </c>
      <c r="C2552" s="96" t="s">
        <v>465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>
      <c r="A2553" s="94">
        <v>44093</v>
      </c>
      <c r="B2553" s="95">
        <v>44093</v>
      </c>
      <c r="C2553" s="96" t="s">
        <v>475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>
      <c r="A2554" s="94">
        <v>44093</v>
      </c>
      <c r="B2554" s="95">
        <v>44093</v>
      </c>
      <c r="C2554" s="96" t="s">
        <v>487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>
      <c r="A2555" s="94">
        <v>44093</v>
      </c>
      <c r="B2555" s="95">
        <v>44093</v>
      </c>
      <c r="C2555" s="96" t="s">
        <v>461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>
      <c r="A2556" s="94">
        <v>44093</v>
      </c>
      <c r="B2556" s="95">
        <v>44093</v>
      </c>
      <c r="C2556" s="96" t="s">
        <v>449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>
      <c r="A2557" s="94">
        <v>44093</v>
      </c>
      <c r="B2557" s="95">
        <v>44093</v>
      </c>
      <c r="C2557" s="96" t="s">
        <v>446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>
      <c r="A2558" s="94">
        <v>44093</v>
      </c>
      <c r="B2558" s="95">
        <v>44093</v>
      </c>
      <c r="C2558" s="96" t="s">
        <v>447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>
      <c r="A2559" s="94">
        <v>44093</v>
      </c>
      <c r="B2559" s="95">
        <v>44093</v>
      </c>
      <c r="C2559" s="96" t="s">
        <v>423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>
      <c r="A2560" s="94">
        <v>44093</v>
      </c>
      <c r="B2560" s="95">
        <v>44093</v>
      </c>
      <c r="C2560" s="96" t="s">
        <v>441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>
      <c r="A2561" s="94">
        <v>44093</v>
      </c>
      <c r="B2561" s="95">
        <v>44093</v>
      </c>
      <c r="C2561" s="96" t="s">
        <v>442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>
      <c r="A2562" s="94">
        <v>44093</v>
      </c>
      <c r="B2562" s="95">
        <v>44093</v>
      </c>
      <c r="C2562" s="96" t="s">
        <v>434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>
      <c r="A2563" s="94">
        <v>44093</v>
      </c>
      <c r="B2563" s="95">
        <v>44093</v>
      </c>
      <c r="C2563" s="96" t="s">
        <v>450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>
      <c r="A2564" s="94">
        <v>44093</v>
      </c>
      <c r="B2564" s="95">
        <v>44093</v>
      </c>
      <c r="C2564" s="96" t="s">
        <v>597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>
      <c r="A2565" s="94">
        <v>44093</v>
      </c>
      <c r="B2565" s="95">
        <v>44093</v>
      </c>
      <c r="C2565" s="96" t="s">
        <v>448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>
      <c r="A2566" s="94">
        <v>44093</v>
      </c>
      <c r="B2566" s="95">
        <v>44093</v>
      </c>
      <c r="C2566" s="96" t="s">
        <v>432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598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510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456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430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432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436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435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434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443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492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463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593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439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444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431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560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441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440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480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483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1">
        <v>44095</v>
      </c>
      <c r="B2587" s="112">
        <v>44095</v>
      </c>
      <c r="C2587" s="113" t="s">
        <v>442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>
      <c r="A2588" s="111">
        <v>44095</v>
      </c>
      <c r="B2588" s="112">
        <v>44095</v>
      </c>
      <c r="C2588" s="113" t="s">
        <v>577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>
      <c r="A2589" s="111">
        <v>44095</v>
      </c>
      <c r="B2589" s="112">
        <v>44095</v>
      </c>
      <c r="C2589" s="113" t="s">
        <v>447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>
      <c r="A2590" s="111">
        <v>44095</v>
      </c>
      <c r="B2590" s="112">
        <v>44095</v>
      </c>
      <c r="C2590" s="113" t="s">
        <v>492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>
      <c r="A2591" s="111">
        <v>44095</v>
      </c>
      <c r="B2591" s="112">
        <v>44095</v>
      </c>
      <c r="C2591" s="113" t="s">
        <v>597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>
      <c r="A2592" s="111">
        <v>44095</v>
      </c>
      <c r="B2592" s="112">
        <v>44095</v>
      </c>
      <c r="C2592" s="113" t="s">
        <v>431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>
      <c r="A2593" s="111">
        <v>44095</v>
      </c>
      <c r="B2593" s="112">
        <v>44095</v>
      </c>
      <c r="C2593" s="113" t="s">
        <v>510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>
      <c r="A2594" s="111">
        <v>44095</v>
      </c>
      <c r="B2594" s="112">
        <v>44095</v>
      </c>
      <c r="C2594" s="113" t="s">
        <v>588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>
      <c r="A2595" s="111">
        <v>44095</v>
      </c>
      <c r="B2595" s="112">
        <v>44095</v>
      </c>
      <c r="C2595" s="113" t="s">
        <v>440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>
      <c r="A2596" s="111">
        <v>44095</v>
      </c>
      <c r="B2596" s="112">
        <v>44095</v>
      </c>
      <c r="C2596" s="113" t="s">
        <v>593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>
      <c r="A2597" s="111">
        <v>44095</v>
      </c>
      <c r="B2597" s="112">
        <v>44095</v>
      </c>
      <c r="C2597" s="113" t="s">
        <v>434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>
      <c r="A2598" s="111">
        <v>44095</v>
      </c>
      <c r="B2598" s="112">
        <v>44095</v>
      </c>
      <c r="C2598" s="113" t="s">
        <v>432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>
      <c r="A2599" s="115">
        <v>44096</v>
      </c>
      <c r="B2599" s="116">
        <v>44096</v>
      </c>
      <c r="C2599" s="117" t="s">
        <v>579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>
      <c r="A2600" s="115">
        <v>44096</v>
      </c>
      <c r="B2600" s="116">
        <v>44096</v>
      </c>
      <c r="C2600" s="117" t="s">
        <v>432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>
      <c r="A2601" s="115">
        <v>44096</v>
      </c>
      <c r="B2601" s="116">
        <v>44096</v>
      </c>
      <c r="C2601" s="117" t="s">
        <v>443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>
      <c r="A2602" s="115">
        <v>44096</v>
      </c>
      <c r="B2602" s="116">
        <v>44096</v>
      </c>
      <c r="C2602" s="117" t="s">
        <v>448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>
      <c r="A2603" s="115">
        <v>44096</v>
      </c>
      <c r="B2603" s="116">
        <v>44096</v>
      </c>
      <c r="C2603" s="117" t="s">
        <v>441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>
      <c r="A2604" s="115">
        <v>44096</v>
      </c>
      <c r="B2604" s="116">
        <v>44096</v>
      </c>
      <c r="C2604" s="117" t="s">
        <v>599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>
      <c r="A2605" s="115">
        <v>44096</v>
      </c>
      <c r="B2605" s="116">
        <v>44096</v>
      </c>
      <c r="C2605" s="117" t="s">
        <v>444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>
      <c r="A2606" s="115">
        <v>44096</v>
      </c>
      <c r="B2606" s="116">
        <v>44096</v>
      </c>
      <c r="C2606" s="117" t="s">
        <v>450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>
      <c r="A2607" s="115">
        <v>44096</v>
      </c>
      <c r="B2607" s="116">
        <v>44096</v>
      </c>
      <c r="C2607" s="117" t="s">
        <v>463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>
      <c r="A2608" s="115">
        <v>44096</v>
      </c>
      <c r="B2608" s="116">
        <v>44096</v>
      </c>
      <c r="C2608" s="117" t="s">
        <v>494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>
      <c r="A2609" s="115">
        <v>44096</v>
      </c>
      <c r="B2609" s="116">
        <v>44096</v>
      </c>
      <c r="C2609" s="117" t="s">
        <v>430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>
      <c r="A2610" s="115">
        <v>44096</v>
      </c>
      <c r="B2610" s="116">
        <v>44096</v>
      </c>
      <c r="C2610" s="117" t="s">
        <v>456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>
      <c r="A2611" s="115">
        <v>44096</v>
      </c>
      <c r="B2611" s="116">
        <v>44096</v>
      </c>
      <c r="C2611" s="117" t="s">
        <v>439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>
      <c r="A2612" s="98">
        <v>44097</v>
      </c>
      <c r="B2612" s="99">
        <v>44097</v>
      </c>
      <c r="C2612" s="100" t="s">
        <v>443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>
      <c r="A2613" s="98">
        <v>44097</v>
      </c>
      <c r="B2613" s="99">
        <v>44097</v>
      </c>
      <c r="C2613" s="100" t="s">
        <v>439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>
      <c r="A2614" s="98">
        <v>44097</v>
      </c>
      <c r="B2614" s="99">
        <v>44097</v>
      </c>
      <c r="C2614" s="100" t="s">
        <v>448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>
      <c r="A2615" s="98">
        <v>44097</v>
      </c>
      <c r="B2615" s="99">
        <v>44097</v>
      </c>
      <c r="C2615" s="100" t="s">
        <v>570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>
      <c r="A2616" s="98">
        <v>44097</v>
      </c>
      <c r="B2616" s="99">
        <v>44097</v>
      </c>
      <c r="C2616" s="100" t="s">
        <v>592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>
      <c r="A2617" s="98">
        <v>44097</v>
      </c>
      <c r="B2617" s="99">
        <v>44097</v>
      </c>
      <c r="C2617" s="100" t="s">
        <v>446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>
      <c r="A2618" s="98">
        <v>44097</v>
      </c>
      <c r="B2618" s="99">
        <v>44097</v>
      </c>
      <c r="C2618" s="100" t="s">
        <v>432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>
      <c r="A2619" s="98">
        <v>44097</v>
      </c>
      <c r="B2619" s="99">
        <v>44097</v>
      </c>
      <c r="C2619" s="100" t="s">
        <v>534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>
      <c r="A2620" s="98">
        <v>44097</v>
      </c>
      <c r="B2620" s="99">
        <v>44097</v>
      </c>
      <c r="C2620" s="100" t="s">
        <v>453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>
      <c r="A2621" s="98">
        <v>44097</v>
      </c>
      <c r="B2621" s="99">
        <v>44097</v>
      </c>
      <c r="C2621" s="100" t="s">
        <v>431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>
      <c r="A2622" s="98">
        <v>44097</v>
      </c>
      <c r="B2622" s="99">
        <v>44097</v>
      </c>
      <c r="C2622" s="100" t="s">
        <v>449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>
      <c r="A2623" s="98">
        <v>44097</v>
      </c>
      <c r="B2623" s="99">
        <v>44097</v>
      </c>
      <c r="C2623" s="100" t="s">
        <v>492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>
      <c r="A2624" s="98">
        <v>44097</v>
      </c>
      <c r="B2624" s="99">
        <v>44097</v>
      </c>
      <c r="C2624" s="100" t="s">
        <v>461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>
      <c r="A2625" s="98">
        <v>44097</v>
      </c>
      <c r="B2625" s="99">
        <v>44097</v>
      </c>
      <c r="C2625" s="100" t="s">
        <v>442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>
      <c r="A2626" s="98">
        <v>44097</v>
      </c>
      <c r="B2626" s="99">
        <v>44097</v>
      </c>
      <c r="C2626" s="100" t="s">
        <v>469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>
      <c r="A2627" s="98">
        <v>44097</v>
      </c>
      <c r="B2627" s="99">
        <v>44097</v>
      </c>
      <c r="C2627" s="100" t="s">
        <v>430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>
      <c r="A2628" s="102">
        <v>44098</v>
      </c>
      <c r="B2628" s="103">
        <v>44098</v>
      </c>
      <c r="C2628" s="104" t="s">
        <v>566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>
      <c r="A2629" s="102">
        <v>44098</v>
      </c>
      <c r="B2629" s="104">
        <v>44098</v>
      </c>
      <c r="C2629" s="104" t="s">
        <v>432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>
      <c r="A2630" s="102">
        <v>44098</v>
      </c>
      <c r="B2630" s="104">
        <v>44098</v>
      </c>
      <c r="C2630" s="104" t="s">
        <v>448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>
      <c r="A2631" s="102">
        <v>44098</v>
      </c>
      <c r="B2631" s="104">
        <v>44098</v>
      </c>
      <c r="C2631" s="104" t="s">
        <v>487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>
      <c r="A2632" s="102">
        <v>44098</v>
      </c>
      <c r="B2632" s="104">
        <v>44098</v>
      </c>
      <c r="C2632" s="104" t="s">
        <v>442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>
      <c r="A2633" s="102">
        <v>44098</v>
      </c>
      <c r="B2633" s="104">
        <v>44098</v>
      </c>
      <c r="C2633" s="104" t="s">
        <v>492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>
      <c r="A2634" s="102">
        <v>44098</v>
      </c>
      <c r="B2634" s="104">
        <v>44098</v>
      </c>
      <c r="C2634" s="104" t="s">
        <v>465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>
      <c r="A2635" s="102">
        <v>44098</v>
      </c>
      <c r="B2635" s="104">
        <v>44098</v>
      </c>
      <c r="C2635" s="104" t="s">
        <v>439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>
      <c r="A2636" s="102">
        <v>44098</v>
      </c>
      <c r="B2636" s="104">
        <v>44098</v>
      </c>
      <c r="C2636" s="104" t="s">
        <v>460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>
      <c r="A2637" s="102">
        <v>44098</v>
      </c>
      <c r="B2637" s="104">
        <v>44098</v>
      </c>
      <c r="C2637" s="104" t="s">
        <v>436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>
      <c r="A2638" s="102">
        <v>44098</v>
      </c>
      <c r="B2638" s="104">
        <v>44098</v>
      </c>
      <c r="C2638" s="104" t="s">
        <v>440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>
      <c r="A2639" s="102">
        <v>44098</v>
      </c>
      <c r="B2639" s="104">
        <v>44098</v>
      </c>
      <c r="C2639" s="104" t="s">
        <v>435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>
      <c r="A2640" s="102">
        <v>44098</v>
      </c>
      <c r="B2640" s="104">
        <v>44098</v>
      </c>
      <c r="C2640" s="104" t="s">
        <v>456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>
      <c r="A2641" s="102">
        <v>44098</v>
      </c>
      <c r="B2641" s="104">
        <v>44098</v>
      </c>
      <c r="C2641" s="104" t="s">
        <v>430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>
      <c r="A2642" s="102">
        <v>44098</v>
      </c>
      <c r="B2642" s="104">
        <v>44098</v>
      </c>
      <c r="C2642" s="104" t="s">
        <v>449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>
      <c r="A2643" s="102">
        <v>44098</v>
      </c>
      <c r="B2643" s="104">
        <v>44098</v>
      </c>
      <c r="C2643" s="104" t="s">
        <v>483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>
      <c r="A2644" s="102">
        <v>44098</v>
      </c>
      <c r="B2644" s="104">
        <v>44098</v>
      </c>
      <c r="C2644" s="104" t="s">
        <v>467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>
      <c r="A2645" s="102">
        <v>44098</v>
      </c>
      <c r="B2645" s="104">
        <v>44098</v>
      </c>
      <c r="C2645" s="104" t="s">
        <v>443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>
      <c r="A2646" s="102">
        <v>44098</v>
      </c>
      <c r="B2646" s="104">
        <v>44098</v>
      </c>
      <c r="C2646" s="104" t="s">
        <v>446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>
      <c r="A2647" s="102">
        <v>44098</v>
      </c>
      <c r="B2647" s="104">
        <v>44098</v>
      </c>
      <c r="C2647" s="104" t="s">
        <v>534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>
      <c r="A2648" s="102">
        <v>44098</v>
      </c>
      <c r="B2648" s="104">
        <v>44098</v>
      </c>
      <c r="C2648" s="104" t="s">
        <v>447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>
      <c r="A2649" s="102">
        <v>44098</v>
      </c>
      <c r="B2649" s="104">
        <v>44098</v>
      </c>
      <c r="C2649" s="104" t="s">
        <v>438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>
      <c r="A2650" s="127">
        <v>44099</v>
      </c>
      <c r="B2650" s="128">
        <v>44099</v>
      </c>
      <c r="C2650" s="129" t="s">
        <v>432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>
      <c r="A2651" s="127">
        <v>44099</v>
      </c>
      <c r="B2651" s="129">
        <v>44099</v>
      </c>
      <c r="C2651" s="129" t="s">
        <v>430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>
      <c r="A2652" s="127">
        <v>44099</v>
      </c>
      <c r="B2652" s="129">
        <v>44099</v>
      </c>
      <c r="C2652" s="129" t="s">
        <v>443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>
      <c r="A2653" s="127">
        <v>44099</v>
      </c>
      <c r="B2653" s="129">
        <v>44099</v>
      </c>
      <c r="C2653" s="129" t="s">
        <v>534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>
      <c r="A2654" s="127">
        <v>44099</v>
      </c>
      <c r="B2654" s="129">
        <v>44099</v>
      </c>
      <c r="C2654" s="129" t="s">
        <v>600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>
      <c r="A2655" s="127">
        <v>44099</v>
      </c>
      <c r="B2655" s="129">
        <v>44099</v>
      </c>
      <c r="C2655" s="129" t="s">
        <v>439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>
      <c r="A2656" s="127">
        <v>44099</v>
      </c>
      <c r="B2656" s="129">
        <v>44099</v>
      </c>
      <c r="C2656" s="129" t="s">
        <v>601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>
      <c r="A2657" s="127">
        <v>44099</v>
      </c>
      <c r="B2657" s="129">
        <v>44099</v>
      </c>
      <c r="C2657" s="129" t="s">
        <v>431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>
      <c r="A2658" s="127">
        <v>44099</v>
      </c>
      <c r="B2658" s="129">
        <v>44099</v>
      </c>
      <c r="C2658" s="129" t="s">
        <v>461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>
      <c r="A2659" s="127">
        <v>44099</v>
      </c>
      <c r="B2659" s="129">
        <v>44099</v>
      </c>
      <c r="C2659" s="129" t="s">
        <v>475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>
      <c r="A2660" s="127">
        <v>44099</v>
      </c>
      <c r="B2660" s="129">
        <v>44099</v>
      </c>
      <c r="C2660" s="129" t="s">
        <v>598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>
      <c r="A2661" s="127">
        <v>44099</v>
      </c>
      <c r="B2661" s="129">
        <v>44099</v>
      </c>
      <c r="C2661" s="129" t="s">
        <v>448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566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432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579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443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430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446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548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448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434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487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449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8">
        <v>44101</v>
      </c>
      <c r="B2673" s="99">
        <v>44101</v>
      </c>
      <c r="C2673" s="100" t="s">
        <v>432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>
      <c r="A2674" s="98">
        <v>44101</v>
      </c>
      <c r="B2674" s="99">
        <v>44101</v>
      </c>
      <c r="C2674" s="100" t="s">
        <v>487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>
      <c r="A2675" s="98">
        <v>44101</v>
      </c>
      <c r="B2675" s="99">
        <v>44101</v>
      </c>
      <c r="C2675" s="100" t="s">
        <v>430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>
      <c r="A2676" s="98">
        <v>44101</v>
      </c>
      <c r="B2676" s="99">
        <v>44101</v>
      </c>
      <c r="C2676" s="100" t="s">
        <v>456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>
      <c r="A2677" s="98">
        <v>44101</v>
      </c>
      <c r="B2677" s="99">
        <v>44101</v>
      </c>
      <c r="C2677" s="100" t="s">
        <v>579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>
      <c r="A2678" s="98">
        <v>44101</v>
      </c>
      <c r="B2678" s="99">
        <v>44101</v>
      </c>
      <c r="C2678" s="100" t="s">
        <v>534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>
      <c r="A2679" s="98">
        <v>44101</v>
      </c>
      <c r="B2679" s="99">
        <v>44101</v>
      </c>
      <c r="C2679" s="100" t="s">
        <v>461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>
      <c r="A2680" s="98">
        <v>44101</v>
      </c>
      <c r="B2680" s="99">
        <v>44101</v>
      </c>
      <c r="C2680" s="100" t="s">
        <v>602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>
      <c r="A2681" s="98">
        <v>44101</v>
      </c>
      <c r="B2681" s="99">
        <v>44101</v>
      </c>
      <c r="C2681" s="100" t="s">
        <v>603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>
      <c r="A2682" s="98">
        <v>44101</v>
      </c>
      <c r="B2682" s="99">
        <v>44101</v>
      </c>
      <c r="C2682" s="100" t="s">
        <v>448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>
      <c r="A2683" s="98">
        <v>44101</v>
      </c>
      <c r="B2683" s="99">
        <v>44101</v>
      </c>
      <c r="C2683" s="100" t="s">
        <v>443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>
      <c r="A2684" s="131">
        <v>44102</v>
      </c>
      <c r="B2684" s="132">
        <v>44102</v>
      </c>
      <c r="C2684" s="133" t="s">
        <v>539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>
      <c r="A2685" s="131">
        <v>44102</v>
      </c>
      <c r="B2685" s="132">
        <v>44102</v>
      </c>
      <c r="C2685" s="133" t="s">
        <v>487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>
      <c r="A2686" s="131">
        <v>44102</v>
      </c>
      <c r="B2686" s="132">
        <v>44102</v>
      </c>
      <c r="C2686" s="133" t="s">
        <v>431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>
      <c r="A2687" s="131">
        <v>44102</v>
      </c>
      <c r="B2687" s="132">
        <v>44102</v>
      </c>
      <c r="C2687" s="133" t="s">
        <v>444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>
      <c r="A2688" s="131">
        <v>44102</v>
      </c>
      <c r="B2688" s="132">
        <v>44102</v>
      </c>
      <c r="C2688" s="133" t="s">
        <v>432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452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456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461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438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437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465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469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460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436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458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441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448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570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435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442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604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>
      <c r="A2705" s="131">
        <v>44102</v>
      </c>
      <c r="B2705" s="132">
        <v>44102</v>
      </c>
      <c r="C2705" s="133" t="s">
        <v>496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>
      <c r="A2706" s="135">
        <v>44103</v>
      </c>
      <c r="B2706" s="136">
        <v>44103</v>
      </c>
      <c r="C2706" s="137" t="s">
        <v>601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>
      <c r="A2707" s="135">
        <v>44103</v>
      </c>
      <c r="B2707" s="136">
        <v>44103</v>
      </c>
      <c r="C2707" s="137" t="s">
        <v>472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>
      <c r="A2708" s="135">
        <v>44103</v>
      </c>
      <c r="B2708" s="136">
        <v>44103</v>
      </c>
      <c r="C2708" s="137" t="s">
        <v>432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>
      <c r="A2709" s="135">
        <v>44103</v>
      </c>
      <c r="B2709" s="136">
        <v>44103</v>
      </c>
      <c r="C2709" s="137" t="s">
        <v>464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>
      <c r="A2710" s="135">
        <v>44103</v>
      </c>
      <c r="B2710" s="136">
        <v>44103</v>
      </c>
      <c r="C2710" s="137" t="s">
        <v>605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>
      <c r="A2711" s="135">
        <v>44103</v>
      </c>
      <c r="B2711" s="136">
        <v>44103</v>
      </c>
      <c r="C2711" s="137" t="s">
        <v>446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>
      <c r="A2712" s="135">
        <v>44103</v>
      </c>
      <c r="B2712" s="136">
        <v>44103</v>
      </c>
      <c r="C2712" s="137" t="s">
        <v>434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>
      <c r="A2713" s="135">
        <v>44103</v>
      </c>
      <c r="B2713" s="136">
        <v>44103</v>
      </c>
      <c r="C2713" s="137" t="s">
        <v>460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>
      <c r="A2714" s="135">
        <v>44103</v>
      </c>
      <c r="B2714" s="136">
        <v>44103</v>
      </c>
      <c r="C2714" s="137" t="s">
        <v>606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>
      <c r="A2715" s="135">
        <v>44103</v>
      </c>
      <c r="B2715" s="136">
        <v>44103</v>
      </c>
      <c r="C2715" s="137" t="s">
        <v>450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>
      <c r="A2716" s="135">
        <v>44103</v>
      </c>
      <c r="B2716" s="136">
        <v>44103</v>
      </c>
      <c r="C2716" s="137" t="s">
        <v>443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>
      <c r="A2717" s="135">
        <v>44103</v>
      </c>
      <c r="B2717" s="136">
        <v>44103</v>
      </c>
      <c r="C2717" s="137" t="s">
        <v>437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>
      <c r="A2718" s="98">
        <v>44104</v>
      </c>
      <c r="B2718" s="99">
        <v>44104</v>
      </c>
      <c r="C2718" s="100" t="s">
        <v>432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>
      <c r="A2719" s="98">
        <v>44104</v>
      </c>
      <c r="B2719" s="99">
        <v>44104</v>
      </c>
      <c r="C2719" s="100" t="s">
        <v>430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>
      <c r="A2720" s="98">
        <v>44104</v>
      </c>
      <c r="B2720" s="99">
        <v>44104</v>
      </c>
      <c r="C2720" s="100" t="s">
        <v>450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435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607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487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603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446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443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439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466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438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524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464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475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434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467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605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448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>
      <c r="A2737" s="90">
        <v>44105</v>
      </c>
      <c r="B2737" s="91">
        <v>44105</v>
      </c>
      <c r="C2737" s="92" t="s">
        <v>443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>
      <c r="A2738" s="90">
        <v>44105</v>
      </c>
      <c r="B2738" s="91">
        <v>44105</v>
      </c>
      <c r="C2738" s="92" t="s">
        <v>446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>
      <c r="A2739" s="90">
        <v>44105</v>
      </c>
      <c r="B2739" s="91">
        <v>44105</v>
      </c>
      <c r="C2739" s="92" t="s">
        <v>432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>
      <c r="A2740" s="90">
        <v>44105</v>
      </c>
      <c r="B2740" s="91">
        <v>44105</v>
      </c>
      <c r="C2740" s="92" t="s">
        <v>430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>
      <c r="A2741" s="90">
        <v>44105</v>
      </c>
      <c r="B2741" s="91">
        <v>44105</v>
      </c>
      <c r="C2741" s="92" t="s">
        <v>471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>
      <c r="A2742" s="90">
        <v>44105</v>
      </c>
      <c r="B2742" s="91">
        <v>44105</v>
      </c>
      <c r="C2742" s="92" t="s">
        <v>439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>
      <c r="A2743" s="90">
        <v>44105</v>
      </c>
      <c r="B2743" s="91">
        <v>44105</v>
      </c>
      <c r="C2743" s="92" t="s">
        <v>435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>
      <c r="A2744" s="90">
        <v>44105</v>
      </c>
      <c r="B2744" s="91">
        <v>44105</v>
      </c>
      <c r="C2744" s="92" t="s">
        <v>478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>
      <c r="A2745" s="90">
        <v>44105</v>
      </c>
      <c r="B2745" s="91">
        <v>44105</v>
      </c>
      <c r="C2745" s="92" t="s">
        <v>469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>
      <c r="A2746" s="90">
        <v>44105</v>
      </c>
      <c r="B2746" s="91">
        <v>44105</v>
      </c>
      <c r="C2746" s="92" t="s">
        <v>436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>
      <c r="A2747" s="90">
        <v>44105</v>
      </c>
      <c r="B2747" s="91">
        <v>44105</v>
      </c>
      <c r="C2747" s="92" t="s">
        <v>452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>
      <c r="A2748" s="90">
        <v>44105</v>
      </c>
      <c r="B2748" s="91">
        <v>44105</v>
      </c>
      <c r="C2748" s="92" t="s">
        <v>438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>
      <c r="A2749" s="90">
        <v>44105</v>
      </c>
      <c r="B2749" s="91">
        <v>44105</v>
      </c>
      <c r="C2749" s="92" t="s">
        <v>456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>
      <c r="A2750" s="90">
        <v>44105</v>
      </c>
      <c r="B2750" s="91">
        <v>44105</v>
      </c>
      <c r="C2750" s="92" t="s">
        <v>448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>
      <c r="A2751" s="90">
        <v>44105</v>
      </c>
      <c r="B2751" s="91">
        <v>44105</v>
      </c>
      <c r="C2751" s="92" t="s">
        <v>440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>
      <c r="A2752" s="90">
        <v>44105</v>
      </c>
      <c r="B2752" s="91">
        <v>44105</v>
      </c>
      <c r="C2752" s="92" t="s">
        <v>464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>
      <c r="A2753" s="102">
        <v>44106</v>
      </c>
      <c r="B2753" s="103">
        <v>44106</v>
      </c>
      <c r="C2753" s="104" t="s">
        <v>608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>
      <c r="A2754" s="102">
        <v>44106</v>
      </c>
      <c r="B2754" s="103">
        <v>44106</v>
      </c>
      <c r="C2754" s="104" t="s">
        <v>471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>
      <c r="A2755" s="102">
        <v>44106</v>
      </c>
      <c r="B2755" s="103">
        <v>44106</v>
      </c>
      <c r="C2755" s="104" t="s">
        <v>566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>
      <c r="A2756" s="102">
        <v>44106</v>
      </c>
      <c r="B2756" s="103">
        <v>44106</v>
      </c>
      <c r="C2756" s="104" t="s">
        <v>439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>
      <c r="A2757" s="102">
        <v>44106</v>
      </c>
      <c r="B2757" s="103">
        <v>44106</v>
      </c>
      <c r="C2757" s="104" t="s">
        <v>443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>
      <c r="A2758" s="102">
        <v>44106</v>
      </c>
      <c r="B2758" s="103">
        <v>44106</v>
      </c>
      <c r="C2758" s="104" t="s">
        <v>440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>
      <c r="A2759" s="102">
        <v>44106</v>
      </c>
      <c r="B2759" s="103">
        <v>44106</v>
      </c>
      <c r="C2759" s="104" t="s">
        <v>447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>
      <c r="A2760" s="102">
        <v>44106</v>
      </c>
      <c r="B2760" s="103">
        <v>44106</v>
      </c>
      <c r="C2760" s="104" t="s">
        <v>430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>
      <c r="A2761" s="102">
        <v>44106</v>
      </c>
      <c r="B2761" s="103">
        <v>44106</v>
      </c>
      <c r="C2761" s="104" t="s">
        <v>446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>
      <c r="A2762" s="102">
        <v>44106</v>
      </c>
      <c r="B2762" s="103">
        <v>44106</v>
      </c>
      <c r="C2762" s="104" t="s">
        <v>560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>
      <c r="A2763" s="102">
        <v>44106</v>
      </c>
      <c r="B2763" s="103">
        <v>44106</v>
      </c>
      <c r="C2763" s="104" t="s">
        <v>456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>
      <c r="A2764" s="102">
        <v>44106</v>
      </c>
      <c r="B2764" s="103">
        <v>44106</v>
      </c>
      <c r="C2764" s="104" t="s">
        <v>567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>
      <c r="A2765" s="102">
        <v>44106</v>
      </c>
      <c r="B2765" s="103">
        <v>44106</v>
      </c>
      <c r="C2765" s="104" t="s">
        <v>606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>
      <c r="A2766" s="102">
        <v>44106</v>
      </c>
      <c r="B2766" s="103">
        <v>44106</v>
      </c>
      <c r="C2766" s="104" t="s">
        <v>609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>
      <c r="A2767" s="102">
        <v>44106</v>
      </c>
      <c r="B2767" s="103">
        <v>44106</v>
      </c>
      <c r="C2767" s="104" t="s">
        <v>435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>
      <c r="A2768" s="139">
        <v>44107</v>
      </c>
      <c r="B2768" s="140">
        <v>44107</v>
      </c>
      <c r="C2768" s="141" t="s">
        <v>432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>
      <c r="A2769" s="139">
        <v>44107</v>
      </c>
      <c r="B2769" s="140">
        <v>44107</v>
      </c>
      <c r="C2769" s="141" t="s">
        <v>430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465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443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529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438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447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449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487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440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446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431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448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586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439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435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442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>
      <c r="A2785" s="139">
        <v>44107</v>
      </c>
      <c r="B2785" s="140">
        <v>44107</v>
      </c>
      <c r="C2785" s="141" t="s">
        <v>610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>
      <c r="A2786" s="139">
        <v>44107</v>
      </c>
      <c r="B2786" s="140">
        <v>44107</v>
      </c>
      <c r="C2786" s="141" t="s">
        <v>466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>
      <c r="A2787" s="139">
        <v>44107</v>
      </c>
      <c r="B2787" s="140">
        <v>44107</v>
      </c>
      <c r="C2787" s="141" t="s">
        <v>585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>
      <c r="A2788" s="106">
        <v>44108</v>
      </c>
      <c r="B2788" s="107">
        <v>44108</v>
      </c>
      <c r="C2788" s="108" t="s">
        <v>456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>
      <c r="A2789" s="106">
        <v>44108</v>
      </c>
      <c r="B2789" s="107">
        <v>44108</v>
      </c>
      <c r="C2789" s="108" t="s">
        <v>446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>
      <c r="A2790" s="106">
        <v>44108</v>
      </c>
      <c r="B2790" s="107">
        <v>44108</v>
      </c>
      <c r="C2790" s="108" t="s">
        <v>441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>
      <c r="A2791" s="106">
        <v>44108</v>
      </c>
      <c r="B2791" s="107">
        <v>44108</v>
      </c>
      <c r="C2791" s="108" t="s">
        <v>448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>
      <c r="A2792" s="106">
        <v>44108</v>
      </c>
      <c r="B2792" s="107">
        <v>44108</v>
      </c>
      <c r="C2792" s="108" t="s">
        <v>449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>
      <c r="A2793" s="106">
        <v>44108</v>
      </c>
      <c r="B2793" s="107">
        <v>44108</v>
      </c>
      <c r="C2793" s="108" t="s">
        <v>487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>
      <c r="A2794" s="106">
        <v>44108</v>
      </c>
      <c r="B2794" s="107">
        <v>44108</v>
      </c>
      <c r="C2794" s="108" t="s">
        <v>541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>
      <c r="A2795" s="106">
        <v>44108</v>
      </c>
      <c r="B2795" s="107">
        <v>44108</v>
      </c>
      <c r="C2795" s="108" t="s">
        <v>461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>
      <c r="A2796" s="106">
        <v>44108</v>
      </c>
      <c r="B2796" s="107">
        <v>44108</v>
      </c>
      <c r="C2796" s="108" t="s">
        <v>435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>
      <c r="A2797" s="106">
        <v>44108</v>
      </c>
      <c r="B2797" s="107">
        <v>44108</v>
      </c>
      <c r="C2797" s="108" t="s">
        <v>447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>
      <c r="A2798" s="106">
        <v>44108</v>
      </c>
      <c r="B2798" s="107">
        <v>44108</v>
      </c>
      <c r="C2798" s="108" t="s">
        <v>574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>
      <c r="A2799" s="106">
        <v>44108</v>
      </c>
      <c r="B2799" s="107">
        <v>44108</v>
      </c>
      <c r="C2799" s="108" t="s">
        <v>439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>
      <c r="A2800" s="106">
        <v>44108</v>
      </c>
      <c r="B2800" s="107">
        <v>44108</v>
      </c>
      <c r="C2800" s="108" t="s">
        <v>506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>
      <c r="A2801" s="106">
        <v>44108</v>
      </c>
      <c r="B2801" s="107">
        <v>44108</v>
      </c>
      <c r="C2801" s="108" t="s">
        <v>573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>
      <c r="A2802" s="106">
        <v>44108</v>
      </c>
      <c r="B2802" s="107">
        <v>44108</v>
      </c>
      <c r="C2802" s="108" t="s">
        <v>571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>
      <c r="A2803" s="106">
        <v>44108</v>
      </c>
      <c r="B2803" s="107">
        <v>44108</v>
      </c>
      <c r="C2803" s="108" t="s">
        <v>431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>
      <c r="A2804" s="90">
        <v>44109</v>
      </c>
      <c r="B2804" s="91">
        <v>44109</v>
      </c>
      <c r="C2804" s="92" t="s">
        <v>566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>
      <c r="A2805" s="90">
        <v>44109</v>
      </c>
      <c r="B2805" s="91">
        <v>44109</v>
      </c>
      <c r="C2805" s="92" t="s">
        <v>597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>
      <c r="A2806" s="90">
        <v>44109</v>
      </c>
      <c r="B2806" s="91">
        <v>44109</v>
      </c>
      <c r="C2806" s="92" t="s">
        <v>579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>
      <c r="A2807" s="90">
        <v>44109</v>
      </c>
      <c r="B2807" s="91">
        <v>44109</v>
      </c>
      <c r="C2807" s="92" t="s">
        <v>443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>
      <c r="A2808" s="90">
        <v>44109</v>
      </c>
      <c r="B2808" s="91">
        <v>44109</v>
      </c>
      <c r="C2808" s="92" t="s">
        <v>611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>
      <c r="A2809" s="90">
        <v>44109</v>
      </c>
      <c r="B2809" s="91">
        <v>44109</v>
      </c>
      <c r="C2809" s="92" t="s">
        <v>573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>
      <c r="A2810" s="90">
        <v>44109</v>
      </c>
      <c r="B2810" s="91">
        <v>44109</v>
      </c>
      <c r="C2810" s="92" t="s">
        <v>446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>
      <c r="A2811" s="90">
        <v>44109</v>
      </c>
      <c r="B2811" s="91">
        <v>44109</v>
      </c>
      <c r="C2811" s="92" t="s">
        <v>486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>
      <c r="A2812" s="90">
        <v>44109</v>
      </c>
      <c r="B2812" s="91">
        <v>44109</v>
      </c>
      <c r="C2812" s="92" t="s">
        <v>448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>
      <c r="A2813" s="90">
        <v>44109</v>
      </c>
      <c r="B2813" s="91">
        <v>44109</v>
      </c>
      <c r="C2813" s="92" t="s">
        <v>612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>
      <c r="A2814" s="90">
        <v>44109</v>
      </c>
      <c r="B2814" s="91">
        <v>44109</v>
      </c>
      <c r="C2814" s="92" t="s">
        <v>465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>
      <c r="A2815" s="111">
        <v>44110</v>
      </c>
      <c r="B2815" s="112">
        <v>44110</v>
      </c>
      <c r="C2815" s="113" t="s">
        <v>604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>
      <c r="A2816" s="111">
        <v>44110</v>
      </c>
      <c r="B2816" s="112">
        <v>44110</v>
      </c>
      <c r="C2816" s="113" t="s">
        <v>432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>
      <c r="A2817" s="111">
        <v>44110</v>
      </c>
      <c r="B2817" s="112">
        <v>44110</v>
      </c>
      <c r="C2817" s="113" t="s">
        <v>435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>
      <c r="A2818" s="111">
        <v>44110</v>
      </c>
      <c r="B2818" s="112">
        <v>44110</v>
      </c>
      <c r="C2818" s="113" t="s">
        <v>613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>
      <c r="A2819" s="111">
        <v>44110</v>
      </c>
      <c r="B2819" s="112">
        <v>44110</v>
      </c>
      <c r="C2819" s="113" t="s">
        <v>614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>
      <c r="A2820" s="111">
        <v>44110</v>
      </c>
      <c r="B2820" s="112">
        <v>44110</v>
      </c>
      <c r="C2820" s="113" t="s">
        <v>612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>
      <c r="A2821" s="111">
        <v>44110</v>
      </c>
      <c r="B2821" s="112">
        <v>44110</v>
      </c>
      <c r="C2821" s="113" t="s">
        <v>465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>
      <c r="A2822" s="111">
        <v>44110</v>
      </c>
      <c r="B2822" s="112">
        <v>44110</v>
      </c>
      <c r="C2822" s="113" t="s">
        <v>471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>
      <c r="A2823" s="111">
        <v>44110</v>
      </c>
      <c r="B2823" s="112">
        <v>44110</v>
      </c>
      <c r="C2823" s="113" t="s">
        <v>447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>
      <c r="A2824" s="111">
        <v>44110</v>
      </c>
      <c r="B2824" s="112">
        <v>44110</v>
      </c>
      <c r="C2824" s="113" t="s">
        <v>446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>
      <c r="A2825" s="111">
        <v>44110</v>
      </c>
      <c r="B2825" s="112">
        <v>44110</v>
      </c>
      <c r="C2825" s="113" t="s">
        <v>448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>
      <c r="A2826" s="111">
        <v>44110</v>
      </c>
      <c r="B2826" s="112">
        <v>44110</v>
      </c>
      <c r="C2826" s="113" t="s">
        <v>434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>
      <c r="A2827" s="111">
        <v>44110</v>
      </c>
      <c r="B2827" s="112">
        <v>44110</v>
      </c>
      <c r="C2827" s="113" t="s">
        <v>430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>
      <c r="A2828" s="111">
        <v>44110</v>
      </c>
      <c r="B2828" s="112">
        <v>44110</v>
      </c>
      <c r="C2828" s="113" t="s">
        <v>610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>
      <c r="A2829" s="111">
        <v>44110</v>
      </c>
      <c r="B2829" s="112">
        <v>44110</v>
      </c>
      <c r="C2829" s="113" t="s">
        <v>439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>
      <c r="A2830" s="135">
        <v>44111</v>
      </c>
      <c r="B2830" s="136">
        <v>44111</v>
      </c>
      <c r="C2830" s="137" t="s">
        <v>443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>
      <c r="A2831" s="135">
        <v>44111</v>
      </c>
      <c r="B2831" s="136">
        <v>44111</v>
      </c>
      <c r="C2831" s="137" t="s">
        <v>440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>
      <c r="A2832" s="135">
        <v>44111</v>
      </c>
      <c r="B2832" s="136">
        <v>44111</v>
      </c>
      <c r="C2832" s="137" t="s">
        <v>471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>
      <c r="A2833" s="135">
        <v>44111</v>
      </c>
      <c r="B2833" s="136">
        <v>44111</v>
      </c>
      <c r="C2833" s="137" t="s">
        <v>615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>
      <c r="A2834" s="135">
        <v>44111</v>
      </c>
      <c r="B2834" s="136">
        <v>44111</v>
      </c>
      <c r="C2834" s="137" t="s">
        <v>432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>
      <c r="A2835" s="135">
        <v>44111</v>
      </c>
      <c r="B2835" s="136">
        <v>44111</v>
      </c>
      <c r="C2835" s="137" t="s">
        <v>435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>
      <c r="A2836" s="135">
        <v>44111</v>
      </c>
      <c r="B2836" s="136">
        <v>44111</v>
      </c>
      <c r="C2836" s="137" t="s">
        <v>430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>
      <c r="A2837" s="135">
        <v>44111</v>
      </c>
      <c r="B2837" s="136">
        <v>44111</v>
      </c>
      <c r="C2837" s="137" t="s">
        <v>465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>
      <c r="A2838" s="135">
        <v>44111</v>
      </c>
      <c r="B2838" s="136">
        <v>44111</v>
      </c>
      <c r="C2838" s="137" t="s">
        <v>453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>
      <c r="A2839" s="135">
        <v>44111</v>
      </c>
      <c r="B2839" s="136">
        <v>44111</v>
      </c>
      <c r="C2839" s="137" t="s">
        <v>446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>
      <c r="A2840" s="135">
        <v>44111</v>
      </c>
      <c r="B2840" s="136">
        <v>44111</v>
      </c>
      <c r="C2840" s="137" t="s">
        <v>437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>
      <c r="A2841" s="135">
        <v>44111</v>
      </c>
      <c r="B2841" s="136">
        <v>44111</v>
      </c>
      <c r="C2841" s="137" t="s">
        <v>567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>
      <c r="A2842" s="135">
        <v>44111</v>
      </c>
      <c r="B2842" s="136">
        <v>44111</v>
      </c>
      <c r="C2842" s="137" t="s">
        <v>431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>
      <c r="A2843" s="135">
        <v>44111</v>
      </c>
      <c r="B2843" s="136">
        <v>44111</v>
      </c>
      <c r="C2843" s="137" t="s">
        <v>448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>
      <c r="A2844" s="135">
        <v>44111</v>
      </c>
      <c r="B2844" s="136">
        <v>44111</v>
      </c>
      <c r="C2844" s="137" t="s">
        <v>579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>
      <c r="A2845" s="135">
        <v>44111</v>
      </c>
      <c r="B2845" s="136">
        <v>44111</v>
      </c>
      <c r="C2845" s="137" t="s">
        <v>487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>
      <c r="A2846" s="135">
        <v>44111</v>
      </c>
      <c r="B2846" s="136">
        <v>44111</v>
      </c>
      <c r="C2846" s="137" t="s">
        <v>441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>
      <c r="A2847" s="135">
        <v>44111</v>
      </c>
      <c r="B2847" s="136">
        <v>44111</v>
      </c>
      <c r="C2847" s="137" t="s">
        <v>469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>
      <c r="A2848" s="121">
        <v>44112</v>
      </c>
      <c r="B2848" s="122">
        <v>44112</v>
      </c>
      <c r="C2848" s="123" t="s">
        <v>579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>
      <c r="A2849" s="121">
        <v>44112</v>
      </c>
      <c r="B2849" s="122">
        <v>44112</v>
      </c>
      <c r="C2849" s="123" t="s">
        <v>487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607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430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448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616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449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479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465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471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447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431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423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434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617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538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446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>
      <c r="A2865" s="121">
        <v>44112</v>
      </c>
      <c r="B2865" s="122">
        <v>44112</v>
      </c>
      <c r="C2865" s="123" t="s">
        <v>456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>
      <c r="A2866" s="121">
        <v>44112</v>
      </c>
      <c r="B2866" s="122">
        <v>44112</v>
      </c>
      <c r="C2866" s="123" t="s">
        <v>566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>
      <c r="A2867" s="106">
        <v>44113</v>
      </c>
      <c r="B2867" s="107">
        <v>44113</v>
      </c>
      <c r="C2867" s="108" t="s">
        <v>586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>
      <c r="A2868" s="106">
        <v>44113</v>
      </c>
      <c r="B2868" s="107">
        <v>44113</v>
      </c>
      <c r="C2868" s="108" t="s">
        <v>435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>
      <c r="A2869" s="106">
        <v>44113</v>
      </c>
      <c r="B2869" s="107">
        <v>44113</v>
      </c>
      <c r="C2869" s="108" t="s">
        <v>566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>
      <c r="A2870" s="106">
        <v>44113</v>
      </c>
      <c r="B2870" s="107">
        <v>44113</v>
      </c>
      <c r="C2870" s="108" t="s">
        <v>487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>
      <c r="A2871" s="106">
        <v>44113</v>
      </c>
      <c r="B2871" s="107">
        <v>44113</v>
      </c>
      <c r="C2871" s="108" t="s">
        <v>460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>
      <c r="A2872" s="106">
        <v>44113</v>
      </c>
      <c r="B2872" s="107">
        <v>44113</v>
      </c>
      <c r="C2872" s="108" t="s">
        <v>443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>
      <c r="A2873" s="106">
        <v>44113</v>
      </c>
      <c r="B2873" s="107">
        <v>44113</v>
      </c>
      <c r="C2873" s="108" t="s">
        <v>461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>
      <c r="A2874" s="106">
        <v>44113</v>
      </c>
      <c r="B2874" s="107">
        <v>44113</v>
      </c>
      <c r="C2874" s="108" t="s">
        <v>432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>
      <c r="A2875" s="106">
        <v>44113</v>
      </c>
      <c r="B2875" s="107">
        <v>44113</v>
      </c>
      <c r="C2875" s="108" t="s">
        <v>450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>
      <c r="A2876" s="106">
        <v>44113</v>
      </c>
      <c r="B2876" s="107">
        <v>44113</v>
      </c>
      <c r="C2876" s="108" t="s">
        <v>434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>
      <c r="A2877" s="106">
        <v>44113</v>
      </c>
      <c r="B2877" s="107">
        <v>44113</v>
      </c>
      <c r="C2877" s="108" t="s">
        <v>449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>
      <c r="A2878" s="106">
        <v>44113</v>
      </c>
      <c r="B2878" s="107">
        <v>44113</v>
      </c>
      <c r="C2878" s="108" t="s">
        <v>475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>
      <c r="A2879" s="106">
        <v>44113</v>
      </c>
      <c r="B2879" s="107">
        <v>44113</v>
      </c>
      <c r="C2879" s="108" t="s">
        <v>597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>
      <c r="A2880" s="106">
        <v>44113</v>
      </c>
      <c r="B2880" s="107">
        <v>44113</v>
      </c>
      <c r="C2880" s="108" t="s">
        <v>446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>
      <c r="A2881" s="98">
        <v>44114</v>
      </c>
      <c r="B2881" s="99">
        <v>44114</v>
      </c>
      <c r="C2881" s="100" t="s">
        <v>615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>
      <c r="A2882" s="98">
        <v>44114</v>
      </c>
      <c r="B2882" s="99">
        <v>44114</v>
      </c>
      <c r="C2882" s="100" t="s">
        <v>441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>
      <c r="A2883" s="98">
        <v>44114</v>
      </c>
      <c r="B2883" s="99">
        <v>44114</v>
      </c>
      <c r="C2883" s="100" t="s">
        <v>469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>
      <c r="A2884" s="98">
        <v>44114</v>
      </c>
      <c r="B2884" s="99">
        <v>44114</v>
      </c>
      <c r="C2884" s="100" t="s">
        <v>618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>
      <c r="A2885" s="98">
        <v>44114</v>
      </c>
      <c r="B2885" s="99">
        <v>44114</v>
      </c>
      <c r="C2885" s="100" t="s">
        <v>566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>
      <c r="A2886" s="98">
        <v>44114</v>
      </c>
      <c r="B2886" s="99">
        <v>44114</v>
      </c>
      <c r="C2886" s="100" t="s">
        <v>430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>
      <c r="A2887" s="98">
        <v>44114</v>
      </c>
      <c r="B2887" s="99">
        <v>44114</v>
      </c>
      <c r="C2887" s="100" t="s">
        <v>434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>
      <c r="A2888" s="98">
        <v>44114</v>
      </c>
      <c r="B2888" s="99">
        <v>44114</v>
      </c>
      <c r="C2888" s="100" t="s">
        <v>435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>
      <c r="A2889" s="98">
        <v>44114</v>
      </c>
      <c r="B2889" s="99">
        <v>44114</v>
      </c>
      <c r="C2889" s="100" t="s">
        <v>449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>
      <c r="A2890" s="98">
        <v>44114</v>
      </c>
      <c r="B2890" s="99">
        <v>44114</v>
      </c>
      <c r="C2890" s="100" t="s">
        <v>619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>
      <c r="A2891" s="98">
        <v>44114</v>
      </c>
      <c r="B2891" s="99">
        <v>44114</v>
      </c>
      <c r="C2891" s="100" t="s">
        <v>612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>
      <c r="A2892" s="98">
        <v>44114</v>
      </c>
      <c r="B2892" s="99">
        <v>44114</v>
      </c>
      <c r="C2892" s="100" t="s">
        <v>487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>
      <c r="A2893" s="98">
        <v>44114</v>
      </c>
      <c r="B2893" s="99">
        <v>44114</v>
      </c>
      <c r="C2893" s="100" t="s">
        <v>476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>
      <c r="A2894" s="98">
        <v>44114</v>
      </c>
      <c r="B2894" s="99">
        <v>44114</v>
      </c>
      <c r="C2894" s="100" t="s">
        <v>451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>
      <c r="A2895" s="98">
        <v>44114</v>
      </c>
      <c r="B2895" s="99">
        <v>44114</v>
      </c>
      <c r="C2895" s="100" t="s">
        <v>471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>
      <c r="A2896" s="98">
        <v>44114</v>
      </c>
      <c r="B2896" s="99">
        <v>44114</v>
      </c>
      <c r="C2896" s="100" t="s">
        <v>540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>
      <c r="A2897" s="98">
        <v>44114</v>
      </c>
      <c r="B2897" s="99">
        <v>44114</v>
      </c>
      <c r="C2897" s="100" t="s">
        <v>557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>
      <c r="A2898" s="98">
        <v>44114</v>
      </c>
      <c r="B2898" s="99">
        <v>44114</v>
      </c>
      <c r="C2898" s="100" t="s">
        <v>597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>
      <c r="A2899" s="98">
        <v>44114</v>
      </c>
      <c r="B2899" s="99">
        <v>44114</v>
      </c>
      <c r="C2899" s="100" t="s">
        <v>602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>
      <c r="A2900" s="98">
        <v>44114</v>
      </c>
      <c r="B2900" s="99">
        <v>44114</v>
      </c>
      <c r="C2900" s="100" t="s">
        <v>431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>
      <c r="A2901" s="90">
        <v>44115</v>
      </c>
      <c r="B2901" s="91">
        <v>44115</v>
      </c>
      <c r="C2901" s="92" t="s">
        <v>566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>
      <c r="A2902" s="90">
        <v>44115</v>
      </c>
      <c r="B2902" s="91">
        <v>44115</v>
      </c>
      <c r="C2902" s="92" t="s">
        <v>465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>
      <c r="A2903" s="90">
        <v>44115</v>
      </c>
      <c r="B2903" s="91">
        <v>44115</v>
      </c>
      <c r="C2903" s="92" t="s">
        <v>479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>
      <c r="A2904" s="90">
        <v>44115</v>
      </c>
      <c r="B2904" s="91">
        <v>44115</v>
      </c>
      <c r="C2904" s="92" t="s">
        <v>604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0">
        <v>44115</v>
      </c>
      <c r="B2905" s="91">
        <v>44115</v>
      </c>
      <c r="C2905" s="92" t="s">
        <v>432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>
      <c r="A2906" s="90">
        <v>44115</v>
      </c>
      <c r="B2906" s="91">
        <v>44115</v>
      </c>
      <c r="C2906" s="92" t="s">
        <v>450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>
      <c r="A2907" s="90">
        <v>44115</v>
      </c>
      <c r="B2907" s="91">
        <v>44115</v>
      </c>
      <c r="C2907" s="92" t="s">
        <v>430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>
      <c r="A2908" s="90">
        <v>44115</v>
      </c>
      <c r="B2908" s="91">
        <v>44115</v>
      </c>
      <c r="C2908" s="92" t="s">
        <v>434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>
      <c r="A2909" s="90">
        <v>44115</v>
      </c>
      <c r="B2909" s="91">
        <v>44115</v>
      </c>
      <c r="C2909" s="92" t="s">
        <v>457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>
      <c r="A2910" s="90">
        <v>44115</v>
      </c>
      <c r="B2910" s="91">
        <v>44115</v>
      </c>
      <c r="C2910" s="92" t="s">
        <v>440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>
      <c r="A2911" s="90">
        <v>44115</v>
      </c>
      <c r="B2911" s="91">
        <v>44115</v>
      </c>
      <c r="C2911" s="92" t="s">
        <v>551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>
      <c r="A2912" s="90">
        <v>44115</v>
      </c>
      <c r="B2912" s="91">
        <v>44115</v>
      </c>
      <c r="C2912" s="92" t="s">
        <v>449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>
      <c r="A2913" s="90">
        <v>44115</v>
      </c>
      <c r="B2913" s="91">
        <v>44115</v>
      </c>
      <c r="C2913" s="92" t="s">
        <v>435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>
      <c r="A2914" s="90">
        <v>44115</v>
      </c>
      <c r="B2914" s="91">
        <v>44115</v>
      </c>
      <c r="C2914" s="92" t="s">
        <v>461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>
      <c r="A2915" s="135">
        <v>44116</v>
      </c>
      <c r="B2915" s="136">
        <v>44116</v>
      </c>
      <c r="C2915" s="137" t="s">
        <v>434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>
      <c r="A2916" s="135">
        <v>44116</v>
      </c>
      <c r="B2916" s="136">
        <v>44116</v>
      </c>
      <c r="C2916" s="137" t="s">
        <v>432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>
      <c r="A2917" s="135">
        <v>44116</v>
      </c>
      <c r="B2917" s="136">
        <v>44116</v>
      </c>
      <c r="C2917" s="137" t="s">
        <v>442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>
      <c r="A2918" s="135">
        <v>44116</v>
      </c>
      <c r="B2918" s="136">
        <v>44116</v>
      </c>
      <c r="C2918" s="137" t="s">
        <v>431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>
      <c r="A2919" s="135">
        <v>44116</v>
      </c>
      <c r="B2919" s="136">
        <v>44116</v>
      </c>
      <c r="C2919" s="137" t="s">
        <v>479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>
      <c r="A2920" s="135">
        <v>44116</v>
      </c>
      <c r="B2920" s="136">
        <v>44116</v>
      </c>
      <c r="C2920" s="137" t="s">
        <v>487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>
      <c r="A2921" s="135">
        <v>44116</v>
      </c>
      <c r="B2921" s="136">
        <v>44116</v>
      </c>
      <c r="C2921" s="137" t="s">
        <v>586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>
      <c r="A2922" s="135">
        <v>44116</v>
      </c>
      <c r="B2922" s="136">
        <v>44116</v>
      </c>
      <c r="C2922" s="137" t="s">
        <v>581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>
      <c r="A2923" s="144">
        <v>44117</v>
      </c>
      <c r="B2923" s="145">
        <v>44117</v>
      </c>
      <c r="C2923" s="146" t="s">
        <v>461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>
      <c r="A2924" s="144">
        <v>44117</v>
      </c>
      <c r="B2924" s="145">
        <v>44117</v>
      </c>
      <c r="C2924" s="146" t="s">
        <v>434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>
      <c r="A2925" s="144">
        <v>44117</v>
      </c>
      <c r="B2925" s="145">
        <v>44117</v>
      </c>
      <c r="C2925" s="146" t="s">
        <v>452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>
      <c r="A2926" s="144">
        <v>44117</v>
      </c>
      <c r="B2926" s="145">
        <v>44117</v>
      </c>
      <c r="C2926" s="146" t="s">
        <v>438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>
      <c r="A2927" s="144">
        <v>44117</v>
      </c>
      <c r="B2927" s="145">
        <v>44117</v>
      </c>
      <c r="C2927" s="146" t="s">
        <v>449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>
      <c r="A2928" s="144">
        <v>44117</v>
      </c>
      <c r="B2928" s="145">
        <v>44117</v>
      </c>
      <c r="C2928" s="146" t="s">
        <v>443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>
      <c r="A2929" s="144">
        <v>44117</v>
      </c>
      <c r="B2929" s="145">
        <v>44117</v>
      </c>
      <c r="C2929" s="146" t="s">
        <v>448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>
      <c r="A2930" s="127">
        <v>44118</v>
      </c>
      <c r="B2930" s="128">
        <v>44118</v>
      </c>
      <c r="C2930" s="129" t="s">
        <v>586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>
      <c r="A2931" s="127">
        <v>44118</v>
      </c>
      <c r="B2931" s="128">
        <v>44118</v>
      </c>
      <c r="C2931" s="129" t="s">
        <v>456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>
      <c r="A2932" s="127">
        <v>44118</v>
      </c>
      <c r="B2932" s="128">
        <v>44118</v>
      </c>
      <c r="C2932" s="129" t="s">
        <v>617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>
      <c r="A2933" s="127">
        <v>44118</v>
      </c>
      <c r="B2933" s="128">
        <v>44118</v>
      </c>
      <c r="C2933" s="129" t="s">
        <v>606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>
      <c r="A2934" s="127">
        <v>44118</v>
      </c>
      <c r="B2934" s="128">
        <v>44118</v>
      </c>
      <c r="C2934" s="129" t="s">
        <v>432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>
      <c r="A2935" s="127">
        <v>44118</v>
      </c>
      <c r="B2935" s="128">
        <v>44118</v>
      </c>
      <c r="C2935" s="129" t="s">
        <v>620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>
      <c r="A2936" s="127">
        <v>44118</v>
      </c>
      <c r="B2936" s="128">
        <v>44118</v>
      </c>
      <c r="C2936" s="129" t="s">
        <v>448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>
      <c r="A2937" s="127">
        <v>44118</v>
      </c>
      <c r="B2937" s="128">
        <v>44118</v>
      </c>
      <c r="C2937" s="129" t="s">
        <v>538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>
      <c r="A2938" s="127">
        <v>44118</v>
      </c>
      <c r="B2938" s="128">
        <v>44118</v>
      </c>
      <c r="C2938" s="129" t="s">
        <v>444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>
      <c r="A2939" s="127">
        <v>44118</v>
      </c>
      <c r="B2939" s="128">
        <v>44118</v>
      </c>
      <c r="C2939" s="129" t="s">
        <v>438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>
      <c r="A2940" s="127">
        <v>44118</v>
      </c>
      <c r="B2940" s="128">
        <v>44118</v>
      </c>
      <c r="C2940" s="129" t="s">
        <v>440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>
      <c r="A2941" s="127">
        <v>44118</v>
      </c>
      <c r="B2941" s="128">
        <v>44118</v>
      </c>
      <c r="C2941" s="129" t="s">
        <v>461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>
      <c r="A2942" s="127">
        <v>44118</v>
      </c>
      <c r="B2942" s="128">
        <v>44118</v>
      </c>
      <c r="C2942" s="129" t="s">
        <v>501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>
      <c r="A2943" s="127">
        <v>44118</v>
      </c>
      <c r="B2943" s="128">
        <v>44118</v>
      </c>
      <c r="C2943" s="129" t="s">
        <v>482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>
      <c r="A2944" s="127">
        <v>44118</v>
      </c>
      <c r="B2944" s="128">
        <v>44118</v>
      </c>
      <c r="C2944" s="129" t="s">
        <v>439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>
      <c r="A2945" s="127">
        <v>44118</v>
      </c>
      <c r="B2945" s="128">
        <v>44118</v>
      </c>
      <c r="C2945" s="129" t="s">
        <v>471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>
      <c r="A2946" s="127">
        <v>44118</v>
      </c>
      <c r="B2946" s="128">
        <v>44118</v>
      </c>
      <c r="C2946" s="129" t="s">
        <v>446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>
      <c r="A2947" s="127">
        <v>44118</v>
      </c>
      <c r="B2947" s="128">
        <v>44118</v>
      </c>
      <c r="C2947" s="129" t="s">
        <v>600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>
      <c r="A2948" s="127">
        <v>44118</v>
      </c>
      <c r="B2948" s="128">
        <v>44118</v>
      </c>
      <c r="C2948" s="129" t="s">
        <v>435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>
      <c r="A2949" s="127">
        <v>44118</v>
      </c>
      <c r="B2949" s="128">
        <v>44118</v>
      </c>
      <c r="C2949" s="129" t="s">
        <v>466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>
      <c r="A2950" s="127">
        <v>44118</v>
      </c>
      <c r="B2950" s="128">
        <v>44118</v>
      </c>
      <c r="C2950" s="129" t="s">
        <v>447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>
      <c r="A2951" s="86">
        <v>44119</v>
      </c>
      <c r="B2951" s="87">
        <v>44119</v>
      </c>
      <c r="C2951" s="88" t="s">
        <v>475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>
      <c r="A2952" s="86">
        <v>44119</v>
      </c>
      <c r="B2952" s="87">
        <v>44119</v>
      </c>
      <c r="C2952" s="88" t="s">
        <v>434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>
      <c r="A2953" s="86">
        <v>44119</v>
      </c>
      <c r="B2953" s="87">
        <v>44119</v>
      </c>
      <c r="C2953" s="88" t="s">
        <v>487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>
      <c r="A2954" s="86">
        <v>44119</v>
      </c>
      <c r="B2954" s="87">
        <v>44119</v>
      </c>
      <c r="C2954" s="88" t="s">
        <v>579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>
      <c r="A2955" s="86">
        <v>44119</v>
      </c>
      <c r="B2955" s="87">
        <v>44119</v>
      </c>
      <c r="C2955" s="88" t="s">
        <v>450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>
      <c r="A2956" s="86">
        <v>44119</v>
      </c>
      <c r="B2956" s="87">
        <v>44119</v>
      </c>
      <c r="C2956" s="88" t="s">
        <v>621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>
      <c r="A2957" s="86">
        <v>44119</v>
      </c>
      <c r="B2957" s="87">
        <v>44119</v>
      </c>
      <c r="C2957" s="88" t="s">
        <v>536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>
      <c r="A2958" s="86">
        <v>44119</v>
      </c>
      <c r="B2958" s="87">
        <v>44119</v>
      </c>
      <c r="C2958" s="88" t="s">
        <v>435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>
      <c r="A2959" s="86">
        <v>44119</v>
      </c>
      <c r="B2959" s="87">
        <v>44119</v>
      </c>
      <c r="C2959" s="88" t="s">
        <v>432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>
      <c r="A2960" s="86">
        <v>44119</v>
      </c>
      <c r="B2960" s="87">
        <v>44119</v>
      </c>
      <c r="C2960" s="88" t="s">
        <v>482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>
      <c r="A2961" s="86">
        <v>44119</v>
      </c>
      <c r="B2961" s="87">
        <v>44119</v>
      </c>
      <c r="C2961" s="88" t="s">
        <v>439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>
      <c r="A2962" s="86">
        <v>44119</v>
      </c>
      <c r="B2962" s="87">
        <v>44119</v>
      </c>
      <c r="C2962" s="88" t="s">
        <v>476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>
      <c r="A2963" s="86">
        <v>44119</v>
      </c>
      <c r="B2963" s="87">
        <v>44119</v>
      </c>
      <c r="C2963" s="88" t="s">
        <v>478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>
      <c r="A2964" s="86">
        <v>44119</v>
      </c>
      <c r="B2964" s="87">
        <v>44119</v>
      </c>
      <c r="C2964" s="88" t="s">
        <v>459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>
      <c r="A2965" s="86">
        <v>44119</v>
      </c>
      <c r="B2965" s="87">
        <v>44119</v>
      </c>
      <c r="C2965" s="88" t="s">
        <v>443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>
      <c r="A2966" s="86">
        <v>44119</v>
      </c>
      <c r="B2966" s="87">
        <v>44119</v>
      </c>
      <c r="C2966" s="88" t="s">
        <v>436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>
      <c r="A2967" s="86">
        <v>44119</v>
      </c>
      <c r="B2967" s="87">
        <v>44119</v>
      </c>
      <c r="C2967" s="88" t="s">
        <v>461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>
      <c r="A2968" s="111">
        <v>44120</v>
      </c>
      <c r="B2968" s="112">
        <v>44120</v>
      </c>
      <c r="C2968" s="113" t="s">
        <v>487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>
      <c r="A2969" s="111">
        <v>44120</v>
      </c>
      <c r="B2969" s="112">
        <v>44120</v>
      </c>
      <c r="C2969" s="113" t="s">
        <v>448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>
      <c r="A2970" s="111">
        <v>44120</v>
      </c>
      <c r="B2970" s="112">
        <v>44120</v>
      </c>
      <c r="C2970" s="113" t="s">
        <v>477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>
      <c r="A2971" s="111">
        <v>44120</v>
      </c>
      <c r="B2971" s="112">
        <v>44120</v>
      </c>
      <c r="C2971" s="113" t="s">
        <v>431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>
      <c r="A2972" s="111">
        <v>44120</v>
      </c>
      <c r="B2972" s="112">
        <v>44120</v>
      </c>
      <c r="C2972" s="113" t="s">
        <v>450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>
      <c r="A2973" s="111">
        <v>44120</v>
      </c>
      <c r="B2973" s="112">
        <v>44120</v>
      </c>
      <c r="C2973" s="113" t="s">
        <v>607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>
      <c r="A2974" s="111">
        <v>44120</v>
      </c>
      <c r="B2974" s="112">
        <v>44120</v>
      </c>
      <c r="C2974" s="113" t="s">
        <v>617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>
      <c r="A2975" s="111">
        <v>44120</v>
      </c>
      <c r="B2975" s="112">
        <v>44120</v>
      </c>
      <c r="C2975" s="113" t="s">
        <v>475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>
      <c r="A2976" s="111">
        <v>44120</v>
      </c>
      <c r="B2976" s="112">
        <v>44120</v>
      </c>
      <c r="C2976" s="113" t="s">
        <v>442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>
      <c r="A2977" s="111">
        <v>44120</v>
      </c>
      <c r="B2977" s="112">
        <v>44120</v>
      </c>
      <c r="C2977" s="113" t="s">
        <v>622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>
      <c r="A2978" s="111">
        <v>44120</v>
      </c>
      <c r="B2978" s="112">
        <v>44120</v>
      </c>
      <c r="C2978" s="113" t="s">
        <v>451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>
      <c r="A2979" s="111">
        <v>44120</v>
      </c>
      <c r="B2979" s="112">
        <v>44120</v>
      </c>
      <c r="C2979" s="113" t="s">
        <v>566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>
      <c r="A2980" s="148">
        <v>44121</v>
      </c>
      <c r="B2980" s="149">
        <v>44121</v>
      </c>
      <c r="C2980" s="150" t="s">
        <v>435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>
      <c r="A2981" s="148">
        <v>44121</v>
      </c>
      <c r="B2981" s="149">
        <v>44121</v>
      </c>
      <c r="C2981" s="150" t="s">
        <v>432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>
      <c r="A2982" s="148">
        <v>44121</v>
      </c>
      <c r="B2982" s="149">
        <v>44121</v>
      </c>
      <c r="C2982" s="150" t="s">
        <v>443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>
      <c r="A2983" s="148">
        <v>44121</v>
      </c>
      <c r="B2983" s="149">
        <v>44121</v>
      </c>
      <c r="C2983" s="150" t="s">
        <v>449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>
      <c r="A2984" s="148">
        <v>44121</v>
      </c>
      <c r="B2984" s="149">
        <v>44121</v>
      </c>
      <c r="C2984" s="150" t="s">
        <v>434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>
      <c r="A2985" s="148">
        <v>44121</v>
      </c>
      <c r="B2985" s="149">
        <v>44121</v>
      </c>
      <c r="C2985" s="150" t="s">
        <v>465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>
      <c r="A2986" s="148">
        <v>44121</v>
      </c>
      <c r="B2986" s="149">
        <v>44121</v>
      </c>
      <c r="C2986" s="150" t="s">
        <v>471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>
      <c r="A2987" s="148">
        <v>44121</v>
      </c>
      <c r="B2987" s="149">
        <v>44121</v>
      </c>
      <c r="C2987" s="150" t="s">
        <v>456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>
      <c r="A2988" s="148">
        <v>44121</v>
      </c>
      <c r="B2988" s="149">
        <v>44121</v>
      </c>
      <c r="C2988" s="150" t="s">
        <v>439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>
      <c r="A2989" s="148">
        <v>44121</v>
      </c>
      <c r="B2989" s="149">
        <v>44121</v>
      </c>
      <c r="C2989" s="150" t="s">
        <v>448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>
      <c r="A2990" s="148">
        <v>44121</v>
      </c>
      <c r="B2990" s="149">
        <v>44121</v>
      </c>
      <c r="C2990" s="150" t="s">
        <v>466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>
      <c r="A2991" s="148">
        <v>44121</v>
      </c>
      <c r="B2991" s="149">
        <v>44121</v>
      </c>
      <c r="C2991" s="150" t="s">
        <v>446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>
      <c r="A2992" s="148">
        <v>44121</v>
      </c>
      <c r="B2992" s="149">
        <v>44121</v>
      </c>
      <c r="C2992" s="150" t="s">
        <v>494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>
      <c r="A2993" s="135">
        <v>44122</v>
      </c>
      <c r="B2993" s="136">
        <v>44122</v>
      </c>
      <c r="C2993" s="137" t="s">
        <v>430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>
      <c r="A2994" s="135">
        <v>44122</v>
      </c>
      <c r="B2994" s="136">
        <v>44122</v>
      </c>
      <c r="C2994" s="137" t="s">
        <v>466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>
      <c r="A2995" s="135">
        <v>44122</v>
      </c>
      <c r="B2995" s="136">
        <v>44122</v>
      </c>
      <c r="C2995" s="137" t="s">
        <v>623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>
      <c r="A2996" s="135">
        <v>44122</v>
      </c>
      <c r="B2996" s="136">
        <v>44122</v>
      </c>
      <c r="C2996" s="137" t="s">
        <v>442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>
      <c r="A2997" s="135">
        <v>44122</v>
      </c>
      <c r="B2997" s="136">
        <v>44122</v>
      </c>
      <c r="C2997" s="137" t="s">
        <v>431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>
      <c r="A2998" s="135">
        <v>44122</v>
      </c>
      <c r="B2998" s="136">
        <v>44122</v>
      </c>
      <c r="C2998" s="137" t="s">
        <v>461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>
      <c r="A2999" s="135">
        <v>44122</v>
      </c>
      <c r="B2999" s="136">
        <v>44122</v>
      </c>
      <c r="C2999" s="137" t="s">
        <v>432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>
      <c r="A3000" s="135">
        <v>44122</v>
      </c>
      <c r="B3000" s="136">
        <v>44122</v>
      </c>
      <c r="C3000" s="137" t="s">
        <v>450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>
      <c r="A3001" s="135">
        <v>44122</v>
      </c>
      <c r="B3001" s="136">
        <v>44122</v>
      </c>
      <c r="C3001" s="137" t="s">
        <v>438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>
      <c r="A3002" s="135">
        <v>44122</v>
      </c>
      <c r="B3002" s="136">
        <v>44122</v>
      </c>
      <c r="C3002" s="137" t="s">
        <v>463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>
      <c r="A3003" s="135">
        <v>44122</v>
      </c>
      <c r="B3003" s="136">
        <v>44122</v>
      </c>
      <c r="C3003" s="137" t="s">
        <v>477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434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450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432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430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487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566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431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436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441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471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448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7">
        <v>44124</v>
      </c>
      <c r="B3015" s="128">
        <v>44124</v>
      </c>
      <c r="C3015" s="129" t="s">
        <v>487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>
      <c r="A3016" s="127">
        <v>44124</v>
      </c>
      <c r="B3016" s="128">
        <v>44124</v>
      </c>
      <c r="C3016" s="129" t="s">
        <v>443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>
      <c r="A3017" s="127">
        <v>44124</v>
      </c>
      <c r="B3017" s="128">
        <v>44124</v>
      </c>
      <c r="C3017" s="129" t="s">
        <v>446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>
      <c r="A3018" s="127">
        <v>44124</v>
      </c>
      <c r="B3018" s="128">
        <v>44124</v>
      </c>
      <c r="C3018" s="129" t="s">
        <v>442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>
      <c r="A3019" s="127">
        <v>44124</v>
      </c>
      <c r="B3019" s="128">
        <v>44124</v>
      </c>
      <c r="C3019" s="129" t="s">
        <v>448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>
      <c r="A3020" s="127">
        <v>44124</v>
      </c>
      <c r="B3020" s="128">
        <v>44124</v>
      </c>
      <c r="C3020" s="129" t="s">
        <v>477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>
      <c r="A3021" s="127">
        <v>44124</v>
      </c>
      <c r="B3021" s="128">
        <v>44124</v>
      </c>
      <c r="C3021" s="129" t="s">
        <v>435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>
      <c r="A3022" s="127">
        <v>44124</v>
      </c>
      <c r="B3022" s="128">
        <v>44124</v>
      </c>
      <c r="C3022" s="129" t="s">
        <v>450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>
      <c r="A3023" s="127">
        <v>44124</v>
      </c>
      <c r="B3023" s="128">
        <v>44124</v>
      </c>
      <c r="C3023" s="129" t="s">
        <v>466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>
      <c r="A3024" s="127">
        <v>44124</v>
      </c>
      <c r="B3024" s="128">
        <v>44124</v>
      </c>
      <c r="C3024" s="129" t="s">
        <v>439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>
      <c r="A3025" s="98">
        <v>44125</v>
      </c>
      <c r="B3025" s="99">
        <v>44125</v>
      </c>
      <c r="C3025" s="100" t="s">
        <v>446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>
      <c r="A3026" s="98">
        <v>44125</v>
      </c>
      <c r="B3026" s="99">
        <v>44125</v>
      </c>
      <c r="C3026" s="100" t="s">
        <v>442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>
      <c r="A3027" s="98">
        <v>44125</v>
      </c>
      <c r="B3027" s="99">
        <v>44125</v>
      </c>
      <c r="C3027" s="100" t="s">
        <v>456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>
      <c r="A3028" s="98">
        <v>44125</v>
      </c>
      <c r="B3028" s="99">
        <v>44125</v>
      </c>
      <c r="C3028" s="100" t="s">
        <v>443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>
      <c r="A3029" s="98">
        <v>44125</v>
      </c>
      <c r="B3029" s="99">
        <v>44125</v>
      </c>
      <c r="C3029" s="100" t="s">
        <v>438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>
      <c r="A3030" s="98">
        <v>44125</v>
      </c>
      <c r="B3030" s="99">
        <v>44125</v>
      </c>
      <c r="C3030" s="100" t="s">
        <v>617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>
      <c r="A3031" s="98">
        <v>44125</v>
      </c>
      <c r="B3031" s="99">
        <v>44125</v>
      </c>
      <c r="C3031" s="100" t="s">
        <v>444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>
      <c r="A3032" s="98">
        <v>44125</v>
      </c>
      <c r="B3032" s="99">
        <v>44125</v>
      </c>
      <c r="C3032" s="100" t="s">
        <v>566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>
      <c r="A3033" s="98">
        <v>44125</v>
      </c>
      <c r="B3033" s="99">
        <v>44125</v>
      </c>
      <c r="C3033" s="100" t="s">
        <v>460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>
      <c r="A3034" s="98">
        <v>44125</v>
      </c>
      <c r="B3034" s="99">
        <v>44125</v>
      </c>
      <c r="C3034" s="100" t="s">
        <v>430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>
      <c r="A3035" s="98">
        <v>44125</v>
      </c>
      <c r="B3035" s="99">
        <v>44125</v>
      </c>
      <c r="C3035" s="100" t="s">
        <v>439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>
      <c r="A3036" s="98">
        <v>44125</v>
      </c>
      <c r="B3036" s="99">
        <v>44125</v>
      </c>
      <c r="C3036" s="100" t="s">
        <v>463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>
      <c r="A3037" s="98">
        <v>44125</v>
      </c>
      <c r="B3037" s="99">
        <v>44125</v>
      </c>
      <c r="C3037" s="100" t="s">
        <v>482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>
      <c r="A3038" s="98">
        <v>44125</v>
      </c>
      <c r="B3038" s="99">
        <v>44125</v>
      </c>
      <c r="C3038" s="100" t="s">
        <v>432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>
      <c r="A3039" s="98">
        <v>44125</v>
      </c>
      <c r="B3039" s="99">
        <v>44125</v>
      </c>
      <c r="C3039" s="100" t="s">
        <v>487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>
      <c r="A3040" s="98">
        <v>44125</v>
      </c>
      <c r="B3040" s="99">
        <v>44125</v>
      </c>
      <c r="C3040" s="100" t="s">
        <v>448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>
      <c r="A3041" s="90">
        <v>44126</v>
      </c>
      <c r="B3041" s="91">
        <v>44126</v>
      </c>
      <c r="C3041" s="92" t="s">
        <v>434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>
      <c r="A3042" s="90">
        <v>44126</v>
      </c>
      <c r="B3042" s="91">
        <v>44126</v>
      </c>
      <c r="C3042" s="92" t="s">
        <v>430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>
      <c r="A3043" s="90">
        <v>44126</v>
      </c>
      <c r="B3043" s="91">
        <v>44126</v>
      </c>
      <c r="C3043" s="92" t="s">
        <v>431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>
      <c r="A3044" s="90">
        <v>44126</v>
      </c>
      <c r="B3044" s="91">
        <v>44126</v>
      </c>
      <c r="C3044" s="92" t="s">
        <v>435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>
      <c r="A3045" s="90">
        <v>44126</v>
      </c>
      <c r="B3045" s="91">
        <v>44126</v>
      </c>
      <c r="C3045" s="92" t="s">
        <v>450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>
      <c r="A3046" s="90">
        <v>44126</v>
      </c>
      <c r="B3046" s="91">
        <v>44126</v>
      </c>
      <c r="C3046" s="92" t="s">
        <v>446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>
      <c r="A3047" s="90">
        <v>44126</v>
      </c>
      <c r="B3047" s="91">
        <v>44126</v>
      </c>
      <c r="C3047" s="92" t="s">
        <v>443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>
      <c r="A3048" s="90">
        <v>44126</v>
      </c>
      <c r="B3048" s="91">
        <v>44126</v>
      </c>
      <c r="C3048" s="92" t="s">
        <v>440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>
      <c r="A3049" s="90">
        <v>44126</v>
      </c>
      <c r="B3049" s="91">
        <v>44126</v>
      </c>
      <c r="C3049" s="92" t="s">
        <v>436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>
      <c r="A3050" s="90">
        <v>44126</v>
      </c>
      <c r="B3050" s="91">
        <v>44126</v>
      </c>
      <c r="C3050" s="92" t="s">
        <v>606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>
      <c r="A3051" s="90">
        <v>44126</v>
      </c>
      <c r="B3051" s="91">
        <v>44126</v>
      </c>
      <c r="C3051" s="92" t="s">
        <v>432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>
      <c r="A3052" s="90">
        <v>44126</v>
      </c>
      <c r="B3052" s="91">
        <v>44126</v>
      </c>
      <c r="C3052" s="92" t="s">
        <v>482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>
      <c r="A3053" s="90">
        <v>44126</v>
      </c>
      <c r="B3053" s="91">
        <v>44126</v>
      </c>
      <c r="C3053" s="92" t="s">
        <v>624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>
      <c r="A3054" s="90">
        <v>44126</v>
      </c>
      <c r="B3054" s="91">
        <v>44126</v>
      </c>
      <c r="C3054" s="92" t="s">
        <v>448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>
      <c r="A3055" s="90">
        <v>44126</v>
      </c>
      <c r="B3055" s="91">
        <v>44126</v>
      </c>
      <c r="C3055" s="92" t="s">
        <v>456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>
      <c r="A3056" s="90">
        <v>44126</v>
      </c>
      <c r="B3056" s="91">
        <v>44126</v>
      </c>
      <c r="C3056" s="92" t="s">
        <v>471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>
      <c r="A3057" s="90">
        <v>44126</v>
      </c>
      <c r="B3057" s="91">
        <v>44126</v>
      </c>
      <c r="C3057" s="92" t="s">
        <v>487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>
      <c r="A3058" s="90">
        <v>44126</v>
      </c>
      <c r="B3058" s="91">
        <v>44126</v>
      </c>
      <c r="C3058" s="92" t="s">
        <v>466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>
      <c r="A3059" s="90">
        <v>44126</v>
      </c>
      <c r="B3059" s="91">
        <v>44126</v>
      </c>
      <c r="C3059" s="92" t="s">
        <v>477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>
      <c r="A3060" s="90">
        <v>44126</v>
      </c>
      <c r="B3060" s="91">
        <v>44126</v>
      </c>
      <c r="C3060" s="92" t="s">
        <v>438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>
      <c r="A3061" s="90">
        <v>44126</v>
      </c>
      <c r="B3061" s="91">
        <v>44126</v>
      </c>
      <c r="C3061" s="92" t="s">
        <v>437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>
      <c r="A3062" s="90">
        <v>44126</v>
      </c>
      <c r="B3062" s="91">
        <v>44126</v>
      </c>
      <c r="C3062" s="92" t="s">
        <v>475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>
      <c r="A3063" s="90">
        <v>44126</v>
      </c>
      <c r="B3063" s="91">
        <v>44126</v>
      </c>
      <c r="C3063" s="92" t="s">
        <v>566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>
      <c r="A3064" s="102">
        <v>44127</v>
      </c>
      <c r="B3064" s="103">
        <v>44127</v>
      </c>
      <c r="C3064" s="104" t="s">
        <v>471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>
      <c r="A3065" s="102">
        <v>44127</v>
      </c>
      <c r="B3065" s="103">
        <v>44127</v>
      </c>
      <c r="C3065" s="104" t="s">
        <v>440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>
      <c r="A3066" s="102">
        <v>44127</v>
      </c>
      <c r="B3066" s="103">
        <v>44127</v>
      </c>
      <c r="C3066" s="104" t="s">
        <v>431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>
      <c r="A3067" s="102">
        <v>44127</v>
      </c>
      <c r="B3067" s="103">
        <v>44127</v>
      </c>
      <c r="C3067" s="104" t="s">
        <v>446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>
      <c r="A3068" s="102">
        <v>44127</v>
      </c>
      <c r="B3068" s="103">
        <v>44127</v>
      </c>
      <c r="C3068" s="104" t="s">
        <v>435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>
      <c r="A3069" s="102">
        <v>44127</v>
      </c>
      <c r="B3069" s="103">
        <v>44127</v>
      </c>
      <c r="C3069" s="104" t="s">
        <v>586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>
      <c r="A3070" s="102">
        <v>44127</v>
      </c>
      <c r="B3070" s="103">
        <v>44127</v>
      </c>
      <c r="C3070" s="104" t="s">
        <v>456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>
      <c r="A3071" s="102">
        <v>44127</v>
      </c>
      <c r="B3071" s="103">
        <v>44127</v>
      </c>
      <c r="C3071" s="104" t="s">
        <v>461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>
      <c r="A3072" s="102">
        <v>44127</v>
      </c>
      <c r="B3072" s="103">
        <v>44127</v>
      </c>
      <c r="C3072" s="104" t="s">
        <v>566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>
      <c r="A3073" s="102">
        <v>44127</v>
      </c>
      <c r="B3073" s="103">
        <v>44127</v>
      </c>
      <c r="C3073" s="104" t="s">
        <v>482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>
      <c r="A3074" s="102">
        <v>44127</v>
      </c>
      <c r="B3074" s="103">
        <v>44127</v>
      </c>
      <c r="C3074" s="104" t="s">
        <v>437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>
      <c r="A3075" s="102">
        <v>44127</v>
      </c>
      <c r="B3075" s="103">
        <v>44127</v>
      </c>
      <c r="C3075" s="104" t="s">
        <v>487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>
      <c r="A3076" s="102">
        <v>44127</v>
      </c>
      <c r="B3076" s="103">
        <v>44127</v>
      </c>
      <c r="C3076" s="104" t="s">
        <v>439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>
      <c r="A3077" s="102">
        <v>44127</v>
      </c>
      <c r="B3077" s="103">
        <v>44127</v>
      </c>
      <c r="C3077" s="104" t="s">
        <v>477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>
      <c r="A3078" s="102">
        <v>44127</v>
      </c>
      <c r="B3078" s="103">
        <v>44127</v>
      </c>
      <c r="C3078" s="104" t="s">
        <v>430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>
      <c r="A3079" s="102">
        <v>44127</v>
      </c>
      <c r="B3079" s="103">
        <v>44127</v>
      </c>
      <c r="C3079" s="104" t="s">
        <v>448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>
      <c r="A3080" s="102">
        <v>44127</v>
      </c>
      <c r="B3080" s="103">
        <v>44127</v>
      </c>
      <c r="C3080" s="104" t="s">
        <v>550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>
      <c r="A3081" s="102">
        <v>44127</v>
      </c>
      <c r="B3081" s="103">
        <v>44127</v>
      </c>
      <c r="C3081" s="104" t="s">
        <v>434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>
      <c r="A3082" s="102">
        <v>44127</v>
      </c>
      <c r="B3082" s="103">
        <v>44127</v>
      </c>
      <c r="C3082" s="104" t="s">
        <v>438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>
      <c r="A3083" s="102">
        <v>44127</v>
      </c>
      <c r="B3083" s="103">
        <v>44127</v>
      </c>
      <c r="C3083" s="104" t="s">
        <v>432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>
      <c r="A3084" s="86">
        <v>44128</v>
      </c>
      <c r="B3084" s="87">
        <v>44128</v>
      </c>
      <c r="C3084" s="88" t="s">
        <v>430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>
      <c r="A3085" s="86">
        <v>44128</v>
      </c>
      <c r="B3085" s="87">
        <v>44128</v>
      </c>
      <c r="C3085" s="88" t="s">
        <v>566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>
      <c r="A3086" s="86">
        <v>44128</v>
      </c>
      <c r="B3086" s="87">
        <v>44128</v>
      </c>
      <c r="C3086" s="88" t="s">
        <v>440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>
      <c r="A3087" s="86">
        <v>44128</v>
      </c>
      <c r="B3087" s="87">
        <v>44128</v>
      </c>
      <c r="C3087" s="88" t="s">
        <v>441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>
      <c r="A3088" s="86">
        <v>44128</v>
      </c>
      <c r="B3088" s="87">
        <v>44128</v>
      </c>
      <c r="C3088" s="88" t="s">
        <v>625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>
      <c r="A3089" s="86">
        <v>44128</v>
      </c>
      <c r="B3089" s="87">
        <v>44128</v>
      </c>
      <c r="C3089" s="88" t="s">
        <v>446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>
      <c r="A3090" s="86">
        <v>44128</v>
      </c>
      <c r="B3090" s="87">
        <v>44128</v>
      </c>
      <c r="C3090" s="88" t="s">
        <v>432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>
      <c r="A3091" s="86">
        <v>44128</v>
      </c>
      <c r="B3091" s="87">
        <v>44128</v>
      </c>
      <c r="C3091" s="88" t="s">
        <v>495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>
      <c r="A3092" s="86">
        <v>44128</v>
      </c>
      <c r="B3092" s="87">
        <v>44128</v>
      </c>
      <c r="C3092" s="88" t="s">
        <v>439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>
      <c r="A3093" s="86">
        <v>44128</v>
      </c>
      <c r="B3093" s="87">
        <v>44128</v>
      </c>
      <c r="C3093" s="88" t="s">
        <v>444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>
      <c r="A3094" s="86">
        <v>44128</v>
      </c>
      <c r="B3094" s="87">
        <v>44128</v>
      </c>
      <c r="C3094" s="88" t="s">
        <v>443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>
      <c r="A3095" s="86">
        <v>44128</v>
      </c>
      <c r="B3095" s="87">
        <v>44128</v>
      </c>
      <c r="C3095" s="88" t="s">
        <v>615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>
      <c r="A3096" s="86">
        <v>44128</v>
      </c>
      <c r="B3096" s="87">
        <v>44128</v>
      </c>
      <c r="C3096" s="88" t="s">
        <v>626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>
      <c r="A3097" s="86">
        <v>44128</v>
      </c>
      <c r="B3097" s="87">
        <v>44128</v>
      </c>
      <c r="C3097" s="88" t="s">
        <v>450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>
      <c r="A3098" s="86">
        <v>44128</v>
      </c>
      <c r="B3098" s="87">
        <v>44128</v>
      </c>
      <c r="C3098" s="88" t="s">
        <v>461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>
      <c r="A3099" s="86">
        <v>44128</v>
      </c>
      <c r="B3099" s="87">
        <v>44128</v>
      </c>
      <c r="C3099" s="88" t="s">
        <v>434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>
      <c r="A3100" s="139">
        <v>44129</v>
      </c>
      <c r="B3100" s="140">
        <v>44129</v>
      </c>
      <c r="C3100" s="141" t="s">
        <v>471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>
      <c r="A3101" s="139">
        <v>44129</v>
      </c>
      <c r="B3101" s="140">
        <v>44129</v>
      </c>
      <c r="C3101" s="141" t="s">
        <v>446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>
      <c r="A3102" s="139">
        <v>44129</v>
      </c>
      <c r="B3102" s="140">
        <v>44129</v>
      </c>
      <c r="C3102" s="141" t="s">
        <v>586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>
      <c r="A3103" s="139">
        <v>44129</v>
      </c>
      <c r="B3103" s="140">
        <v>44129</v>
      </c>
      <c r="C3103" s="141" t="s">
        <v>438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>
      <c r="A3104" s="139">
        <v>44129</v>
      </c>
      <c r="B3104" s="140">
        <v>44129</v>
      </c>
      <c r="C3104" s="141" t="s">
        <v>627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>
      <c r="A3105" s="139">
        <v>44129</v>
      </c>
      <c r="B3105" s="140">
        <v>44129</v>
      </c>
      <c r="C3105" s="141" t="s">
        <v>481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>
      <c r="A3106" s="139">
        <v>44129</v>
      </c>
      <c r="B3106" s="140">
        <v>44129</v>
      </c>
      <c r="C3106" s="141" t="s">
        <v>487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>
      <c r="A3107" s="139">
        <v>44129</v>
      </c>
      <c r="B3107" s="140">
        <v>44129</v>
      </c>
      <c r="C3107" s="141" t="s">
        <v>443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>
      <c r="A3108" s="139">
        <v>44129</v>
      </c>
      <c r="B3108" s="140">
        <v>44129</v>
      </c>
      <c r="C3108" s="141" t="s">
        <v>441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>
      <c r="A3109" s="139">
        <v>44129</v>
      </c>
      <c r="B3109" s="140">
        <v>44129</v>
      </c>
      <c r="C3109" s="141" t="s">
        <v>456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>
      <c r="A3110" s="139">
        <v>44129</v>
      </c>
      <c r="B3110" s="140">
        <v>44129</v>
      </c>
      <c r="C3110" s="141" t="s">
        <v>566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>
      <c r="A3111" s="139">
        <v>44129</v>
      </c>
      <c r="B3111" s="140">
        <v>44129</v>
      </c>
      <c r="C3111" s="141" t="s">
        <v>449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>
      <c r="A3112" s="139">
        <v>44129</v>
      </c>
      <c r="B3112" s="140">
        <v>44129</v>
      </c>
      <c r="C3112" s="141" t="s">
        <v>476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>
      <c r="A3113" s="139">
        <v>44129</v>
      </c>
      <c r="B3113" s="140">
        <v>44129</v>
      </c>
      <c r="C3113" s="141" t="s">
        <v>434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>
      <c r="A3114" s="139">
        <v>44129</v>
      </c>
      <c r="B3114" s="140">
        <v>44129</v>
      </c>
      <c r="C3114" s="141" t="s">
        <v>588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>
      <c r="A3115" s="139">
        <v>44129</v>
      </c>
      <c r="B3115" s="140">
        <v>44129</v>
      </c>
      <c r="C3115" s="141" t="s">
        <v>477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>
      <c r="A3116" s="139">
        <v>44129</v>
      </c>
      <c r="B3116" s="140">
        <v>44129</v>
      </c>
      <c r="C3116" s="141" t="s">
        <v>431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>
      <c r="A3117" s="111">
        <v>44130</v>
      </c>
      <c r="B3117" s="112">
        <v>44130</v>
      </c>
      <c r="C3117" s="113" t="s">
        <v>491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1">
        <v>44130</v>
      </c>
      <c r="B3118" s="112">
        <v>44130</v>
      </c>
      <c r="C3118" s="113" t="s">
        <v>443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>
      <c r="A3119" s="111">
        <v>44130</v>
      </c>
      <c r="B3119" s="112">
        <v>44130</v>
      </c>
      <c r="C3119" s="113" t="s">
        <v>431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>
      <c r="A3120" s="111">
        <v>44130</v>
      </c>
      <c r="B3120" s="112">
        <v>44130</v>
      </c>
      <c r="C3120" s="113" t="s">
        <v>481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>
      <c r="A3121" s="111">
        <v>44130</v>
      </c>
      <c r="B3121" s="112">
        <v>44130</v>
      </c>
      <c r="C3121" s="113" t="s">
        <v>434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>
      <c r="A3122" s="111">
        <v>44130</v>
      </c>
      <c r="B3122" s="112">
        <v>44130</v>
      </c>
      <c r="C3122" s="113" t="s">
        <v>446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>
      <c r="A3123" s="111">
        <v>44130</v>
      </c>
      <c r="B3123" s="112">
        <v>44130</v>
      </c>
      <c r="C3123" s="113" t="s">
        <v>477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>
      <c r="A3124" s="111">
        <v>44130</v>
      </c>
      <c r="B3124" s="112">
        <v>44130</v>
      </c>
      <c r="C3124" s="113" t="s">
        <v>450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>
      <c r="A3125" s="111">
        <v>44130</v>
      </c>
      <c r="B3125" s="112">
        <v>44130</v>
      </c>
      <c r="C3125" s="113" t="s">
        <v>461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>
      <c r="A3126" s="111">
        <v>44130</v>
      </c>
      <c r="B3126" s="112">
        <v>44130</v>
      </c>
      <c r="C3126" s="113" t="s">
        <v>466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>
      <c r="A3127" s="111">
        <v>44130</v>
      </c>
      <c r="B3127" s="112">
        <v>44130</v>
      </c>
      <c r="C3127" s="113" t="s">
        <v>494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491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430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446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586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446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432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439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477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471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431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434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435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441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2">
        <v>44132</v>
      </c>
      <c r="B3141" s="103">
        <v>44132</v>
      </c>
      <c r="C3141" s="104" t="s">
        <v>430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>
      <c r="A3142" s="102">
        <v>44132</v>
      </c>
      <c r="B3142" s="103">
        <v>44132</v>
      </c>
      <c r="C3142" s="104" t="s">
        <v>446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>
      <c r="A3143" s="102">
        <v>44132</v>
      </c>
      <c r="B3143" s="103">
        <v>44132</v>
      </c>
      <c r="C3143" s="104" t="s">
        <v>491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>
      <c r="A3144" s="102">
        <v>44132</v>
      </c>
      <c r="B3144" s="103">
        <v>44132</v>
      </c>
      <c r="C3144" s="104" t="s">
        <v>432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>
      <c r="A3145" s="102">
        <v>44132</v>
      </c>
      <c r="B3145" s="103">
        <v>44132</v>
      </c>
      <c r="C3145" s="104" t="s">
        <v>487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>
      <c r="A3146" s="102">
        <v>44132</v>
      </c>
      <c r="B3146" s="103">
        <v>44132</v>
      </c>
      <c r="C3146" s="104" t="s">
        <v>448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>
      <c r="A3147" s="102">
        <v>44132</v>
      </c>
      <c r="B3147" s="103">
        <v>44132</v>
      </c>
      <c r="C3147" s="104" t="s">
        <v>471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>
      <c r="A3148" s="102">
        <v>44132</v>
      </c>
      <c r="B3148" s="103">
        <v>44132</v>
      </c>
      <c r="C3148" s="104" t="s">
        <v>449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>
      <c r="A3149" s="102">
        <v>44132</v>
      </c>
      <c r="B3149" s="103">
        <v>44132</v>
      </c>
      <c r="C3149" s="104" t="s">
        <v>606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>
      <c r="A3150" s="102">
        <v>44132</v>
      </c>
      <c r="B3150" s="103">
        <v>44132</v>
      </c>
      <c r="C3150" s="104" t="s">
        <v>443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>
      <c r="A3151" s="102">
        <v>44132</v>
      </c>
      <c r="B3151" s="103">
        <v>44132</v>
      </c>
      <c r="C3151" s="104" t="s">
        <v>435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>
      <c r="A3152" s="102">
        <v>44132</v>
      </c>
      <c r="B3152" s="103">
        <v>44132</v>
      </c>
      <c r="C3152" s="104" t="s">
        <v>450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>
      <c r="A3153" s="102">
        <v>44132</v>
      </c>
      <c r="B3153" s="103">
        <v>44132</v>
      </c>
      <c r="C3153" s="104" t="s">
        <v>451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>
      <c r="A3154" s="102">
        <v>44132</v>
      </c>
      <c r="B3154" s="103">
        <v>44132</v>
      </c>
      <c r="C3154" s="104" t="s">
        <v>441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>
      <c r="A3155" s="102">
        <v>44132</v>
      </c>
      <c r="B3155" s="103">
        <v>44132</v>
      </c>
      <c r="C3155" s="104" t="s">
        <v>436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>
      <c r="A3156" s="102">
        <v>44132</v>
      </c>
      <c r="B3156" s="103">
        <v>44132</v>
      </c>
      <c r="C3156" s="104" t="s">
        <v>477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>
      <c r="A3157" s="102">
        <v>44132</v>
      </c>
      <c r="B3157" s="103">
        <v>44132</v>
      </c>
      <c r="C3157" s="104" t="s">
        <v>433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>
      <c r="A3158" s="102">
        <v>44132</v>
      </c>
      <c r="B3158" s="103">
        <v>44132</v>
      </c>
      <c r="C3158" s="104" t="s">
        <v>469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>
      <c r="A3159" s="102">
        <v>44132</v>
      </c>
      <c r="B3159" s="103">
        <v>44132</v>
      </c>
      <c r="C3159" s="104" t="s">
        <v>456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>
      <c r="A3160" s="102">
        <v>44132</v>
      </c>
      <c r="B3160" s="103">
        <v>44132</v>
      </c>
      <c r="C3160" s="104" t="s">
        <v>586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>
      <c r="A3161" s="86">
        <v>44133</v>
      </c>
      <c r="B3161" s="87">
        <v>44133</v>
      </c>
      <c r="C3161" s="88" t="s">
        <v>444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>
      <c r="A3162" s="86">
        <v>44133</v>
      </c>
      <c r="B3162" s="87">
        <v>44133</v>
      </c>
      <c r="C3162" s="88" t="s">
        <v>443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>
      <c r="A3163" s="86">
        <v>44133</v>
      </c>
      <c r="B3163" s="87">
        <v>44133</v>
      </c>
      <c r="C3163" s="88" t="s">
        <v>566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>
      <c r="A3164" s="86">
        <v>44133</v>
      </c>
      <c r="B3164" s="87">
        <v>44133</v>
      </c>
      <c r="C3164" s="88" t="s">
        <v>446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>
      <c r="A3165" s="86">
        <v>44133</v>
      </c>
      <c r="B3165" s="87">
        <v>44133</v>
      </c>
      <c r="C3165" s="88" t="s">
        <v>487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>
      <c r="A3166" s="86">
        <v>44133</v>
      </c>
      <c r="B3166" s="87">
        <v>44133</v>
      </c>
      <c r="C3166" s="88" t="s">
        <v>432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>
      <c r="A3167" s="86">
        <v>44133</v>
      </c>
      <c r="B3167" s="87">
        <v>44133</v>
      </c>
      <c r="C3167" s="88" t="s">
        <v>430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>
      <c r="A3168" s="86">
        <v>44133</v>
      </c>
      <c r="B3168" s="87">
        <v>44133</v>
      </c>
      <c r="C3168" s="88" t="s">
        <v>442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>
      <c r="A3169" s="86">
        <v>44133</v>
      </c>
      <c r="B3169" s="87">
        <v>44133</v>
      </c>
      <c r="C3169" s="88" t="s">
        <v>469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>
      <c r="A3170" s="86">
        <v>44133</v>
      </c>
      <c r="B3170" s="87">
        <v>44133</v>
      </c>
      <c r="C3170" s="88" t="s">
        <v>449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>
      <c r="A3171" s="86">
        <v>44133</v>
      </c>
      <c r="B3171" s="87">
        <v>44133</v>
      </c>
      <c r="C3171" s="88" t="s">
        <v>628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>
      <c r="A3172" s="86">
        <v>44133</v>
      </c>
      <c r="B3172" s="87">
        <v>44133</v>
      </c>
      <c r="C3172" s="88" t="s">
        <v>477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>
      <c r="A3173" s="86">
        <v>44133</v>
      </c>
      <c r="B3173" s="87">
        <v>44133</v>
      </c>
      <c r="C3173" s="88" t="s">
        <v>471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>
      <c r="A3174" s="86">
        <v>44133</v>
      </c>
      <c r="B3174" s="87">
        <v>44133</v>
      </c>
      <c r="C3174" s="88" t="s">
        <v>450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>
      <c r="A3175" s="86">
        <v>44133</v>
      </c>
      <c r="B3175" s="87">
        <v>44133</v>
      </c>
      <c r="C3175" s="88" t="s">
        <v>456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>
      <c r="A3176" s="86">
        <v>44133</v>
      </c>
      <c r="B3176" s="87">
        <v>44133</v>
      </c>
      <c r="C3176" s="88" t="s">
        <v>434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>
      <c r="A3177" s="86">
        <v>44133</v>
      </c>
      <c r="B3177" s="87">
        <v>44133</v>
      </c>
      <c r="C3177" s="88" t="s">
        <v>437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>
      <c r="A3178" s="86">
        <v>44133</v>
      </c>
      <c r="B3178" s="87">
        <v>44133</v>
      </c>
      <c r="C3178" s="88" t="s">
        <v>440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>
      <c r="A3179" s="86">
        <v>44133</v>
      </c>
      <c r="B3179" s="87">
        <v>44133</v>
      </c>
      <c r="C3179" s="88" t="s">
        <v>431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>
      <c r="A3180" s="86">
        <v>44133</v>
      </c>
      <c r="B3180" s="87">
        <v>44133</v>
      </c>
      <c r="C3180" s="88" t="s">
        <v>433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>
      <c r="A3181" s="86">
        <v>44133</v>
      </c>
      <c r="B3181" s="87">
        <v>44133</v>
      </c>
      <c r="C3181" s="88" t="s">
        <v>435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>
      <c r="A3182" s="86">
        <v>44133</v>
      </c>
      <c r="B3182" s="87">
        <v>44133</v>
      </c>
      <c r="C3182" s="88" t="s">
        <v>448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>
      <c r="A3183" s="139">
        <v>44134</v>
      </c>
      <c r="B3183" s="140">
        <v>44134</v>
      </c>
      <c r="C3183" s="141" t="s">
        <v>443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>
      <c r="A3184" s="139">
        <v>44134</v>
      </c>
      <c r="B3184" s="140">
        <v>44134</v>
      </c>
      <c r="C3184" s="141" t="s">
        <v>456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>
      <c r="A3185" s="139">
        <v>44134</v>
      </c>
      <c r="B3185" s="140">
        <v>44134</v>
      </c>
      <c r="C3185" s="141" t="s">
        <v>487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>
      <c r="A3186" s="139">
        <v>44134</v>
      </c>
      <c r="B3186" s="140">
        <v>44134</v>
      </c>
      <c r="C3186" s="141" t="s">
        <v>435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>
      <c r="A3187" s="139">
        <v>44134</v>
      </c>
      <c r="B3187" s="140">
        <v>44134</v>
      </c>
      <c r="C3187" s="141" t="s">
        <v>566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>
      <c r="A3188" s="139">
        <v>44134</v>
      </c>
      <c r="B3188" s="140">
        <v>44134</v>
      </c>
      <c r="C3188" s="141" t="s">
        <v>441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>
      <c r="A3189" s="139">
        <v>44134</v>
      </c>
      <c r="B3189" s="140">
        <v>44134</v>
      </c>
      <c r="C3189" s="141" t="s">
        <v>446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>
      <c r="A3190" s="139">
        <v>44134</v>
      </c>
      <c r="B3190" s="140">
        <v>44134</v>
      </c>
      <c r="C3190" s="141" t="s">
        <v>464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>
      <c r="A3191" s="139">
        <v>44134</v>
      </c>
      <c r="B3191" s="140">
        <v>44134</v>
      </c>
      <c r="C3191" s="141" t="s">
        <v>448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>
      <c r="A3192" s="139">
        <v>44134</v>
      </c>
      <c r="B3192" s="140">
        <v>44134</v>
      </c>
      <c r="C3192" s="141" t="s">
        <v>434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>
      <c r="A3193" s="139">
        <v>44134</v>
      </c>
      <c r="B3193" s="140">
        <v>44134</v>
      </c>
      <c r="C3193" s="141" t="s">
        <v>440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>
      <c r="A3194" s="139">
        <v>44134</v>
      </c>
      <c r="B3194" s="140">
        <v>44134</v>
      </c>
      <c r="C3194" s="141" t="s">
        <v>430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>
      <c r="A3195" s="139">
        <v>44134</v>
      </c>
      <c r="B3195" s="140">
        <v>44134</v>
      </c>
      <c r="C3195" s="141" t="s">
        <v>461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>
      <c r="A3196" s="139">
        <v>44134</v>
      </c>
      <c r="B3196" s="140">
        <v>44134</v>
      </c>
      <c r="C3196" s="141" t="s">
        <v>432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>
      <c r="A3197" s="139">
        <v>44134</v>
      </c>
      <c r="B3197" s="140">
        <v>44134</v>
      </c>
      <c r="C3197" s="141" t="s">
        <v>482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>
      <c r="A3198" s="139">
        <v>44134</v>
      </c>
      <c r="B3198" s="140">
        <v>44134</v>
      </c>
      <c r="C3198" s="141" t="s">
        <v>465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>
      <c r="A3199" s="139">
        <v>44134</v>
      </c>
      <c r="B3199" s="140">
        <v>44134</v>
      </c>
      <c r="C3199" s="141" t="s">
        <v>438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>
      <c r="A3200" s="139">
        <v>44134</v>
      </c>
      <c r="B3200" s="140">
        <v>44134</v>
      </c>
      <c r="C3200" s="141" t="s">
        <v>477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>
      <c r="A3201" s="139">
        <v>44134</v>
      </c>
      <c r="B3201" s="140">
        <v>44134</v>
      </c>
      <c r="C3201" s="141" t="s">
        <v>439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>
      <c r="A3202" s="139">
        <v>44134</v>
      </c>
      <c r="B3202" s="140">
        <v>44134</v>
      </c>
      <c r="C3202" s="141" t="s">
        <v>449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>
      <c r="A3203" s="139">
        <v>44134</v>
      </c>
      <c r="B3203" s="140">
        <v>44134</v>
      </c>
      <c r="C3203" s="141" t="s">
        <v>475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>
      <c r="A3204" s="139">
        <v>44134</v>
      </c>
      <c r="B3204" s="140">
        <v>44134</v>
      </c>
      <c r="C3204" s="141" t="s">
        <v>629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>
      <c r="A3205" s="139">
        <v>44134</v>
      </c>
      <c r="B3205" s="140">
        <v>44134</v>
      </c>
      <c r="C3205" s="141" t="s">
        <v>466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>
      <c r="A3206" s="139">
        <v>44134</v>
      </c>
      <c r="B3206" s="140">
        <v>44134</v>
      </c>
      <c r="C3206" s="141" t="s">
        <v>451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>
      <c r="A3207" s="98">
        <v>44135</v>
      </c>
      <c r="B3207" s="99">
        <v>44135</v>
      </c>
      <c r="C3207" s="100" t="s">
        <v>566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>
      <c r="A3208" s="98">
        <v>44135</v>
      </c>
      <c r="B3208" s="99">
        <v>44135</v>
      </c>
      <c r="C3208" s="100" t="s">
        <v>431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>
      <c r="A3209" s="98">
        <v>44135</v>
      </c>
      <c r="B3209" s="99">
        <v>44135</v>
      </c>
      <c r="C3209" s="100" t="s">
        <v>446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>
      <c r="A3210" s="98">
        <v>44135</v>
      </c>
      <c r="B3210" s="99">
        <v>44135</v>
      </c>
      <c r="C3210" s="100" t="s">
        <v>456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>
      <c r="A3211" s="98">
        <v>44135</v>
      </c>
      <c r="B3211" s="99">
        <v>44135</v>
      </c>
      <c r="C3211" s="100" t="s">
        <v>432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>
      <c r="A3212" s="98">
        <v>44135</v>
      </c>
      <c r="B3212" s="99">
        <v>44135</v>
      </c>
      <c r="C3212" s="100" t="s">
        <v>435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>
      <c r="A3213" s="98">
        <v>44135</v>
      </c>
      <c r="B3213" s="99">
        <v>44135</v>
      </c>
      <c r="C3213" s="100" t="s">
        <v>438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>
      <c r="A3214" s="98">
        <v>44135</v>
      </c>
      <c r="B3214" s="99">
        <v>44135</v>
      </c>
      <c r="C3214" s="100" t="s">
        <v>443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>
      <c r="A3215" s="98">
        <v>44135</v>
      </c>
      <c r="B3215" s="99">
        <v>44135</v>
      </c>
      <c r="C3215" s="100" t="s">
        <v>447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>
      <c r="A3216" s="98">
        <v>44135</v>
      </c>
      <c r="B3216" s="99">
        <v>44135</v>
      </c>
      <c r="C3216" s="100" t="s">
        <v>483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>
      <c r="A3217" s="98">
        <v>44135</v>
      </c>
      <c r="B3217" s="99">
        <v>44135</v>
      </c>
      <c r="C3217" s="100" t="s">
        <v>482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>
      <c r="A3218" s="98">
        <v>44135</v>
      </c>
      <c r="B3218" s="99">
        <v>44135</v>
      </c>
      <c r="C3218" s="100" t="s">
        <v>441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>
      <c r="A3219" s="98">
        <v>44135</v>
      </c>
      <c r="B3219" s="99">
        <v>44135</v>
      </c>
      <c r="C3219" s="100" t="s">
        <v>535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>
      <c r="A3220" s="98">
        <v>44135</v>
      </c>
      <c r="B3220" s="99">
        <v>44135</v>
      </c>
      <c r="C3220" s="100" t="s">
        <v>440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>
      <c r="A3221" s="98">
        <v>44135</v>
      </c>
      <c r="B3221" s="99">
        <v>44135</v>
      </c>
      <c r="C3221" s="100" t="s">
        <v>444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>
      <c r="A3222" s="98">
        <v>44135</v>
      </c>
      <c r="B3222" s="99">
        <v>44135</v>
      </c>
      <c r="C3222" s="100" t="s">
        <v>437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>
      <c r="A3223" s="98">
        <v>44135</v>
      </c>
      <c r="B3223" s="99">
        <v>44135</v>
      </c>
      <c r="C3223" s="100" t="s">
        <v>477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>
      <c r="A3224" s="98">
        <v>44135</v>
      </c>
      <c r="B3224" s="99">
        <v>44135</v>
      </c>
      <c r="C3224" s="100" t="s">
        <v>471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>
      <c r="A3225" s="90">
        <v>44136</v>
      </c>
      <c r="B3225" s="91">
        <v>44136</v>
      </c>
      <c r="C3225" s="92" t="s">
        <v>430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>
      <c r="A3226" s="90">
        <v>44136</v>
      </c>
      <c r="B3226" s="91">
        <v>44136</v>
      </c>
      <c r="C3226" s="92" t="s">
        <v>597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>
      <c r="A3227" s="90">
        <v>44136</v>
      </c>
      <c r="B3227" s="91">
        <v>44136</v>
      </c>
      <c r="C3227" s="92" t="s">
        <v>443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>
      <c r="A3228" s="90">
        <v>44136</v>
      </c>
      <c r="B3228" s="91">
        <v>44136</v>
      </c>
      <c r="C3228" s="92" t="s">
        <v>431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>
      <c r="A3229" s="90">
        <v>44136</v>
      </c>
      <c r="B3229" s="91">
        <v>44136</v>
      </c>
      <c r="C3229" s="92" t="s">
        <v>495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>
      <c r="A3230" s="90">
        <v>44136</v>
      </c>
      <c r="B3230" s="91">
        <v>44136</v>
      </c>
      <c r="C3230" s="92" t="s">
        <v>477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>
      <c r="A3231" s="90">
        <v>44136</v>
      </c>
      <c r="B3231" s="91">
        <v>44136</v>
      </c>
      <c r="C3231" s="92" t="s">
        <v>456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>
      <c r="A3232" s="90">
        <v>44136</v>
      </c>
      <c r="B3232" s="91">
        <v>44136</v>
      </c>
      <c r="C3232" s="92" t="s">
        <v>446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>
      <c r="A3233" s="90">
        <v>44136</v>
      </c>
      <c r="B3233" s="91">
        <v>44136</v>
      </c>
      <c r="C3233" s="92" t="s">
        <v>482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>
      <c r="A3234" s="90">
        <v>44136</v>
      </c>
      <c r="B3234" s="91">
        <v>44136</v>
      </c>
      <c r="C3234" s="92" t="s">
        <v>630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>
      <c r="A3235" s="90">
        <v>44136</v>
      </c>
      <c r="B3235" s="91">
        <v>44136</v>
      </c>
      <c r="C3235" s="92" t="s">
        <v>435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>
      <c r="A3236" s="90">
        <v>44136</v>
      </c>
      <c r="B3236" s="91">
        <v>44136</v>
      </c>
      <c r="C3236" s="92" t="s">
        <v>448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>
      <c r="A3237" s="90">
        <v>44136</v>
      </c>
      <c r="B3237" s="91">
        <v>44136</v>
      </c>
      <c r="C3237" s="92" t="s">
        <v>471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>
      <c r="A3238" s="90">
        <v>44136</v>
      </c>
      <c r="B3238" s="91">
        <v>44136</v>
      </c>
      <c r="C3238" s="92" t="s">
        <v>475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>
      <c r="A3239" s="90">
        <v>44136</v>
      </c>
      <c r="B3239" s="91">
        <v>44136</v>
      </c>
      <c r="C3239" s="92" t="s">
        <v>432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>
      <c r="A3240" s="90">
        <v>44136</v>
      </c>
      <c r="B3240" s="91">
        <v>44136</v>
      </c>
      <c r="C3240" s="92" t="s">
        <v>483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>
      <c r="A3241" s="90">
        <v>44136</v>
      </c>
      <c r="B3241" s="91">
        <v>44136</v>
      </c>
      <c r="C3241" s="92" t="s">
        <v>566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>
      <c r="A3242" s="90">
        <v>44136</v>
      </c>
      <c r="B3242" s="91">
        <v>44136</v>
      </c>
      <c r="C3242" s="92" t="s">
        <v>487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>
      <c r="A3243" s="90">
        <v>44136</v>
      </c>
      <c r="B3243" s="91">
        <v>44136</v>
      </c>
      <c r="C3243" s="92" t="s">
        <v>476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>
      <c r="A3244" s="90">
        <v>44136</v>
      </c>
      <c r="B3244" s="91">
        <v>44136</v>
      </c>
      <c r="C3244" s="92" t="s">
        <v>437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>
      <c r="A3245" s="135">
        <v>44137</v>
      </c>
      <c r="B3245" s="136">
        <v>44137</v>
      </c>
      <c r="C3245" s="137" t="s">
        <v>502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>
      <c r="A3246" s="135">
        <v>44137</v>
      </c>
      <c r="B3246" s="136">
        <v>44137</v>
      </c>
      <c r="C3246" s="137" t="s">
        <v>571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>
      <c r="A3247" s="135">
        <v>44137</v>
      </c>
      <c r="B3247" s="136">
        <v>44137</v>
      </c>
      <c r="C3247" s="137" t="s">
        <v>442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>
      <c r="A3248" s="135">
        <v>44137</v>
      </c>
      <c r="B3248" s="136">
        <v>44137</v>
      </c>
      <c r="C3248" s="137" t="s">
        <v>436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>
      <c r="A3249" s="135">
        <v>44137</v>
      </c>
      <c r="B3249" s="136">
        <v>44137</v>
      </c>
      <c r="C3249" s="137" t="s">
        <v>440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>
      <c r="A3250" s="135">
        <v>44137</v>
      </c>
      <c r="B3250" s="136">
        <v>44137</v>
      </c>
      <c r="C3250" s="137" t="s">
        <v>460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>
      <c r="A3251" s="135">
        <v>44137</v>
      </c>
      <c r="B3251" s="136">
        <v>44137</v>
      </c>
      <c r="C3251" s="137" t="s">
        <v>566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>
      <c r="A3252" s="135">
        <v>44137</v>
      </c>
      <c r="B3252" s="136">
        <v>44137</v>
      </c>
      <c r="C3252" s="137" t="s">
        <v>471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>
      <c r="A3253" s="135">
        <v>44137</v>
      </c>
      <c r="B3253" s="136">
        <v>44137</v>
      </c>
      <c r="C3253" s="137" t="s">
        <v>431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>
      <c r="A3254" s="135">
        <v>44137</v>
      </c>
      <c r="B3254" s="136">
        <v>44137</v>
      </c>
      <c r="C3254" s="137" t="s">
        <v>448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>
      <c r="A3255" s="135">
        <v>44137</v>
      </c>
      <c r="B3255" s="136">
        <v>44137</v>
      </c>
      <c r="C3255" s="137" t="s">
        <v>446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>
      <c r="A3256" s="86">
        <v>44138</v>
      </c>
      <c r="B3256" s="87">
        <v>44138</v>
      </c>
      <c r="C3256" s="88" t="s">
        <v>631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>
      <c r="A3257" s="86">
        <v>44138</v>
      </c>
      <c r="B3257" s="87">
        <v>44138</v>
      </c>
      <c r="C3257" s="88" t="s">
        <v>441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>
      <c r="A3258" s="86">
        <v>44138</v>
      </c>
      <c r="B3258" s="87">
        <v>44138</v>
      </c>
      <c r="C3258" s="88" t="s">
        <v>446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>
      <c r="A3259" s="86">
        <v>44138</v>
      </c>
      <c r="B3259" s="87">
        <v>44138</v>
      </c>
      <c r="C3259" s="88" t="s">
        <v>430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>
      <c r="A3260" s="86">
        <v>44138</v>
      </c>
      <c r="B3260" s="87">
        <v>44138</v>
      </c>
      <c r="C3260" s="88" t="s">
        <v>443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>
      <c r="A3261" s="86">
        <v>44138</v>
      </c>
      <c r="B3261" s="87">
        <v>44138</v>
      </c>
      <c r="C3261" s="88" t="s">
        <v>432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>
      <c r="A3262" s="86">
        <v>44138</v>
      </c>
      <c r="B3262" s="87">
        <v>44138</v>
      </c>
      <c r="C3262" s="88" t="s">
        <v>534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>
      <c r="A3263" s="86">
        <v>44138</v>
      </c>
      <c r="B3263" s="87">
        <v>44138</v>
      </c>
      <c r="C3263" s="88" t="s">
        <v>442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>
      <c r="A3264" s="86">
        <v>44138</v>
      </c>
      <c r="B3264" s="87">
        <v>44138</v>
      </c>
      <c r="C3264" s="88" t="s">
        <v>465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>
      <c r="A3265" s="86">
        <v>44138</v>
      </c>
      <c r="B3265" s="87">
        <v>44138</v>
      </c>
      <c r="C3265" s="88" t="s">
        <v>449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>
      <c r="A3266" s="86">
        <v>44138</v>
      </c>
      <c r="B3266" s="87">
        <v>44138</v>
      </c>
      <c r="C3266" s="88" t="s">
        <v>491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>
      <c r="A3267" s="86">
        <v>44138</v>
      </c>
      <c r="B3267" s="87">
        <v>44138</v>
      </c>
      <c r="C3267" s="88" t="s">
        <v>439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>
      <c r="A3268" s="86">
        <v>44138</v>
      </c>
      <c r="B3268" s="87">
        <v>44138</v>
      </c>
      <c r="C3268" s="88" t="s">
        <v>438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>
      <c r="A3269" s="86">
        <v>44138</v>
      </c>
      <c r="B3269" s="87">
        <v>44138</v>
      </c>
      <c r="C3269" s="88" t="s">
        <v>440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>
      <c r="A3270" s="86">
        <v>44138</v>
      </c>
      <c r="B3270" s="87">
        <v>44138</v>
      </c>
      <c r="C3270" s="88" t="s">
        <v>482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>
      <c r="A3271" s="86">
        <v>44138</v>
      </c>
      <c r="B3271" s="87">
        <v>44138</v>
      </c>
      <c r="C3271" s="88" t="s">
        <v>434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>
      <c r="A3272" s="139">
        <v>44139</v>
      </c>
      <c r="B3272" s="140">
        <v>44139</v>
      </c>
      <c r="C3272" s="141" t="s">
        <v>446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>
      <c r="A3273" s="139">
        <v>44139</v>
      </c>
      <c r="B3273" s="140">
        <v>44139</v>
      </c>
      <c r="C3273" s="141" t="s">
        <v>447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>
      <c r="A3274" s="139">
        <v>44139</v>
      </c>
      <c r="B3274" s="140">
        <v>44139</v>
      </c>
      <c r="C3274" s="141" t="s">
        <v>471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>
      <c r="A3275" s="139">
        <v>44139</v>
      </c>
      <c r="B3275" s="140">
        <v>44139</v>
      </c>
      <c r="C3275" s="141" t="s">
        <v>521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>
      <c r="A3276" s="139">
        <v>44139</v>
      </c>
      <c r="B3276" s="140">
        <v>44139</v>
      </c>
      <c r="C3276" s="141" t="s">
        <v>477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>
      <c r="A3277" s="139">
        <v>44139</v>
      </c>
      <c r="B3277" s="140">
        <v>44139</v>
      </c>
      <c r="C3277" s="141" t="s">
        <v>440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>
      <c r="A3278" s="139">
        <v>44139</v>
      </c>
      <c r="B3278" s="140">
        <v>44139</v>
      </c>
      <c r="C3278" s="141" t="s">
        <v>466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>
      <c r="A3279" s="139">
        <v>44139</v>
      </c>
      <c r="B3279" s="140">
        <v>44139</v>
      </c>
      <c r="C3279" s="141" t="s">
        <v>443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>
      <c r="A3280" s="98">
        <v>44140</v>
      </c>
      <c r="B3280" s="99">
        <v>44140</v>
      </c>
      <c r="C3280" s="100" t="s">
        <v>471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>
      <c r="A3281" s="98">
        <v>44140</v>
      </c>
      <c r="B3281" s="99">
        <v>44140</v>
      </c>
      <c r="C3281" s="100" t="s">
        <v>440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>
      <c r="A3282" s="98">
        <v>44140</v>
      </c>
      <c r="B3282" s="99">
        <v>44140</v>
      </c>
      <c r="C3282" s="100" t="s">
        <v>449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>
      <c r="A3283" s="98">
        <v>44140</v>
      </c>
      <c r="B3283" s="99">
        <v>44140</v>
      </c>
      <c r="C3283" s="100" t="s">
        <v>434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>
      <c r="A3284" s="98">
        <v>44140</v>
      </c>
      <c r="B3284" s="99">
        <v>44140</v>
      </c>
      <c r="C3284" s="100" t="s">
        <v>566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>
      <c r="A3285" s="98">
        <v>44140</v>
      </c>
      <c r="B3285" s="99">
        <v>44140</v>
      </c>
      <c r="C3285" s="100" t="s">
        <v>447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>
      <c r="A3286" s="98">
        <v>44140</v>
      </c>
      <c r="B3286" s="99">
        <v>44140</v>
      </c>
      <c r="C3286" s="100" t="s">
        <v>477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>
      <c r="A3287" s="98">
        <v>44140</v>
      </c>
      <c r="B3287" s="99">
        <v>44140</v>
      </c>
      <c r="C3287" s="100" t="s">
        <v>481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>
      <c r="A3288" s="98">
        <v>44140</v>
      </c>
      <c r="B3288" s="99">
        <v>44140</v>
      </c>
      <c r="C3288" s="100" t="s">
        <v>443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>
      <c r="A3289" s="90">
        <v>44141</v>
      </c>
      <c r="B3289" s="91">
        <v>44141</v>
      </c>
      <c r="C3289" s="92" t="s">
        <v>502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>
      <c r="A3290" s="90">
        <v>44141</v>
      </c>
      <c r="B3290" s="91">
        <v>44141</v>
      </c>
      <c r="C3290" s="92" t="s">
        <v>446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>
      <c r="A3291" s="90">
        <v>44141</v>
      </c>
      <c r="B3291" s="91">
        <v>44141</v>
      </c>
      <c r="C3291" s="92" t="s">
        <v>443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>
      <c r="A3292" s="90">
        <v>44141</v>
      </c>
      <c r="B3292" s="91">
        <v>44141</v>
      </c>
      <c r="C3292" s="92" t="s">
        <v>471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>
      <c r="A3293" s="90">
        <v>44141</v>
      </c>
      <c r="B3293" s="91">
        <v>44141</v>
      </c>
      <c r="C3293" s="92" t="s">
        <v>442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>
      <c r="A3294" s="90">
        <v>44141</v>
      </c>
      <c r="B3294" s="91">
        <v>44141</v>
      </c>
      <c r="C3294" s="92" t="s">
        <v>444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>
      <c r="A3295" s="90">
        <v>44141</v>
      </c>
      <c r="B3295" s="91">
        <v>44141</v>
      </c>
      <c r="C3295" s="92" t="s">
        <v>469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>
      <c r="A3296" s="90">
        <v>44141</v>
      </c>
      <c r="B3296" s="91">
        <v>44141</v>
      </c>
      <c r="C3296" s="92" t="s">
        <v>476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441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440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437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477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435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439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431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451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482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632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465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434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460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479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487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432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>
      <c r="A3313" s="90">
        <v>44141</v>
      </c>
      <c r="B3313" s="91">
        <v>44141</v>
      </c>
      <c r="C3313" s="92" t="s">
        <v>483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>
      <c r="A3314" s="90">
        <v>44141</v>
      </c>
      <c r="B3314" s="91">
        <v>44141</v>
      </c>
      <c r="C3314" s="92" t="s">
        <v>449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>
      <c r="A3315" s="90">
        <v>44141</v>
      </c>
      <c r="B3315" s="91">
        <v>44141</v>
      </c>
      <c r="C3315" s="92" t="s">
        <v>461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>
      <c r="A3316" s="90">
        <v>44141</v>
      </c>
      <c r="B3316" s="91">
        <v>44141</v>
      </c>
      <c r="C3316" s="92" t="s">
        <v>491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>
      <c r="A3317" s="90">
        <v>44141</v>
      </c>
      <c r="B3317" s="91">
        <v>44141</v>
      </c>
      <c r="C3317" s="92" t="s">
        <v>447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>
      <c r="A3318" s="90">
        <v>44141</v>
      </c>
      <c r="B3318" s="91">
        <v>44141</v>
      </c>
      <c r="C3318" s="92" t="s">
        <v>452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>
      <c r="A3319" s="90">
        <v>44141</v>
      </c>
      <c r="B3319" s="91">
        <v>44141</v>
      </c>
      <c r="C3319" s="92" t="s">
        <v>548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>
      <c r="A3320" s="90">
        <v>44141</v>
      </c>
      <c r="B3320" s="91">
        <v>44141</v>
      </c>
      <c r="C3320" s="92" t="s">
        <v>494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>
      <c r="A3321" s="90">
        <v>44141</v>
      </c>
      <c r="B3321" s="91">
        <v>44141</v>
      </c>
      <c r="C3321" s="92" t="s">
        <v>459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>
      <c r="A3322" s="90">
        <v>44141</v>
      </c>
      <c r="B3322" s="91">
        <v>44141</v>
      </c>
      <c r="C3322" s="92" t="s">
        <v>466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>
      <c r="A3323" s="90">
        <v>44141</v>
      </c>
      <c r="B3323" s="91">
        <v>44141</v>
      </c>
      <c r="C3323" s="92" t="s">
        <v>506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>
      <c r="A3324" s="90">
        <v>44141</v>
      </c>
      <c r="B3324" s="91">
        <v>44141</v>
      </c>
      <c r="C3324" s="92" t="s">
        <v>438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>
      <c r="A3325" s="90">
        <v>44141</v>
      </c>
      <c r="B3325" s="91">
        <v>44141</v>
      </c>
      <c r="C3325" s="92" t="s">
        <v>456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>
      <c r="A3326" s="135">
        <v>44142</v>
      </c>
      <c r="B3326" s="136">
        <v>44142</v>
      </c>
      <c r="C3326" s="137" t="s">
        <v>502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>
      <c r="A3327" s="135">
        <v>44142</v>
      </c>
      <c r="B3327" s="136">
        <v>44142</v>
      </c>
      <c r="C3327" s="137" t="s">
        <v>446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>
      <c r="A3328" s="135">
        <v>44142</v>
      </c>
      <c r="B3328" s="136">
        <v>44142</v>
      </c>
      <c r="C3328" s="137" t="s">
        <v>566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432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430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443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456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434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463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459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468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449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471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450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442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451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482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633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435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>
      <c r="A3345" s="86">
        <v>44143</v>
      </c>
      <c r="B3345" s="87">
        <v>44143</v>
      </c>
      <c r="C3345" s="88" t="s">
        <v>435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>
      <c r="A3346" s="86">
        <v>44143</v>
      </c>
      <c r="B3346" s="87">
        <v>44143</v>
      </c>
      <c r="C3346" s="88" t="s">
        <v>465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>
      <c r="A3347" s="86">
        <v>44143</v>
      </c>
      <c r="B3347" s="87">
        <v>44143</v>
      </c>
      <c r="C3347" s="88" t="s">
        <v>471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>
      <c r="A3348" s="86">
        <v>44143</v>
      </c>
      <c r="B3348" s="87">
        <v>44143</v>
      </c>
      <c r="C3348" s="88" t="s">
        <v>447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>
      <c r="A3349" s="86">
        <v>44143</v>
      </c>
      <c r="B3349" s="87">
        <v>44143</v>
      </c>
      <c r="C3349" s="88" t="s">
        <v>438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>
      <c r="A3350" s="86">
        <v>44143</v>
      </c>
      <c r="B3350" s="87">
        <v>44143</v>
      </c>
      <c r="C3350" s="88" t="s">
        <v>443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>
      <c r="A3351" s="86">
        <v>44143</v>
      </c>
      <c r="B3351" s="87">
        <v>44143</v>
      </c>
      <c r="C3351" s="88" t="s">
        <v>502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>
      <c r="A3352" s="86">
        <v>44143</v>
      </c>
      <c r="B3352" s="87">
        <v>44143</v>
      </c>
      <c r="C3352" s="88" t="s">
        <v>446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>
      <c r="A3353" s="86">
        <v>44143</v>
      </c>
      <c r="B3353" s="87">
        <v>44143</v>
      </c>
      <c r="C3353" s="88" t="s">
        <v>432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>
      <c r="A3354" s="86">
        <v>44143</v>
      </c>
      <c r="B3354" s="87">
        <v>44143</v>
      </c>
      <c r="C3354" s="88" t="s">
        <v>430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>
      <c r="A3355" s="86">
        <v>44143</v>
      </c>
      <c r="B3355" s="87">
        <v>44143</v>
      </c>
      <c r="C3355" s="88" t="s">
        <v>466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>
      <c r="A3356" s="86">
        <v>44143</v>
      </c>
      <c r="B3356" s="87">
        <v>44143</v>
      </c>
      <c r="C3356" s="88" t="s">
        <v>436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>
      <c r="A3357" s="86">
        <v>44143</v>
      </c>
      <c r="B3357" s="87">
        <v>44143</v>
      </c>
      <c r="C3357" s="88" t="s">
        <v>456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>
      <c r="A3358" s="86">
        <v>44143</v>
      </c>
      <c r="B3358" s="87">
        <v>44143</v>
      </c>
      <c r="C3358" s="88" t="s">
        <v>475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>
      <c r="A3359" s="86">
        <v>44143</v>
      </c>
      <c r="B3359" s="87">
        <v>44143</v>
      </c>
      <c r="C3359" s="88" t="s">
        <v>441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>
      <c r="A3360" s="86">
        <v>44143</v>
      </c>
      <c r="B3360" s="87">
        <v>44143</v>
      </c>
      <c r="C3360" s="88" t="s">
        <v>431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486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477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451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434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479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442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482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448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439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449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574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461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444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494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476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440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>
      <c r="A3377" s="139">
        <v>44144</v>
      </c>
      <c r="B3377" s="140">
        <v>44144</v>
      </c>
      <c r="C3377" s="141" t="s">
        <v>447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>
      <c r="A3378" s="139">
        <v>44144</v>
      </c>
      <c r="B3378" s="140">
        <v>44144</v>
      </c>
      <c r="C3378" s="141" t="s">
        <v>434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>
      <c r="A3379" s="139">
        <v>44144</v>
      </c>
      <c r="B3379" s="140">
        <v>44144</v>
      </c>
      <c r="C3379" s="141" t="s">
        <v>502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>
      <c r="A3380" s="139">
        <v>44144</v>
      </c>
      <c r="B3380" s="140">
        <v>44144</v>
      </c>
      <c r="C3380" s="141" t="s">
        <v>443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>
      <c r="A3381" s="139">
        <v>44144</v>
      </c>
      <c r="B3381" s="140">
        <v>44144</v>
      </c>
      <c r="C3381" s="141" t="s">
        <v>464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>
      <c r="A3382" s="139">
        <v>44144</v>
      </c>
      <c r="B3382" s="140">
        <v>44144</v>
      </c>
      <c r="C3382" s="141" t="s">
        <v>479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>
      <c r="A3383" s="139">
        <v>44144</v>
      </c>
      <c r="B3383" s="140">
        <v>44144</v>
      </c>
      <c r="C3383" s="141" t="s">
        <v>446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>
      <c r="A3384" s="139">
        <v>44144</v>
      </c>
      <c r="B3384" s="140">
        <v>44144</v>
      </c>
      <c r="C3384" s="141" t="s">
        <v>441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>
      <c r="A3385" s="139">
        <v>44144</v>
      </c>
      <c r="B3385" s="140">
        <v>44144</v>
      </c>
      <c r="C3385" s="141" t="s">
        <v>465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>
      <c r="A3386" s="139">
        <v>44144</v>
      </c>
      <c r="B3386" s="140">
        <v>44144</v>
      </c>
      <c r="C3386" s="141" t="s">
        <v>438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>
      <c r="A3387" s="139">
        <v>44144</v>
      </c>
      <c r="B3387" s="140">
        <v>44144</v>
      </c>
      <c r="C3387" s="141" t="s">
        <v>475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>
      <c r="A3388" s="139">
        <v>44144</v>
      </c>
      <c r="B3388" s="140">
        <v>44144</v>
      </c>
      <c r="C3388" s="141" t="s">
        <v>442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>
      <c r="A3389" s="139">
        <v>44144</v>
      </c>
      <c r="B3389" s="140">
        <v>44144</v>
      </c>
      <c r="C3389" s="141" t="s">
        <v>431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>
      <c r="A3390" s="139">
        <v>44144</v>
      </c>
      <c r="B3390" s="140">
        <v>44144</v>
      </c>
      <c r="C3390" s="141" t="s">
        <v>451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>
      <c r="A3391" s="139">
        <v>44144</v>
      </c>
      <c r="B3391" s="140">
        <v>44144</v>
      </c>
      <c r="C3391" s="141" t="s">
        <v>448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>
      <c r="A3392" s="139">
        <v>44144</v>
      </c>
      <c r="B3392" s="140">
        <v>44144</v>
      </c>
      <c r="C3392" s="141" t="s">
        <v>477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>
      <c r="A3393" s="139">
        <v>44144</v>
      </c>
      <c r="B3393" s="140">
        <v>44144</v>
      </c>
      <c r="C3393" s="141" t="s">
        <v>476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>
      <c r="A3394" s="139">
        <v>44144</v>
      </c>
      <c r="B3394" s="140">
        <v>44144</v>
      </c>
      <c r="C3394" s="141" t="s">
        <v>506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>
      <c r="A3395" s="139">
        <v>44144</v>
      </c>
      <c r="B3395" s="140">
        <v>44144</v>
      </c>
      <c r="C3395" s="141" t="s">
        <v>467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>
      <c r="A3396" s="139">
        <v>44144</v>
      </c>
      <c r="B3396" s="140">
        <v>44144</v>
      </c>
      <c r="C3396" s="141" t="s">
        <v>430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>
      <c r="A3397" s="139">
        <v>44144</v>
      </c>
      <c r="B3397" s="140">
        <v>44144</v>
      </c>
      <c r="C3397" s="141" t="s">
        <v>437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>
      <c r="A3398" s="139">
        <v>44144</v>
      </c>
      <c r="B3398" s="140">
        <v>44144</v>
      </c>
      <c r="C3398" s="141" t="s">
        <v>432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>
      <c r="A3399" s="98">
        <v>44145</v>
      </c>
      <c r="B3399" s="99">
        <v>44145</v>
      </c>
      <c r="C3399" s="100" t="s">
        <v>491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>
      <c r="A3400" s="98">
        <v>44145</v>
      </c>
      <c r="B3400" s="99">
        <v>44145</v>
      </c>
      <c r="C3400" s="100" t="s">
        <v>502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>
      <c r="A3401" s="98">
        <v>44145</v>
      </c>
      <c r="B3401" s="99">
        <v>44145</v>
      </c>
      <c r="C3401" s="100" t="s">
        <v>446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>
      <c r="A3402" s="98">
        <v>44145</v>
      </c>
      <c r="B3402" s="99">
        <v>44145</v>
      </c>
      <c r="C3402" s="100" t="s">
        <v>471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>
      <c r="A3403" s="98">
        <v>44145</v>
      </c>
      <c r="B3403" s="99">
        <v>44145</v>
      </c>
      <c r="C3403" s="100" t="s">
        <v>443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>
      <c r="A3404" s="98">
        <v>44145</v>
      </c>
      <c r="B3404" s="99">
        <v>44145</v>
      </c>
      <c r="C3404" s="100" t="s">
        <v>451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>
      <c r="A3405" s="98">
        <v>44145</v>
      </c>
      <c r="B3405" s="99">
        <v>44145</v>
      </c>
      <c r="C3405" s="100" t="s">
        <v>440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>
      <c r="A3406" s="98">
        <v>44145</v>
      </c>
      <c r="B3406" s="99">
        <v>44145</v>
      </c>
      <c r="C3406" s="100" t="s">
        <v>535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>
      <c r="A3407" s="98">
        <v>44145</v>
      </c>
      <c r="B3407" s="99">
        <v>44145</v>
      </c>
      <c r="C3407" s="100" t="s">
        <v>464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>
      <c r="A3408" s="98">
        <v>44145</v>
      </c>
      <c r="B3408" s="99">
        <v>44145</v>
      </c>
      <c r="C3408" s="100" t="s">
        <v>482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449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432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430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634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540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448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435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438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437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477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442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436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466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476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467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468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>
      <c r="A3425" s="135">
        <v>44146</v>
      </c>
      <c r="B3425" s="136">
        <v>44146</v>
      </c>
      <c r="C3425" s="137" t="s">
        <v>491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>
      <c r="A3426" s="135">
        <v>44146</v>
      </c>
      <c r="B3426" s="136">
        <v>44146</v>
      </c>
      <c r="C3426" s="137" t="s">
        <v>443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>
      <c r="A3427" s="135">
        <v>44146</v>
      </c>
      <c r="B3427" s="136">
        <v>44146</v>
      </c>
      <c r="C3427" s="137" t="s">
        <v>430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>
      <c r="A3428" s="135">
        <v>44146</v>
      </c>
      <c r="B3428" s="136">
        <v>44146</v>
      </c>
      <c r="C3428" s="137" t="s">
        <v>447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>
      <c r="A3429" s="135">
        <v>44146</v>
      </c>
      <c r="B3429" s="136">
        <v>44146</v>
      </c>
      <c r="C3429" s="137" t="s">
        <v>446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>
      <c r="A3430" s="135">
        <v>44146</v>
      </c>
      <c r="B3430" s="136">
        <v>44146</v>
      </c>
      <c r="C3430" s="137" t="s">
        <v>441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>
      <c r="A3431" s="135">
        <v>44146</v>
      </c>
      <c r="B3431" s="136">
        <v>44146</v>
      </c>
      <c r="C3431" s="137" t="s">
        <v>436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>
      <c r="A3432" s="135">
        <v>44146</v>
      </c>
      <c r="B3432" s="136">
        <v>44146</v>
      </c>
      <c r="C3432" s="137" t="s">
        <v>437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>
      <c r="A3433" s="135">
        <v>44146</v>
      </c>
      <c r="B3433" s="136">
        <v>44146</v>
      </c>
      <c r="C3433" s="137" t="s">
        <v>469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>
      <c r="A3434" s="135">
        <v>44146</v>
      </c>
      <c r="B3434" s="136">
        <v>44146</v>
      </c>
      <c r="C3434" s="137" t="s">
        <v>440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>
      <c r="A3435" s="135">
        <v>44146</v>
      </c>
      <c r="B3435" s="136">
        <v>44146</v>
      </c>
      <c r="C3435" s="137" t="s">
        <v>434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>
      <c r="A3436" s="135">
        <v>44146</v>
      </c>
      <c r="B3436" s="136">
        <v>44146</v>
      </c>
      <c r="C3436" s="137" t="s">
        <v>465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>
      <c r="A3437" s="135">
        <v>44146</v>
      </c>
      <c r="B3437" s="136">
        <v>44146</v>
      </c>
      <c r="C3437" s="137" t="s">
        <v>502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>
      <c r="A3438" s="135">
        <v>44146</v>
      </c>
      <c r="B3438" s="136">
        <v>44146</v>
      </c>
      <c r="C3438" s="137" t="s">
        <v>432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>
      <c r="A3439" s="135">
        <v>44146</v>
      </c>
      <c r="B3439" s="136">
        <v>44146</v>
      </c>
      <c r="C3439" s="137" t="s">
        <v>477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>
      <c r="A3440" s="135">
        <v>44146</v>
      </c>
      <c r="B3440" s="136">
        <v>44146</v>
      </c>
      <c r="C3440" s="137" t="s">
        <v>442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494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423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438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479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486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471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475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482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444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431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461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449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451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506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450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456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>
      <c r="A3457" s="135">
        <v>44146</v>
      </c>
      <c r="B3457" s="136">
        <v>44146</v>
      </c>
      <c r="C3457" s="137" t="s">
        <v>435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>
      <c r="A3458" s="135">
        <v>44146</v>
      </c>
      <c r="B3458" s="136">
        <v>44146</v>
      </c>
      <c r="C3458" s="137" t="s">
        <v>548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>
      <c r="A3459" s="135">
        <v>44146</v>
      </c>
      <c r="B3459" s="136">
        <v>44146</v>
      </c>
      <c r="C3459" s="137" t="s">
        <v>460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>
      <c r="A3460" s="135">
        <v>44146</v>
      </c>
      <c r="B3460" s="136">
        <v>44146</v>
      </c>
      <c r="C3460" s="137" t="s">
        <v>448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>
      <c r="A3461" s="135">
        <v>44146</v>
      </c>
      <c r="B3461" s="136">
        <v>44146</v>
      </c>
      <c r="C3461" s="137" t="s">
        <v>459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>
      <c r="A3462" s="86">
        <v>44147</v>
      </c>
      <c r="B3462" s="87">
        <v>44147</v>
      </c>
      <c r="C3462" s="88" t="s">
        <v>435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>
      <c r="A3463" s="86">
        <v>44147</v>
      </c>
      <c r="B3463" s="87">
        <v>44147</v>
      </c>
      <c r="C3463" s="88" t="s">
        <v>446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>
      <c r="A3464" s="86">
        <v>44147</v>
      </c>
      <c r="B3464" s="87">
        <v>44147</v>
      </c>
      <c r="C3464" s="88" t="s">
        <v>451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>
      <c r="A3465" s="86">
        <v>44147</v>
      </c>
      <c r="B3465" s="87">
        <v>44147</v>
      </c>
      <c r="C3465" s="88" t="s">
        <v>443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>
      <c r="A3466" s="86">
        <v>44147</v>
      </c>
      <c r="B3466" s="87">
        <v>44147</v>
      </c>
      <c r="C3466" s="88" t="s">
        <v>471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>
      <c r="A3467" s="86">
        <v>44147</v>
      </c>
      <c r="B3467" s="87">
        <v>44147</v>
      </c>
      <c r="C3467" s="88" t="s">
        <v>487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>
      <c r="A3468" s="86">
        <v>44147</v>
      </c>
      <c r="B3468" s="87">
        <v>44147</v>
      </c>
      <c r="C3468" s="88" t="s">
        <v>434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>
      <c r="A3469" s="86">
        <v>44147</v>
      </c>
      <c r="B3469" s="87">
        <v>44147</v>
      </c>
      <c r="C3469" s="88" t="s">
        <v>439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>
      <c r="A3470" s="86">
        <v>44147</v>
      </c>
      <c r="B3470" s="87">
        <v>44147</v>
      </c>
      <c r="C3470" s="88" t="s">
        <v>476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>
      <c r="A3471" s="86">
        <v>44147</v>
      </c>
      <c r="B3471" s="87">
        <v>44147</v>
      </c>
      <c r="C3471" s="88" t="s">
        <v>448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>
      <c r="A3472" s="86">
        <v>44147</v>
      </c>
      <c r="B3472" s="87">
        <v>44147</v>
      </c>
      <c r="C3472" s="88" t="s">
        <v>456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>
      <c r="A3473" s="86">
        <v>44147</v>
      </c>
      <c r="B3473" s="87">
        <v>44147</v>
      </c>
      <c r="C3473" s="88" t="s">
        <v>481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>
      <c r="A3474" s="86">
        <v>44147</v>
      </c>
      <c r="B3474" s="87">
        <v>44147</v>
      </c>
      <c r="C3474" s="88" t="s">
        <v>449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>
      <c r="A3475" s="86">
        <v>44147</v>
      </c>
      <c r="B3475" s="87">
        <v>44147</v>
      </c>
      <c r="C3475" s="88" t="s">
        <v>461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>
      <c r="A3476" s="86">
        <v>44147</v>
      </c>
      <c r="B3476" s="87">
        <v>44147</v>
      </c>
      <c r="C3476" s="88" t="s">
        <v>477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>
      <c r="A3477" s="86">
        <v>44147</v>
      </c>
      <c r="B3477" s="87">
        <v>44147</v>
      </c>
      <c r="C3477" s="88" t="s">
        <v>566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>
      <c r="A3478" s="86">
        <v>44147</v>
      </c>
      <c r="B3478" s="87">
        <v>44147</v>
      </c>
      <c r="C3478" s="88" t="s">
        <v>502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>
      <c r="A3479" s="86">
        <v>44147</v>
      </c>
      <c r="B3479" s="87">
        <v>44147</v>
      </c>
      <c r="C3479" s="88" t="s">
        <v>438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>
      <c r="A3480" s="86">
        <v>44147</v>
      </c>
      <c r="B3480" s="87">
        <v>44147</v>
      </c>
      <c r="C3480" s="88" t="s">
        <v>541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>
      <c r="A3481" s="86">
        <v>44147</v>
      </c>
      <c r="B3481" s="87">
        <v>44147</v>
      </c>
      <c r="C3481" s="88" t="s">
        <v>432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>
      <c r="A3482" s="86">
        <v>44147</v>
      </c>
      <c r="B3482" s="87">
        <v>44147</v>
      </c>
      <c r="C3482" s="88" t="s">
        <v>482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>
      <c r="A3483" s="86">
        <v>44147</v>
      </c>
      <c r="B3483" s="87">
        <v>44147</v>
      </c>
      <c r="C3483" s="88" t="s">
        <v>465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>
      <c r="A3484" s="86">
        <v>44147</v>
      </c>
      <c r="B3484" s="87">
        <v>44147</v>
      </c>
      <c r="C3484" s="88" t="s">
        <v>479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>
      <c r="A3485" s="86">
        <v>44147</v>
      </c>
      <c r="B3485" s="87">
        <v>44147</v>
      </c>
      <c r="C3485" s="88" t="s">
        <v>431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>
      <c r="A3486" s="121">
        <v>44148</v>
      </c>
      <c r="B3486" s="122">
        <v>44148</v>
      </c>
      <c r="C3486" s="123" t="s">
        <v>432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>
      <c r="A3487" s="121">
        <v>44148</v>
      </c>
      <c r="B3487" s="122">
        <v>44148</v>
      </c>
      <c r="C3487" s="123" t="s">
        <v>471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>
      <c r="A3488" s="121">
        <v>44148</v>
      </c>
      <c r="B3488" s="122">
        <v>44148</v>
      </c>
      <c r="C3488" s="123" t="s">
        <v>446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443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466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430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478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550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451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465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434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438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448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487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441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437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551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482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450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615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439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444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566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422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461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475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463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491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435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440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442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436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476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456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494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>
      <c r="A3521" s="121">
        <v>44148</v>
      </c>
      <c r="B3521" s="122">
        <v>44148</v>
      </c>
      <c r="C3521" s="123" t="s">
        <v>464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>
      <c r="A3522" s="152">
        <v>44149</v>
      </c>
      <c r="B3522" s="153">
        <v>44149</v>
      </c>
      <c r="C3522" s="154" t="s">
        <v>432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>
      <c r="A3523" s="152">
        <v>44149</v>
      </c>
      <c r="B3523" s="153">
        <v>44149</v>
      </c>
      <c r="C3523" s="154" t="s">
        <v>430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>
      <c r="A3524" s="152">
        <v>44149</v>
      </c>
      <c r="B3524" s="154">
        <v>44149</v>
      </c>
      <c r="C3524" s="156" t="s">
        <v>447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>
      <c r="A3525" s="152">
        <v>44149</v>
      </c>
      <c r="B3525" s="153">
        <v>44149</v>
      </c>
      <c r="C3525" s="156" t="s">
        <v>444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>
      <c r="A3526" s="152">
        <v>44149</v>
      </c>
      <c r="B3526" s="153">
        <v>44149</v>
      </c>
      <c r="C3526" s="156" t="s">
        <v>434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>
      <c r="A3527" s="152">
        <v>44149</v>
      </c>
      <c r="B3527" s="153">
        <v>44149</v>
      </c>
      <c r="C3527" s="156" t="s">
        <v>635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>
      <c r="A3528" s="152">
        <v>44149</v>
      </c>
      <c r="B3528" s="153">
        <v>44149</v>
      </c>
      <c r="C3528" s="156" t="s">
        <v>482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>
      <c r="A3529" s="152">
        <v>44149</v>
      </c>
      <c r="B3529" s="153">
        <v>44149</v>
      </c>
      <c r="C3529" s="156" t="s">
        <v>494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>
      <c r="A3530" s="152">
        <v>44149</v>
      </c>
      <c r="B3530" s="153">
        <v>44149</v>
      </c>
      <c r="C3530" s="156" t="s">
        <v>446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>
      <c r="A3531" s="152">
        <v>44149</v>
      </c>
      <c r="B3531" s="153">
        <v>44149</v>
      </c>
      <c r="C3531" s="156" t="s">
        <v>460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>
      <c r="A3532" s="152">
        <v>44149</v>
      </c>
      <c r="B3532" s="153">
        <v>44149</v>
      </c>
      <c r="C3532" s="156" t="s">
        <v>436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>
      <c r="A3533" s="152">
        <v>44149</v>
      </c>
      <c r="B3533" s="153">
        <v>44149</v>
      </c>
      <c r="C3533" s="156" t="s">
        <v>443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>
      <c r="A3534" s="152">
        <v>44149</v>
      </c>
      <c r="B3534" s="153">
        <v>44149</v>
      </c>
      <c r="C3534" s="156" t="s">
        <v>449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>
      <c r="A3535" s="152">
        <v>44149</v>
      </c>
      <c r="B3535" s="153">
        <v>44149</v>
      </c>
      <c r="C3535" s="156" t="s">
        <v>435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>
      <c r="A3536" s="152">
        <v>44149</v>
      </c>
      <c r="B3536" s="153">
        <v>44149</v>
      </c>
      <c r="C3536" s="156" t="s">
        <v>636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>
      <c r="A3537" s="152">
        <v>44149</v>
      </c>
      <c r="B3537" s="153">
        <v>44149</v>
      </c>
      <c r="C3537" s="156" t="s">
        <v>479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>
      <c r="A3538" s="152">
        <v>44149</v>
      </c>
      <c r="B3538" s="153">
        <v>44149</v>
      </c>
      <c r="C3538" s="156" t="s">
        <v>471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>
      <c r="A3539" s="152">
        <v>44149</v>
      </c>
      <c r="B3539" s="153">
        <v>44149</v>
      </c>
      <c r="C3539" s="156" t="s">
        <v>450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>
      <c r="A3540" s="152">
        <v>44149</v>
      </c>
      <c r="B3540" s="153">
        <v>44149</v>
      </c>
      <c r="C3540" s="156" t="s">
        <v>475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>
      <c r="A3541" s="152">
        <v>44149</v>
      </c>
      <c r="B3541" s="153">
        <v>44149</v>
      </c>
      <c r="C3541" s="156" t="s">
        <v>486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>
      <c r="A3542" s="152">
        <v>44149</v>
      </c>
      <c r="B3542" s="153">
        <v>44149</v>
      </c>
      <c r="C3542" s="156" t="s">
        <v>439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>
      <c r="A3543" s="152">
        <v>44149</v>
      </c>
      <c r="B3543" s="153">
        <v>44149</v>
      </c>
      <c r="C3543" s="156" t="s">
        <v>437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>
      <c r="A3544" s="152">
        <v>44149</v>
      </c>
      <c r="B3544" s="153">
        <v>44149</v>
      </c>
      <c r="C3544" s="156" t="s">
        <v>442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>
      <c r="A3545" s="152">
        <v>44149</v>
      </c>
      <c r="B3545" s="153">
        <v>44149</v>
      </c>
      <c r="C3545" s="156" t="s">
        <v>495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>
      <c r="A3546" s="152">
        <v>44149</v>
      </c>
      <c r="B3546" s="153">
        <v>44149</v>
      </c>
      <c r="C3546" s="154" t="s">
        <v>637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>
      <c r="A3547" s="152">
        <v>44149</v>
      </c>
      <c r="B3547" s="153">
        <v>44149</v>
      </c>
      <c r="C3547" s="156" t="s">
        <v>465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>
      <c r="A3548" s="152">
        <v>44149</v>
      </c>
      <c r="B3548" s="153">
        <v>44149</v>
      </c>
      <c r="C3548" s="156" t="s">
        <v>438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>
      <c r="A3549" s="102">
        <v>44150</v>
      </c>
      <c r="B3549" s="103">
        <v>44150</v>
      </c>
      <c r="C3549" s="104" t="s">
        <v>447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>
      <c r="A3550" s="102">
        <v>44150</v>
      </c>
      <c r="B3550" s="103">
        <v>44150</v>
      </c>
      <c r="C3550" s="104" t="s">
        <v>432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>
      <c r="A3551" s="102">
        <v>44150</v>
      </c>
      <c r="B3551" s="103">
        <v>44150</v>
      </c>
      <c r="C3551" s="104" t="s">
        <v>491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>
      <c r="A3552" s="102">
        <v>44150</v>
      </c>
      <c r="B3552" s="103">
        <v>44150</v>
      </c>
      <c r="C3552" s="104" t="s">
        <v>443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446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434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465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441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479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430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475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633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442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466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486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431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448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540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437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494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471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440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461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460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449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435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450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463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635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456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482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423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438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566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480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459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>
      <c r="A3585" s="102">
        <v>44150</v>
      </c>
      <c r="B3585" s="103">
        <v>44150</v>
      </c>
      <c r="C3585" s="104" t="s">
        <v>469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>
      <c r="A3586" s="102">
        <v>44150</v>
      </c>
      <c r="B3586" s="103">
        <v>44150</v>
      </c>
      <c r="C3586" s="104" t="s">
        <v>436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>
      <c r="A3587" s="102">
        <v>44150</v>
      </c>
      <c r="B3587" s="103">
        <v>44150</v>
      </c>
      <c r="C3587" s="104" t="s">
        <v>476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>
      <c r="A3588" s="90">
        <v>44151</v>
      </c>
      <c r="B3588" s="91">
        <v>44151</v>
      </c>
      <c r="C3588" s="92" t="s">
        <v>434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>
      <c r="A3589" s="90">
        <v>44151</v>
      </c>
      <c r="B3589" s="91">
        <v>44151</v>
      </c>
      <c r="C3589" s="92" t="s">
        <v>444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>
      <c r="A3590" s="90">
        <v>44151</v>
      </c>
      <c r="B3590" s="91">
        <v>44151</v>
      </c>
      <c r="C3590" s="92" t="s">
        <v>491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>
      <c r="A3591" s="90">
        <v>44151</v>
      </c>
      <c r="B3591" s="91">
        <v>44151</v>
      </c>
      <c r="C3591" s="92" t="s">
        <v>447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>
      <c r="A3592" s="90">
        <v>44151</v>
      </c>
      <c r="B3592" s="91">
        <v>44151</v>
      </c>
      <c r="C3592" s="92" t="s">
        <v>432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>
      <c r="A3593" s="90">
        <v>44151</v>
      </c>
      <c r="B3593" s="91">
        <v>44151</v>
      </c>
      <c r="C3593" s="92" t="s">
        <v>479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>
      <c r="A3594" s="90">
        <v>44151</v>
      </c>
      <c r="B3594" s="91">
        <v>44151</v>
      </c>
      <c r="C3594" s="92" t="s">
        <v>437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>
      <c r="A3595" s="90">
        <v>44151</v>
      </c>
      <c r="B3595" s="91">
        <v>44151</v>
      </c>
      <c r="C3595" s="92" t="s">
        <v>475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>
      <c r="A3596" s="90">
        <v>44151</v>
      </c>
      <c r="B3596" s="91">
        <v>44151</v>
      </c>
      <c r="C3596" s="92" t="s">
        <v>471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>
      <c r="A3597" s="90">
        <v>44151</v>
      </c>
      <c r="B3597" s="91">
        <v>44151</v>
      </c>
      <c r="C3597" s="92" t="s">
        <v>431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>
      <c r="A3598" s="90">
        <v>44151</v>
      </c>
      <c r="B3598" s="91">
        <v>44151</v>
      </c>
      <c r="C3598" s="92" t="s">
        <v>502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>
      <c r="A3599" s="90">
        <v>44151</v>
      </c>
      <c r="B3599" s="91">
        <v>44151</v>
      </c>
      <c r="C3599" s="92" t="s">
        <v>465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>
      <c r="A3600" s="90">
        <v>44151</v>
      </c>
      <c r="B3600" s="91">
        <v>44151</v>
      </c>
      <c r="C3600" s="92" t="s">
        <v>443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430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435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494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441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486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487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436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446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440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442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448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469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423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451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482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534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>
      <c r="A3617" s="90">
        <v>44151</v>
      </c>
      <c r="B3617" s="91">
        <v>44151</v>
      </c>
      <c r="C3617" s="92" t="s">
        <v>476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>
      <c r="A3618" s="90">
        <v>44151</v>
      </c>
      <c r="B3618" s="91">
        <v>44151</v>
      </c>
      <c r="C3618" s="92" t="s">
        <v>472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>
      <c r="A3619" s="90">
        <v>44151</v>
      </c>
      <c r="B3619" s="91">
        <v>44151</v>
      </c>
      <c r="C3619" s="92" t="s">
        <v>461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>
      <c r="A3620" s="90">
        <v>44151</v>
      </c>
      <c r="B3620" s="91">
        <v>44151</v>
      </c>
      <c r="C3620" s="92" t="s">
        <v>452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>
      <c r="A3621" s="90">
        <v>44151</v>
      </c>
      <c r="B3621" s="91">
        <v>44151</v>
      </c>
      <c r="C3621" s="92" t="s">
        <v>460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>
      <c r="A3622" s="90">
        <v>44151</v>
      </c>
      <c r="B3622" s="91">
        <v>44151</v>
      </c>
      <c r="C3622" s="92" t="s">
        <v>438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>
      <c r="A3623" s="127">
        <v>44152</v>
      </c>
      <c r="B3623" s="128">
        <v>44152</v>
      </c>
      <c r="C3623" s="129" t="s">
        <v>430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>
      <c r="A3624" s="127">
        <v>44152</v>
      </c>
      <c r="B3624" s="128">
        <v>44152</v>
      </c>
      <c r="C3624" s="129" t="s">
        <v>432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>
      <c r="A3625" s="127">
        <v>44152</v>
      </c>
      <c r="B3625" s="128">
        <v>44152</v>
      </c>
      <c r="C3625" s="129" t="s">
        <v>443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>
      <c r="A3626" s="127">
        <v>44152</v>
      </c>
      <c r="B3626" s="128">
        <v>44152</v>
      </c>
      <c r="C3626" s="129" t="s">
        <v>446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>
      <c r="A3627" s="127">
        <v>44152</v>
      </c>
      <c r="B3627" s="128">
        <v>44152</v>
      </c>
      <c r="C3627" s="129" t="s">
        <v>440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>
      <c r="A3628" s="127">
        <v>44152</v>
      </c>
      <c r="B3628" s="128">
        <v>44152</v>
      </c>
      <c r="C3628" s="129" t="s">
        <v>471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>
      <c r="A3629" s="127">
        <v>44152</v>
      </c>
      <c r="B3629" s="128">
        <v>44152</v>
      </c>
      <c r="C3629" s="129" t="s">
        <v>476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>
      <c r="A3630" s="127">
        <v>44152</v>
      </c>
      <c r="B3630" s="128">
        <v>44152</v>
      </c>
      <c r="C3630" s="129" t="s">
        <v>434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>
      <c r="A3631" s="127">
        <v>44152</v>
      </c>
      <c r="B3631" s="128">
        <v>44152</v>
      </c>
      <c r="C3631" s="129" t="s">
        <v>444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>
      <c r="A3632" s="127">
        <v>44152</v>
      </c>
      <c r="B3632" s="128">
        <v>44152</v>
      </c>
      <c r="C3632" s="129" t="s">
        <v>487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435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461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441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437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439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451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449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431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491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447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475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450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479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438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477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483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>
      <c r="A3649" s="127">
        <v>44152</v>
      </c>
      <c r="B3649" s="128">
        <v>44152</v>
      </c>
      <c r="C3649" s="129" t="s">
        <v>482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>
      <c r="A3650" s="127">
        <v>44152</v>
      </c>
      <c r="B3650" s="128">
        <v>44152</v>
      </c>
      <c r="C3650" s="129" t="s">
        <v>465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>
      <c r="A3651" s="127">
        <v>44152</v>
      </c>
      <c r="B3651" s="128">
        <v>44152</v>
      </c>
      <c r="C3651" s="129" t="s">
        <v>502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>
      <c r="A3652" s="127">
        <v>44152</v>
      </c>
      <c r="B3652" s="128">
        <v>44152</v>
      </c>
      <c r="C3652" s="129" t="s">
        <v>463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>
      <c r="A3653" s="86">
        <v>44153</v>
      </c>
      <c r="B3653" s="87">
        <v>44153</v>
      </c>
      <c r="C3653" s="88" t="s">
        <v>430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>
      <c r="A3654" s="86">
        <v>44153</v>
      </c>
      <c r="B3654" s="87">
        <v>44153</v>
      </c>
      <c r="C3654" s="88" t="s">
        <v>435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>
      <c r="A3655" s="86">
        <v>44153</v>
      </c>
      <c r="B3655" s="87">
        <v>44153</v>
      </c>
      <c r="C3655" s="88" t="s">
        <v>451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>
      <c r="A3656" s="86">
        <v>44153</v>
      </c>
      <c r="B3656" s="87">
        <v>44153</v>
      </c>
      <c r="C3656" s="88" t="s">
        <v>443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>
      <c r="A3657" s="86">
        <v>44153</v>
      </c>
      <c r="B3657" s="87">
        <v>44153</v>
      </c>
      <c r="C3657" s="88" t="s">
        <v>446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>
      <c r="A3658" s="86">
        <v>44153</v>
      </c>
      <c r="B3658" s="87">
        <v>44153</v>
      </c>
      <c r="C3658" s="88" t="s">
        <v>439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>
      <c r="A3659" s="86">
        <v>44153</v>
      </c>
      <c r="B3659" s="87">
        <v>44153</v>
      </c>
      <c r="C3659" s="88" t="s">
        <v>423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>
      <c r="A3660" s="86">
        <v>44153</v>
      </c>
      <c r="B3660" s="87">
        <v>44153</v>
      </c>
      <c r="C3660" s="88" t="s">
        <v>441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>
      <c r="A3661" s="86">
        <v>44153</v>
      </c>
      <c r="B3661" s="87">
        <v>44153</v>
      </c>
      <c r="C3661" s="88" t="s">
        <v>444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>
      <c r="A3662" s="86">
        <v>44153</v>
      </c>
      <c r="B3662" s="87">
        <v>44153</v>
      </c>
      <c r="C3662" s="88" t="s">
        <v>471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>
      <c r="A3663" s="86">
        <v>44153</v>
      </c>
      <c r="B3663" s="87">
        <v>44153</v>
      </c>
      <c r="C3663" s="88" t="s">
        <v>448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>
      <c r="A3664" s="86">
        <v>44153</v>
      </c>
      <c r="B3664" s="87">
        <v>44153</v>
      </c>
      <c r="C3664" s="88" t="s">
        <v>450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432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459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438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440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447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434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479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477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465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442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487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436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502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456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431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482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>
      <c r="A3681" s="86">
        <v>44153</v>
      </c>
      <c r="B3681" s="87">
        <v>44153</v>
      </c>
      <c r="C3681" s="88" t="s">
        <v>540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>
      <c r="A3682" s="86">
        <v>44153</v>
      </c>
      <c r="B3682" s="87">
        <v>44153</v>
      </c>
      <c r="C3682" s="88" t="s">
        <v>521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>
      <c r="A3683" s="86">
        <v>44153</v>
      </c>
      <c r="B3683" s="87">
        <v>44153</v>
      </c>
      <c r="C3683" s="88" t="s">
        <v>461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>
      <c r="A3684" s="90">
        <v>44154</v>
      </c>
      <c r="B3684" s="91">
        <v>44154</v>
      </c>
      <c r="C3684" s="92" t="s">
        <v>432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>
      <c r="A3685" s="90">
        <v>44154</v>
      </c>
      <c r="B3685" s="91">
        <v>44154</v>
      </c>
      <c r="C3685" s="92" t="s">
        <v>465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>
      <c r="A3686" s="90">
        <v>44154</v>
      </c>
      <c r="B3686" s="91">
        <v>44154</v>
      </c>
      <c r="C3686" s="92" t="s">
        <v>443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>
      <c r="A3687" s="90">
        <v>44154</v>
      </c>
      <c r="B3687" s="91">
        <v>44154</v>
      </c>
      <c r="C3687" s="92" t="s">
        <v>430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>
      <c r="A3688" s="90">
        <v>44154</v>
      </c>
      <c r="B3688" s="91">
        <v>44154</v>
      </c>
      <c r="C3688" s="92" t="s">
        <v>435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>
      <c r="A3689" s="90">
        <v>44154</v>
      </c>
      <c r="B3689" s="91">
        <v>44154</v>
      </c>
      <c r="C3689" s="92" t="s">
        <v>447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>
      <c r="A3690" s="90">
        <v>44154</v>
      </c>
      <c r="B3690" s="91">
        <v>44154</v>
      </c>
      <c r="C3690" s="92" t="s">
        <v>439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>
      <c r="A3691" s="90">
        <v>44154</v>
      </c>
      <c r="B3691" s="91">
        <v>44154</v>
      </c>
      <c r="C3691" s="92" t="s">
        <v>479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>
      <c r="A3692" s="90">
        <v>44154</v>
      </c>
      <c r="B3692" s="91">
        <v>44154</v>
      </c>
      <c r="C3692" s="92" t="s">
        <v>431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>
      <c r="A3693" s="90">
        <v>44154</v>
      </c>
      <c r="B3693" s="91">
        <v>44154</v>
      </c>
      <c r="C3693" s="92" t="s">
        <v>482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>
      <c r="A3694" s="90">
        <v>44154</v>
      </c>
      <c r="B3694" s="91">
        <v>44154</v>
      </c>
      <c r="C3694" s="92" t="s">
        <v>438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>
      <c r="A3695" s="90">
        <v>44154</v>
      </c>
      <c r="B3695" s="91">
        <v>44154</v>
      </c>
      <c r="C3695" s="92" t="s">
        <v>448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>
      <c r="A3696" s="90">
        <v>44154</v>
      </c>
      <c r="B3696" s="91">
        <v>44154</v>
      </c>
      <c r="C3696" s="92" t="s">
        <v>444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466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446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471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502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440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434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449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436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441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475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442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456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461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437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494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483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>
      <c r="A3713" s="90">
        <v>44154</v>
      </c>
      <c r="B3713" s="91">
        <v>44154</v>
      </c>
      <c r="C3713" s="92" t="s">
        <v>486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>
      <c r="A3714" s="90">
        <v>44154</v>
      </c>
      <c r="B3714" s="91">
        <v>44154</v>
      </c>
      <c r="C3714" s="92" t="s">
        <v>451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>
      <c r="A3715" s="90">
        <v>44154</v>
      </c>
      <c r="B3715" s="91">
        <v>44154</v>
      </c>
      <c r="C3715" s="92" t="s">
        <v>477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>
      <c r="A3716" s="90">
        <v>44154</v>
      </c>
      <c r="B3716" s="91">
        <v>44154</v>
      </c>
      <c r="C3716" s="92" t="s">
        <v>476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>
      <c r="A3717" s="90">
        <v>44154</v>
      </c>
      <c r="B3717" s="91">
        <v>44154</v>
      </c>
      <c r="C3717" s="92" t="s">
        <v>469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>
      <c r="A3718" s="90">
        <v>44154</v>
      </c>
      <c r="B3718" s="91">
        <v>44154</v>
      </c>
      <c r="C3718" s="92" t="s">
        <v>450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>
      <c r="A3719" s="90">
        <v>44154</v>
      </c>
      <c r="B3719" s="91">
        <v>44154</v>
      </c>
      <c r="C3719" s="92" t="s">
        <v>460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>
      <c r="A3720" s="90">
        <v>44154</v>
      </c>
      <c r="B3720" s="91">
        <v>44154</v>
      </c>
      <c r="C3720" s="92" t="s">
        <v>491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>
      <c r="A3721" s="135">
        <v>44155</v>
      </c>
      <c r="B3721" s="136">
        <v>44155</v>
      </c>
      <c r="C3721" s="137" t="s">
        <v>439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>
      <c r="A3722" s="135">
        <v>44155</v>
      </c>
      <c r="B3722" s="136">
        <v>44155</v>
      </c>
      <c r="C3722" s="137" t="s">
        <v>446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>
      <c r="A3723" s="135">
        <v>44155</v>
      </c>
      <c r="B3723" s="136">
        <v>44155</v>
      </c>
      <c r="C3723" s="137" t="s">
        <v>434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>
      <c r="A3724" s="135">
        <v>44155</v>
      </c>
      <c r="B3724" s="136">
        <v>44155</v>
      </c>
      <c r="C3724" s="137" t="s">
        <v>432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>
      <c r="A3725" s="135">
        <v>44155</v>
      </c>
      <c r="B3725" s="136">
        <v>44155</v>
      </c>
      <c r="C3725" s="137" t="s">
        <v>430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>
      <c r="A3726" s="135">
        <v>44155</v>
      </c>
      <c r="B3726" s="136">
        <v>44155</v>
      </c>
      <c r="C3726" s="137" t="s">
        <v>440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>
      <c r="A3727" s="135">
        <v>44155</v>
      </c>
      <c r="B3727" s="136">
        <v>44155</v>
      </c>
      <c r="C3727" s="137" t="s">
        <v>443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>
      <c r="A3728" s="135">
        <v>44155</v>
      </c>
      <c r="B3728" s="136">
        <v>44155</v>
      </c>
      <c r="C3728" s="137" t="s">
        <v>444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491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435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447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487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471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431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438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475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449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477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437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482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451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450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634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448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>
      <c r="A3745" s="135">
        <v>44155</v>
      </c>
      <c r="B3745" s="136">
        <v>44155</v>
      </c>
      <c r="C3745" s="137" t="s">
        <v>539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>
      <c r="A3746" s="135">
        <v>44155</v>
      </c>
      <c r="B3746" s="136">
        <v>44155</v>
      </c>
      <c r="C3746" s="137" t="s">
        <v>476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>
      <c r="A3747" s="135">
        <v>44155</v>
      </c>
      <c r="B3747" s="136">
        <v>44155</v>
      </c>
      <c r="C3747" s="137" t="s">
        <v>481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>
      <c r="A3748" s="135">
        <v>44155</v>
      </c>
      <c r="B3748" s="136">
        <v>44155</v>
      </c>
      <c r="C3748" s="137" t="s">
        <v>460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>
      <c r="A3749" s="135">
        <v>44155</v>
      </c>
      <c r="B3749" s="136">
        <v>44155</v>
      </c>
      <c r="C3749" s="137" t="s">
        <v>452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>
      <c r="A3750" s="135">
        <v>44155</v>
      </c>
      <c r="B3750" s="136">
        <v>44155</v>
      </c>
      <c r="C3750" s="137" t="s">
        <v>423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>
      <c r="A3751" s="135">
        <v>44155</v>
      </c>
      <c r="B3751" s="136">
        <v>44155</v>
      </c>
      <c r="C3751" s="137" t="s">
        <v>494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>
      <c r="A3752" s="135">
        <v>44155</v>
      </c>
      <c r="B3752" s="136">
        <v>44155</v>
      </c>
      <c r="C3752" s="137" t="s">
        <v>479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>
      <c r="A3753" s="135">
        <v>44155</v>
      </c>
      <c r="B3753" s="136">
        <v>44155</v>
      </c>
      <c r="C3753" s="137" t="s">
        <v>442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>
      <c r="A3754" s="135">
        <v>44155</v>
      </c>
      <c r="B3754" s="136">
        <v>44155</v>
      </c>
      <c r="C3754" s="137" t="s">
        <v>445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>
      <c r="A3755" s="135">
        <v>44155</v>
      </c>
      <c r="B3755" s="136">
        <v>44155</v>
      </c>
      <c r="C3755" s="137" t="s">
        <v>441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>
      <c r="A3756" s="135">
        <v>44155</v>
      </c>
      <c r="B3756" s="136">
        <v>44155</v>
      </c>
      <c r="C3756" s="137" t="s">
        <v>465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>
      <c r="A3757" s="135">
        <v>44155</v>
      </c>
      <c r="B3757" s="136">
        <v>44155</v>
      </c>
      <c r="C3757" s="137" t="s">
        <v>436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>
      <c r="A3758" s="90">
        <v>44156</v>
      </c>
      <c r="B3758" s="91">
        <v>44156</v>
      </c>
      <c r="C3758" s="92" t="s">
        <v>432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>
      <c r="A3759" s="90">
        <v>44156</v>
      </c>
      <c r="B3759" s="91">
        <v>44156</v>
      </c>
      <c r="C3759" s="92" t="s">
        <v>439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>
      <c r="A3760" s="90">
        <v>44156</v>
      </c>
      <c r="B3760" s="91">
        <v>44156</v>
      </c>
      <c r="C3760" s="92" t="s">
        <v>444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502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443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465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471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461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446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440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475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441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442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434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451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449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438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431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487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430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435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466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447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482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456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452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476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603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483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437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459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479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460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494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615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>
      <c r="A3793" s="90">
        <v>44156</v>
      </c>
      <c r="B3793" s="91">
        <v>44156</v>
      </c>
      <c r="C3793" s="92" t="s">
        <v>423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>
      <c r="A3794" s="90">
        <v>44156</v>
      </c>
      <c r="B3794" s="91">
        <v>44156</v>
      </c>
      <c r="C3794" s="92" t="s">
        <v>477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>
      <c r="A3795" s="90">
        <v>44156</v>
      </c>
      <c r="B3795" s="91">
        <v>44156</v>
      </c>
      <c r="C3795" s="92" t="s">
        <v>450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>
      <c r="A3796" s="90">
        <v>44156</v>
      </c>
      <c r="B3796" s="91">
        <v>44156</v>
      </c>
      <c r="C3796" s="92" t="s">
        <v>539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>
      <c r="A3797" s="111">
        <v>44157</v>
      </c>
      <c r="B3797" s="112">
        <v>44157</v>
      </c>
      <c r="C3797" s="113" t="s">
        <v>456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>
      <c r="A3798" s="111">
        <v>44157</v>
      </c>
      <c r="B3798" s="112">
        <v>44157</v>
      </c>
      <c r="C3798" s="113" t="s">
        <v>432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>
      <c r="A3799" s="111">
        <v>44157</v>
      </c>
      <c r="B3799" s="112">
        <v>44157</v>
      </c>
      <c r="C3799" s="113" t="s">
        <v>443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>
      <c r="A3800" s="111">
        <v>44157</v>
      </c>
      <c r="B3800" s="112">
        <v>44157</v>
      </c>
      <c r="C3800" s="113" t="s">
        <v>430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>
      <c r="A3801" s="111">
        <v>44157</v>
      </c>
      <c r="B3801" s="112">
        <v>44157</v>
      </c>
      <c r="C3801" s="113" t="s">
        <v>446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>
      <c r="A3802" s="111">
        <v>44157</v>
      </c>
      <c r="B3802" s="112">
        <v>44157</v>
      </c>
      <c r="C3802" s="113" t="s">
        <v>441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>
      <c r="A3803" s="111">
        <v>44157</v>
      </c>
      <c r="B3803" s="112">
        <v>44157</v>
      </c>
      <c r="C3803" s="113" t="s">
        <v>475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>
      <c r="A3804" s="111">
        <v>44157</v>
      </c>
      <c r="B3804" s="112">
        <v>44157</v>
      </c>
      <c r="C3804" s="113" t="s">
        <v>439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>
      <c r="A3805" s="111">
        <v>44157</v>
      </c>
      <c r="B3805" s="112">
        <v>44157</v>
      </c>
      <c r="C3805" s="113" t="s">
        <v>471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>
      <c r="A3806" s="111">
        <v>44157</v>
      </c>
      <c r="B3806" s="112">
        <v>44157</v>
      </c>
      <c r="C3806" s="113" t="s">
        <v>479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>
      <c r="A3807" s="111">
        <v>44157</v>
      </c>
      <c r="B3807" s="112">
        <v>44157</v>
      </c>
      <c r="C3807" s="113" t="s">
        <v>466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>
      <c r="A3808" s="111">
        <v>44157</v>
      </c>
      <c r="B3808" s="112">
        <v>44157</v>
      </c>
      <c r="C3808" s="113" t="s">
        <v>434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438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444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436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435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447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449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423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460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437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477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465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506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450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431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440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442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>
      <c r="A3825" s="111">
        <v>44157</v>
      </c>
      <c r="B3825" s="112">
        <v>44157</v>
      </c>
      <c r="C3825" s="113" t="s">
        <v>483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>
      <c r="A3826" s="111">
        <v>44157</v>
      </c>
      <c r="B3826" s="112">
        <v>44157</v>
      </c>
      <c r="C3826" s="113" t="s">
        <v>486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>
      <c r="A3827" s="111">
        <v>44157</v>
      </c>
      <c r="B3827" s="112">
        <v>44157</v>
      </c>
      <c r="C3827" s="113" t="s">
        <v>469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>
      <c r="A3828" s="111">
        <v>44157</v>
      </c>
      <c r="B3828" s="112">
        <v>44157</v>
      </c>
      <c r="C3828" s="113" t="s">
        <v>480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>
      <c r="A3829" s="111">
        <v>44157</v>
      </c>
      <c r="B3829" s="112">
        <v>44157</v>
      </c>
      <c r="C3829" s="113" t="s">
        <v>461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>
      <c r="A3830" s="111">
        <v>44157</v>
      </c>
      <c r="B3830" s="112">
        <v>44157</v>
      </c>
      <c r="C3830" s="113" t="s">
        <v>451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>
      <c r="A3831" s="111">
        <v>44157</v>
      </c>
      <c r="B3831" s="112">
        <v>44157</v>
      </c>
      <c r="C3831" s="113" t="s">
        <v>468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>
      <c r="A3832" s="111">
        <v>44157</v>
      </c>
      <c r="B3832" s="112">
        <v>44157</v>
      </c>
      <c r="C3832" s="113" t="s">
        <v>482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>
      <c r="A3833" s="111">
        <v>44157</v>
      </c>
      <c r="B3833" s="112">
        <v>44157</v>
      </c>
      <c r="C3833" s="113" t="s">
        <v>567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>
      <c r="A3834" s="111">
        <v>44157</v>
      </c>
      <c r="B3834" s="112">
        <v>44157</v>
      </c>
      <c r="C3834" s="113" t="s">
        <v>502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>
      <c r="A3835" s="127">
        <v>44158</v>
      </c>
      <c r="B3835" s="128">
        <v>44158</v>
      </c>
      <c r="C3835" s="129" t="s">
        <v>481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>
      <c r="A3836" s="127">
        <v>44158</v>
      </c>
      <c r="B3836" s="128">
        <v>44158</v>
      </c>
      <c r="C3836" s="129" t="s">
        <v>443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>
      <c r="A3837" s="127">
        <v>44158</v>
      </c>
      <c r="B3837" s="128">
        <v>44158</v>
      </c>
      <c r="C3837" s="129" t="s">
        <v>449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>
      <c r="A3838" s="127">
        <v>44158</v>
      </c>
      <c r="B3838" s="128">
        <v>44158</v>
      </c>
      <c r="C3838" s="129" t="s">
        <v>441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>
      <c r="A3839" s="127">
        <v>44158</v>
      </c>
      <c r="B3839" s="128">
        <v>44158</v>
      </c>
      <c r="C3839" s="129" t="s">
        <v>434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>
      <c r="A3840" s="127">
        <v>44158</v>
      </c>
      <c r="B3840" s="128">
        <v>44158</v>
      </c>
      <c r="C3840" s="129" t="s">
        <v>452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438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440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430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447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436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435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432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439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431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482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476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446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494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638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460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442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>
      <c r="A3857" s="127">
        <v>44158</v>
      </c>
      <c r="B3857" s="128">
        <v>44158</v>
      </c>
      <c r="C3857" s="129" t="s">
        <v>444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>
      <c r="A3858" s="127">
        <v>44158</v>
      </c>
      <c r="B3858" s="128">
        <v>44158</v>
      </c>
      <c r="C3858" s="129" t="s">
        <v>475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>
      <c r="A3859" s="127">
        <v>44158</v>
      </c>
      <c r="B3859" s="128">
        <v>44158</v>
      </c>
      <c r="C3859" s="129" t="s">
        <v>445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>
      <c r="A3860" s="127">
        <v>44158</v>
      </c>
      <c r="B3860" s="128">
        <v>44158</v>
      </c>
      <c r="C3860" s="129" t="s">
        <v>534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>
      <c r="A3861" s="127">
        <v>44158</v>
      </c>
      <c r="B3861" s="128">
        <v>44158</v>
      </c>
      <c r="C3861" s="129" t="s">
        <v>437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>
      <c r="A3862" s="127">
        <v>44158</v>
      </c>
      <c r="B3862" s="128">
        <v>44158</v>
      </c>
      <c r="C3862" s="129" t="s">
        <v>456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>
      <c r="A3863" s="158">
        <v>44159</v>
      </c>
      <c r="B3863" s="159">
        <v>44159</v>
      </c>
      <c r="C3863" s="160" t="s">
        <v>432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>
      <c r="A3864" s="158">
        <v>44159</v>
      </c>
      <c r="B3864" s="159">
        <v>44159</v>
      </c>
      <c r="C3864" s="160" t="s">
        <v>479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>
      <c r="A3865" s="158">
        <v>44159</v>
      </c>
      <c r="B3865" s="159">
        <v>44159</v>
      </c>
      <c r="C3865" s="160" t="s">
        <v>430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>
      <c r="A3866" s="158">
        <v>44159</v>
      </c>
      <c r="B3866" s="159">
        <v>44159</v>
      </c>
      <c r="C3866" s="160" t="s">
        <v>447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>
      <c r="A3867" s="158">
        <v>44159</v>
      </c>
      <c r="B3867" s="159">
        <v>44159</v>
      </c>
      <c r="C3867" s="160" t="s">
        <v>446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>
      <c r="A3868" s="158">
        <v>44159</v>
      </c>
      <c r="B3868" s="159">
        <v>44159</v>
      </c>
      <c r="C3868" s="160" t="s">
        <v>461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>
      <c r="A3869" s="158">
        <v>44159</v>
      </c>
      <c r="B3869" s="159">
        <v>44159</v>
      </c>
      <c r="C3869" s="160" t="s">
        <v>471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>
      <c r="A3870" s="158">
        <v>44159</v>
      </c>
      <c r="B3870" s="159">
        <v>44159</v>
      </c>
      <c r="C3870" s="160" t="s">
        <v>443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>
      <c r="A3871" s="158">
        <v>44159</v>
      </c>
      <c r="B3871" s="159">
        <v>44159</v>
      </c>
      <c r="C3871" s="160" t="s">
        <v>440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>
      <c r="A3872" s="158">
        <v>44159</v>
      </c>
      <c r="B3872" s="159">
        <v>44159</v>
      </c>
      <c r="C3872" s="160" t="s">
        <v>439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482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451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435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477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436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441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442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431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449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434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438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444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486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633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502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450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>
      <c r="A3889" s="158">
        <v>44159</v>
      </c>
      <c r="B3889" s="159">
        <v>44159</v>
      </c>
      <c r="C3889" s="160" t="s">
        <v>452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>
      <c r="A3890" s="158">
        <v>44159</v>
      </c>
      <c r="B3890" s="159">
        <v>44159</v>
      </c>
      <c r="C3890" s="160" t="s">
        <v>475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>
      <c r="A3891" s="158">
        <v>44159</v>
      </c>
      <c r="B3891" s="159">
        <v>44159</v>
      </c>
      <c r="C3891" s="160" t="s">
        <v>437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>
      <c r="A3892" s="158">
        <v>44159</v>
      </c>
      <c r="B3892" s="159">
        <v>44159</v>
      </c>
      <c r="C3892" s="160" t="s">
        <v>494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>
      <c r="A3893" s="158">
        <v>44159</v>
      </c>
      <c r="B3893" s="159">
        <v>44159</v>
      </c>
      <c r="C3893" s="160" t="s">
        <v>476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>
      <c r="A3894" s="158">
        <v>44159</v>
      </c>
      <c r="B3894" s="159">
        <v>44159</v>
      </c>
      <c r="C3894" s="160" t="s">
        <v>448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>
      <c r="A3895" s="158">
        <v>44159</v>
      </c>
      <c r="B3895" s="159">
        <v>44159</v>
      </c>
      <c r="C3895" s="160" t="s">
        <v>465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>
      <c r="A3896" s="158">
        <v>44159</v>
      </c>
      <c r="B3896" s="159">
        <v>44159</v>
      </c>
      <c r="C3896" s="160" t="s">
        <v>460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>
      <c r="A3897" s="158">
        <v>44159</v>
      </c>
      <c r="B3897" s="159">
        <v>44159</v>
      </c>
      <c r="C3897" s="160" t="s">
        <v>639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>
      <c r="A3898" s="158">
        <v>44159</v>
      </c>
      <c r="B3898" s="159">
        <v>44159</v>
      </c>
      <c r="C3898" s="160" t="s">
        <v>456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443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446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432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477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430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482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434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439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638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466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442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440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436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456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449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444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431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437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435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438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475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463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476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451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465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467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447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441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460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479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461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634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595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487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448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640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483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452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445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641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453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506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450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642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2">
        <v>44161</v>
      </c>
      <c r="B3943" s="103">
        <v>44161</v>
      </c>
      <c r="C3943" s="104" t="s">
        <v>432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>
      <c r="A3944" s="102">
        <v>44161</v>
      </c>
      <c r="B3944" s="103">
        <v>44161</v>
      </c>
      <c r="C3944" s="104" t="s">
        <v>435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>
      <c r="A3945" s="102">
        <v>44161</v>
      </c>
      <c r="B3945" s="103">
        <v>44161</v>
      </c>
      <c r="C3945" s="104" t="s">
        <v>449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>
      <c r="A3946" s="102">
        <v>44161</v>
      </c>
      <c r="B3946" s="103">
        <v>44161</v>
      </c>
      <c r="C3946" s="104" t="s">
        <v>430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>
      <c r="A3947" s="102">
        <v>44161</v>
      </c>
      <c r="B3947" s="103">
        <v>44161</v>
      </c>
      <c r="C3947" s="104" t="s">
        <v>440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>
      <c r="A3948" s="102">
        <v>44161</v>
      </c>
      <c r="B3948" s="103">
        <v>44161</v>
      </c>
      <c r="C3948" s="104" t="s">
        <v>451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>
      <c r="A3949" s="102">
        <v>44161</v>
      </c>
      <c r="B3949" s="103">
        <v>44161</v>
      </c>
      <c r="C3949" s="104" t="s">
        <v>438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>
      <c r="A3950" s="102">
        <v>44161</v>
      </c>
      <c r="B3950" s="103">
        <v>44161</v>
      </c>
      <c r="C3950" s="104" t="s">
        <v>441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>
      <c r="A3951" s="102">
        <v>44161</v>
      </c>
      <c r="B3951" s="103">
        <v>44161</v>
      </c>
      <c r="C3951" s="104" t="s">
        <v>443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>
      <c r="A3952" s="102">
        <v>44161</v>
      </c>
      <c r="B3952" s="103">
        <v>44161</v>
      </c>
      <c r="C3952" s="104" t="s">
        <v>465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434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461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446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447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436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638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482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469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431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456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479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480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475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439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442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477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450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459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444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494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466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423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468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437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486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643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467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463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476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483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448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460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>
      <c r="A3985" s="102">
        <v>44161</v>
      </c>
      <c r="B3985" s="103">
        <v>44161</v>
      </c>
      <c r="C3985" s="104" t="s">
        <v>493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>
      <c r="A3986" s="102">
        <v>44161</v>
      </c>
      <c r="B3986" s="103">
        <v>44161</v>
      </c>
      <c r="C3986" s="104" t="s">
        <v>445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>
      <c r="A3987" s="102">
        <v>44161</v>
      </c>
      <c r="B3987" s="103">
        <v>44161</v>
      </c>
      <c r="C3987" s="104" t="s">
        <v>478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>
      <c r="A3988" s="102">
        <v>44161</v>
      </c>
      <c r="B3988" s="103">
        <v>44161</v>
      </c>
      <c r="C3988" s="104" t="s">
        <v>634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>
      <c r="A3989" s="102">
        <v>44161</v>
      </c>
      <c r="B3989" s="103">
        <v>44161</v>
      </c>
      <c r="C3989" s="104" t="s">
        <v>481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>
      <c r="A3990" s="98">
        <v>44162</v>
      </c>
      <c r="B3990" s="99">
        <v>44162</v>
      </c>
      <c r="C3990" s="100" t="s">
        <v>432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>
      <c r="A3991" s="98">
        <v>44162</v>
      </c>
      <c r="B3991" s="99">
        <v>44162</v>
      </c>
      <c r="C3991" s="100" t="s">
        <v>443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>
      <c r="A3992" s="98">
        <v>44162</v>
      </c>
      <c r="B3992" s="99">
        <v>44162</v>
      </c>
      <c r="C3992" s="100" t="s">
        <v>456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>
      <c r="A3993" s="98">
        <v>44162</v>
      </c>
      <c r="B3993" s="99">
        <v>44162</v>
      </c>
      <c r="C3993" s="100" t="s">
        <v>430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>
      <c r="A3994" s="98">
        <v>44162</v>
      </c>
      <c r="B3994" s="99">
        <v>44162</v>
      </c>
      <c r="C3994" s="100" t="s">
        <v>447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>
      <c r="A3995" s="98">
        <v>44162</v>
      </c>
      <c r="B3995" s="99">
        <v>44162</v>
      </c>
      <c r="C3995" s="100" t="s">
        <v>475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>
      <c r="A3996" s="98">
        <v>44162</v>
      </c>
      <c r="B3996" s="99">
        <v>44162</v>
      </c>
      <c r="C3996" s="100" t="s">
        <v>638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>
      <c r="A3997" s="98">
        <v>44162</v>
      </c>
      <c r="B3997" s="99">
        <v>44162</v>
      </c>
      <c r="C3997" s="100" t="s">
        <v>446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>
      <c r="A3998" s="98">
        <v>44162</v>
      </c>
      <c r="B3998" s="99">
        <v>44162</v>
      </c>
      <c r="C3998" s="100" t="s">
        <v>442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>
      <c r="A3999" s="98">
        <v>44162</v>
      </c>
      <c r="B3999" s="99">
        <v>44162</v>
      </c>
      <c r="C3999" s="100" t="s">
        <v>439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>
      <c r="A4000" s="98">
        <v>44162</v>
      </c>
      <c r="B4000" s="99">
        <v>44162</v>
      </c>
      <c r="C4000" s="100" t="s">
        <v>444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450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434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469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441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476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437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435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451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477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440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436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449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465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431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461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459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>
      <c r="A4017" s="98">
        <v>44162</v>
      </c>
      <c r="B4017" s="99">
        <v>44162</v>
      </c>
      <c r="C4017" s="100" t="s">
        <v>466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>
      <c r="A4018" s="98">
        <v>44162</v>
      </c>
      <c r="B4018" s="99">
        <v>44162</v>
      </c>
      <c r="C4018" s="100" t="s">
        <v>460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>
      <c r="A4019" s="98">
        <v>44162</v>
      </c>
      <c r="B4019" s="99">
        <v>44162</v>
      </c>
      <c r="C4019" s="100" t="s">
        <v>482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>
      <c r="A4020" s="98">
        <v>44162</v>
      </c>
      <c r="B4020" s="99">
        <v>44162</v>
      </c>
      <c r="C4020" s="100" t="s">
        <v>634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>
      <c r="A4021" s="98">
        <v>44162</v>
      </c>
      <c r="B4021" s="99">
        <v>44162</v>
      </c>
      <c r="C4021" s="100" t="s">
        <v>423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>
      <c r="A4022" s="98">
        <v>44162</v>
      </c>
      <c r="B4022" s="99">
        <v>44162</v>
      </c>
      <c r="C4022" s="100" t="s">
        <v>479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>
      <c r="A4023" s="98">
        <v>44162</v>
      </c>
      <c r="B4023" s="99">
        <v>44162</v>
      </c>
      <c r="C4023" s="100" t="s">
        <v>448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>
      <c r="A4024" s="98">
        <v>44162</v>
      </c>
      <c r="B4024" s="99">
        <v>44162</v>
      </c>
      <c r="C4024" s="100" t="s">
        <v>467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>
      <c r="A4025" s="98">
        <v>44162</v>
      </c>
      <c r="B4025" s="99">
        <v>44162</v>
      </c>
      <c r="C4025" s="100" t="s">
        <v>644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>
      <c r="A4026" s="98">
        <v>44162</v>
      </c>
      <c r="B4026" s="99">
        <v>44162</v>
      </c>
      <c r="C4026" s="100" t="s">
        <v>438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>
      <c r="A4027" s="98">
        <v>44162</v>
      </c>
      <c r="B4027" s="99">
        <v>44162</v>
      </c>
      <c r="C4027" s="100" t="s">
        <v>645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>
      <c r="A4028" s="98">
        <v>44162</v>
      </c>
      <c r="B4028" s="99">
        <v>44162</v>
      </c>
      <c r="C4028" s="100" t="s">
        <v>646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>
      <c r="A4029" s="98">
        <v>44162</v>
      </c>
      <c r="B4029" s="99">
        <v>44162</v>
      </c>
      <c r="C4029" s="100" t="s">
        <v>506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>
      <c r="A4030" s="98">
        <v>44162</v>
      </c>
      <c r="B4030" s="99">
        <v>44162</v>
      </c>
      <c r="C4030" s="100" t="s">
        <v>595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>
      <c r="A4031" s="98">
        <v>44162</v>
      </c>
      <c r="B4031" s="99">
        <v>44162</v>
      </c>
      <c r="C4031" s="100" t="s">
        <v>493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>
      <c r="A4032" s="127">
        <v>44163</v>
      </c>
      <c r="B4032" s="128">
        <v>44163</v>
      </c>
      <c r="C4032" s="129" t="s">
        <v>432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>
      <c r="A4033" s="127">
        <v>44163</v>
      </c>
      <c r="B4033" s="128">
        <v>44163</v>
      </c>
      <c r="C4033" s="129" t="s">
        <v>471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446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451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443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436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447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442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430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439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444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449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466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491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461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448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435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441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469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647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475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437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456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440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438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477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465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476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502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494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431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482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423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>
      <c r="A4065" s="127">
        <v>44163</v>
      </c>
      <c r="B4065" s="128">
        <v>44163</v>
      </c>
      <c r="C4065" s="129" t="s">
        <v>486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>
      <c r="A4066" s="127">
        <v>44163</v>
      </c>
      <c r="B4066" s="128">
        <v>44163</v>
      </c>
      <c r="C4066" s="129" t="s">
        <v>472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>
      <c r="A4067" s="127">
        <v>44163</v>
      </c>
      <c r="B4067" s="128">
        <v>44163</v>
      </c>
      <c r="C4067" s="129" t="s">
        <v>460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>
      <c r="A4068" s="127">
        <v>44163</v>
      </c>
      <c r="B4068" s="128">
        <v>44163</v>
      </c>
      <c r="C4068" s="129" t="s">
        <v>479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>
      <c r="A4069" s="127">
        <v>44163</v>
      </c>
      <c r="B4069" s="128">
        <v>44163</v>
      </c>
      <c r="C4069" s="129" t="s">
        <v>463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>
      <c r="A4070" s="127">
        <v>44163</v>
      </c>
      <c r="B4070" s="128">
        <v>44163</v>
      </c>
      <c r="C4070" s="129" t="s">
        <v>639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>
      <c r="A4071" s="127">
        <v>44163</v>
      </c>
      <c r="B4071" s="128">
        <v>44163</v>
      </c>
      <c r="C4071" s="129" t="s">
        <v>434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>
      <c r="A4072" s="127">
        <v>44163</v>
      </c>
      <c r="B4072" s="128">
        <v>44163</v>
      </c>
      <c r="C4072" s="129" t="s">
        <v>539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>
      <c r="A4073" s="127">
        <v>44163</v>
      </c>
      <c r="B4073" s="128">
        <v>44163</v>
      </c>
      <c r="C4073" s="129" t="s">
        <v>648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>
      <c r="A4074" s="127">
        <v>44163</v>
      </c>
      <c r="B4074" s="128">
        <v>44163</v>
      </c>
      <c r="C4074" s="129" t="s">
        <v>483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>
      <c r="A4075" s="127">
        <v>44163</v>
      </c>
      <c r="B4075" s="128">
        <v>44163</v>
      </c>
      <c r="C4075" s="129" t="s">
        <v>450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>
      <c r="A4076" s="86">
        <v>44164</v>
      </c>
      <c r="B4076" s="87">
        <v>44164</v>
      </c>
      <c r="C4076" s="88" t="s">
        <v>432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>
      <c r="A4077" s="86">
        <v>44164</v>
      </c>
      <c r="B4077" s="87">
        <v>44164</v>
      </c>
      <c r="C4077" s="88" t="s">
        <v>430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>
      <c r="A4078" s="86">
        <v>44164</v>
      </c>
      <c r="B4078" s="87">
        <v>44164</v>
      </c>
      <c r="C4078" s="88" t="s">
        <v>446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>
      <c r="A4079" s="86">
        <v>44164</v>
      </c>
      <c r="B4079" s="87">
        <v>44164</v>
      </c>
      <c r="C4079" s="88" t="s">
        <v>437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>
      <c r="A4080" s="86">
        <v>44164</v>
      </c>
      <c r="B4080" s="87">
        <v>44164</v>
      </c>
      <c r="C4080" s="88" t="s">
        <v>443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471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444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482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451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456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449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431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466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477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465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434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438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435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440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436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441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>
      <c r="A4097" s="86">
        <v>44164</v>
      </c>
      <c r="B4097" s="87">
        <v>44164</v>
      </c>
      <c r="C4097" s="88" t="s">
        <v>476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>
      <c r="A4098" s="86">
        <v>44164</v>
      </c>
      <c r="B4098" s="87">
        <v>44164</v>
      </c>
      <c r="C4098" s="88" t="s">
        <v>439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>
      <c r="A4099" s="86">
        <v>44164</v>
      </c>
      <c r="B4099" s="87">
        <v>44164</v>
      </c>
      <c r="C4099" s="88" t="s">
        <v>447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>
      <c r="A4100" s="86">
        <v>44164</v>
      </c>
      <c r="B4100" s="87">
        <v>44164</v>
      </c>
      <c r="C4100" s="88" t="s">
        <v>475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>
      <c r="A4101" s="86">
        <v>44164</v>
      </c>
      <c r="B4101" s="87">
        <v>44164</v>
      </c>
      <c r="C4101" s="88" t="s">
        <v>442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>
      <c r="A4102" s="86">
        <v>44164</v>
      </c>
      <c r="B4102" s="87">
        <v>44164</v>
      </c>
      <c r="C4102" s="88" t="s">
        <v>649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>
      <c r="A4103" s="86">
        <v>44164</v>
      </c>
      <c r="B4103" s="87">
        <v>44164</v>
      </c>
      <c r="C4103" s="88" t="s">
        <v>460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>
      <c r="A4104" s="86">
        <v>44164</v>
      </c>
      <c r="B4104" s="87">
        <v>44164</v>
      </c>
      <c r="C4104" s="88" t="s">
        <v>481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>
      <c r="A4105" s="86">
        <v>44164</v>
      </c>
      <c r="B4105" s="87">
        <v>44164</v>
      </c>
      <c r="C4105" s="88" t="s">
        <v>494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>
      <c r="A4106" s="86">
        <v>44164</v>
      </c>
      <c r="B4106" s="87">
        <v>44164</v>
      </c>
      <c r="C4106" s="88" t="s">
        <v>459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>
      <c r="A4107" s="86">
        <v>44164</v>
      </c>
      <c r="B4107" s="87">
        <v>44164</v>
      </c>
      <c r="C4107" s="88" t="s">
        <v>480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>
      <c r="A4108" s="86">
        <v>44164</v>
      </c>
      <c r="B4108" s="87">
        <v>44164</v>
      </c>
      <c r="C4108" s="88" t="s">
        <v>572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>
      <c r="A4109" s="86">
        <v>44164</v>
      </c>
      <c r="B4109" s="87">
        <v>44164</v>
      </c>
      <c r="C4109" s="88" t="s">
        <v>644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>
      <c r="A4110" s="86">
        <v>44164</v>
      </c>
      <c r="B4110" s="87">
        <v>44164</v>
      </c>
      <c r="C4110" s="88" t="s">
        <v>486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>
      <c r="A4111" s="90">
        <v>44165</v>
      </c>
      <c r="B4111" s="91">
        <v>44165</v>
      </c>
      <c r="C4111" s="92" t="s">
        <v>434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>
      <c r="A4112" s="90">
        <v>44165</v>
      </c>
      <c r="B4112" s="91">
        <v>44165</v>
      </c>
      <c r="C4112" s="92" t="s">
        <v>491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449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432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442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475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440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441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476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456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431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443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438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430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436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460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435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447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446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486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477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459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444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439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474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467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479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482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450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461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471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650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572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451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>
      <c r="A4145" s="90">
        <v>44165</v>
      </c>
      <c r="B4145" s="91">
        <v>44165</v>
      </c>
      <c r="C4145" s="92" t="s">
        <v>453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>
      <c r="A4146" s="90">
        <v>44165</v>
      </c>
      <c r="B4146" s="91">
        <v>44165</v>
      </c>
      <c r="C4146" s="92" t="s">
        <v>502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>
      <c r="A4147" s="90">
        <v>44165</v>
      </c>
      <c r="B4147" s="91">
        <v>44165</v>
      </c>
      <c r="C4147" s="92" t="s">
        <v>494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>
      <c r="A4148" s="90">
        <v>44165</v>
      </c>
      <c r="B4148" s="91">
        <v>44165</v>
      </c>
      <c r="C4148" s="92" t="s">
        <v>423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>
      <c r="A4149" s="102">
        <v>44166</v>
      </c>
      <c r="B4149" s="103">
        <v>44166</v>
      </c>
      <c r="C4149" s="104" t="s">
        <v>446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>
      <c r="A4150" s="102">
        <v>44166</v>
      </c>
      <c r="B4150" s="103">
        <v>44166</v>
      </c>
      <c r="C4150" s="104" t="s">
        <v>471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>
      <c r="A4151" s="102">
        <v>44166</v>
      </c>
      <c r="B4151" s="103">
        <v>44166</v>
      </c>
      <c r="C4151" s="104" t="s">
        <v>443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>
      <c r="A4152" s="102">
        <v>44166</v>
      </c>
      <c r="B4152" s="103">
        <v>44166</v>
      </c>
      <c r="C4152" s="104" t="s">
        <v>440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>
      <c r="A4153" s="102">
        <v>44166</v>
      </c>
      <c r="B4153" s="103">
        <v>44166</v>
      </c>
      <c r="C4153" s="104" t="s">
        <v>439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>
      <c r="A4154" s="102">
        <v>44166</v>
      </c>
      <c r="B4154" s="103">
        <v>44166</v>
      </c>
      <c r="C4154" s="104" t="s">
        <v>435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>
      <c r="A4155" s="102">
        <v>44166</v>
      </c>
      <c r="B4155" s="103">
        <v>44166</v>
      </c>
      <c r="C4155" s="104" t="s">
        <v>647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>
      <c r="A4156" s="102">
        <v>44166</v>
      </c>
      <c r="B4156" s="103">
        <v>44166</v>
      </c>
      <c r="C4156" s="104" t="s">
        <v>449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>
      <c r="A4157" s="102">
        <v>44166</v>
      </c>
      <c r="B4157" s="103">
        <v>44166</v>
      </c>
      <c r="C4157" s="104" t="s">
        <v>436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>
      <c r="A4158" s="102">
        <v>44166</v>
      </c>
      <c r="B4158" s="103">
        <v>44166</v>
      </c>
      <c r="C4158" s="104" t="s">
        <v>431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>
      <c r="A4159" s="102">
        <v>44166</v>
      </c>
      <c r="B4159" s="103">
        <v>44166</v>
      </c>
      <c r="C4159" s="104" t="s">
        <v>461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>
      <c r="A4160" s="102">
        <v>44166</v>
      </c>
      <c r="B4160" s="103">
        <v>44166</v>
      </c>
      <c r="C4160" s="104" t="s">
        <v>438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466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441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456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477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482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451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499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442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432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434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460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469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487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483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437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450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465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463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494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480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430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651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476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467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510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447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459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652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456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444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478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423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>
      <c r="A4193" s="102">
        <v>44166</v>
      </c>
      <c r="B4193" s="103">
        <v>44166</v>
      </c>
      <c r="C4193" s="104" t="s">
        <v>502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>
      <c r="A4194" s="102">
        <v>44166</v>
      </c>
      <c r="B4194" s="103">
        <v>44166</v>
      </c>
      <c r="C4194" s="104" t="s">
        <v>475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>
      <c r="A4195" s="102">
        <v>44166</v>
      </c>
      <c r="B4195" s="103">
        <v>44166</v>
      </c>
      <c r="C4195" s="104" t="s">
        <v>521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>
      <c r="A4196" s="98">
        <v>44167</v>
      </c>
      <c r="B4196" s="99">
        <v>44167</v>
      </c>
      <c r="C4196" s="100" t="s">
        <v>430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>
      <c r="A4197" s="98">
        <v>44167</v>
      </c>
      <c r="B4197" s="99">
        <v>44167</v>
      </c>
      <c r="C4197" s="100" t="s">
        <v>432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>
      <c r="A4198" s="98">
        <v>44167</v>
      </c>
      <c r="B4198" s="99">
        <v>44167</v>
      </c>
      <c r="C4198" s="100" t="s">
        <v>471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>
      <c r="A4199" s="98">
        <v>44167</v>
      </c>
      <c r="B4199" s="99">
        <v>44167</v>
      </c>
      <c r="C4199" s="100" t="s">
        <v>434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>
      <c r="A4200" s="98">
        <v>44167</v>
      </c>
      <c r="B4200" s="99">
        <v>44167</v>
      </c>
      <c r="C4200" s="100" t="s">
        <v>446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>
      <c r="A4201" s="98">
        <v>44167</v>
      </c>
      <c r="B4201" s="99">
        <v>44167</v>
      </c>
      <c r="C4201" s="100" t="s">
        <v>443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>
      <c r="A4202" s="98">
        <v>44167</v>
      </c>
      <c r="B4202" s="99">
        <v>44167</v>
      </c>
      <c r="C4202" s="100" t="s">
        <v>465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>
      <c r="A4203" s="98">
        <v>44167</v>
      </c>
      <c r="B4203" s="99">
        <v>44167</v>
      </c>
      <c r="C4203" s="100" t="s">
        <v>449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>
      <c r="A4204" s="98">
        <v>44167</v>
      </c>
      <c r="B4204" s="99">
        <v>44167</v>
      </c>
      <c r="C4204" s="100" t="s">
        <v>450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>
      <c r="A4205" s="98">
        <v>44167</v>
      </c>
      <c r="B4205" s="99">
        <v>44167</v>
      </c>
      <c r="C4205" s="100" t="s">
        <v>435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>
      <c r="A4206" s="98">
        <v>44167</v>
      </c>
      <c r="B4206" s="99">
        <v>44167</v>
      </c>
      <c r="C4206" s="100" t="s">
        <v>466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>
      <c r="A4207" s="98">
        <v>44167</v>
      </c>
      <c r="B4207" s="99">
        <v>44167</v>
      </c>
      <c r="C4207" s="100" t="s">
        <v>444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>
      <c r="A4208" s="98">
        <v>44167</v>
      </c>
      <c r="B4208" s="99">
        <v>44167</v>
      </c>
      <c r="C4208" s="100" t="s">
        <v>477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451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476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436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447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440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439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456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482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438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448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441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437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634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483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460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475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431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442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463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536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461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494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469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459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572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445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468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467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464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479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481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506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>
      <c r="A4241" s="121">
        <v>44168</v>
      </c>
      <c r="B4241" s="122">
        <v>44168</v>
      </c>
      <c r="C4241" s="123" t="s">
        <v>432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>
      <c r="A4242" s="121">
        <v>44168</v>
      </c>
      <c r="B4242" s="122">
        <v>44168</v>
      </c>
      <c r="C4242" s="123" t="s">
        <v>430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>
      <c r="A4243" s="121">
        <v>44168</v>
      </c>
      <c r="B4243" s="122">
        <v>44168</v>
      </c>
      <c r="C4243" s="123" t="s">
        <v>443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>
      <c r="A4244" s="121">
        <v>44168</v>
      </c>
      <c r="B4244" s="122">
        <v>44168</v>
      </c>
      <c r="C4244" s="123" t="s">
        <v>446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>
      <c r="A4245" s="121">
        <v>44168</v>
      </c>
      <c r="B4245" s="122">
        <v>44168</v>
      </c>
      <c r="C4245" s="123" t="s">
        <v>471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>
      <c r="A4246" s="121">
        <v>44168</v>
      </c>
      <c r="B4246" s="122">
        <v>44168</v>
      </c>
      <c r="C4246" s="123" t="s">
        <v>466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>
      <c r="A4247" s="121">
        <v>44168</v>
      </c>
      <c r="B4247" s="122">
        <v>44168</v>
      </c>
      <c r="C4247" s="123" t="s">
        <v>434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>
      <c r="A4248" s="121">
        <v>44168</v>
      </c>
      <c r="B4248" s="122">
        <v>44168</v>
      </c>
      <c r="C4248" s="123" t="s">
        <v>447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>
      <c r="A4249" s="121">
        <v>44168</v>
      </c>
      <c r="B4249" s="122">
        <v>44168</v>
      </c>
      <c r="C4249" s="123" t="s">
        <v>449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>
      <c r="A4250" s="121">
        <v>44168</v>
      </c>
      <c r="B4250" s="122">
        <v>44168</v>
      </c>
      <c r="C4250" s="123" t="s">
        <v>451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>
      <c r="A4251" s="121">
        <v>44168</v>
      </c>
      <c r="B4251" s="122">
        <v>44168</v>
      </c>
      <c r="C4251" s="123" t="s">
        <v>475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>
      <c r="A4252" s="121">
        <v>44168</v>
      </c>
      <c r="B4252" s="122">
        <v>44168</v>
      </c>
      <c r="C4252" s="123" t="s">
        <v>463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>
      <c r="A4253" s="121">
        <v>44168</v>
      </c>
      <c r="B4253" s="122">
        <v>44168</v>
      </c>
      <c r="C4253" s="123" t="s">
        <v>477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>
      <c r="A4254" s="121">
        <v>44168</v>
      </c>
      <c r="B4254" s="122">
        <v>44168</v>
      </c>
      <c r="C4254" s="123" t="s">
        <v>435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>
      <c r="A4255" s="121">
        <v>44168</v>
      </c>
      <c r="B4255" s="122">
        <v>44168</v>
      </c>
      <c r="C4255" s="123" t="s">
        <v>482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>
      <c r="A4256" s="121">
        <v>44168</v>
      </c>
      <c r="B4256" s="122">
        <v>44168</v>
      </c>
      <c r="C4256" s="123" t="s">
        <v>444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651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439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440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479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456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431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476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441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437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438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436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506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442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491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483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450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461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469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459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494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465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460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487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445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480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653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481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474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423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634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600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593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>
      <c r="A4289" s="86">
        <v>44169</v>
      </c>
      <c r="B4289" s="87">
        <v>44169</v>
      </c>
      <c r="C4289" s="88" t="s">
        <v>432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>
      <c r="A4290" s="86">
        <v>44169</v>
      </c>
      <c r="B4290" s="87">
        <v>44169</v>
      </c>
      <c r="C4290" s="88" t="s">
        <v>447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>
      <c r="A4291" s="86">
        <v>44169</v>
      </c>
      <c r="B4291" s="87">
        <v>44169</v>
      </c>
      <c r="C4291" s="88" t="s">
        <v>446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>
      <c r="A4292" s="86">
        <v>44169</v>
      </c>
      <c r="B4292" s="87">
        <v>44169</v>
      </c>
      <c r="C4292" s="88" t="s">
        <v>430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>
      <c r="A4293" s="86">
        <v>44169</v>
      </c>
      <c r="B4293" s="87">
        <v>44169</v>
      </c>
      <c r="C4293" s="88" t="s">
        <v>471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>
      <c r="A4294" s="86">
        <v>44169</v>
      </c>
      <c r="B4294" s="87">
        <v>44169</v>
      </c>
      <c r="C4294" s="88" t="s">
        <v>443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>
      <c r="A4295" s="86">
        <v>44169</v>
      </c>
      <c r="B4295" s="87">
        <v>44169</v>
      </c>
      <c r="C4295" s="88" t="s">
        <v>449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>
      <c r="A4296" s="86">
        <v>44169</v>
      </c>
      <c r="B4296" s="87">
        <v>44169</v>
      </c>
      <c r="C4296" s="88" t="s">
        <v>451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>
      <c r="A4297" s="86">
        <v>44169</v>
      </c>
      <c r="B4297" s="87">
        <v>44169</v>
      </c>
      <c r="C4297" s="88" t="s">
        <v>435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>
      <c r="A4298" s="86">
        <v>44169</v>
      </c>
      <c r="B4298" s="87">
        <v>44169</v>
      </c>
      <c r="C4298" s="88" t="s">
        <v>440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>
      <c r="A4299" s="86">
        <v>44169</v>
      </c>
      <c r="B4299" s="87">
        <v>44169</v>
      </c>
      <c r="C4299" s="88" t="s">
        <v>439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>
      <c r="A4300" s="86">
        <v>44169</v>
      </c>
      <c r="B4300" s="87">
        <v>44169</v>
      </c>
      <c r="C4300" s="88" t="s">
        <v>456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>
      <c r="A4301" s="86">
        <v>44169</v>
      </c>
      <c r="B4301" s="87">
        <v>44169</v>
      </c>
      <c r="C4301" s="88" t="s">
        <v>444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>
      <c r="A4302" s="86">
        <v>44169</v>
      </c>
      <c r="B4302" s="87">
        <v>44169</v>
      </c>
      <c r="C4302" s="88" t="s">
        <v>434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>
      <c r="A4303" s="86">
        <v>44169</v>
      </c>
      <c r="B4303" s="87">
        <v>44169</v>
      </c>
      <c r="C4303" s="88" t="s">
        <v>479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>
      <c r="A4304" s="86">
        <v>44169</v>
      </c>
      <c r="B4304" s="87">
        <v>44169</v>
      </c>
      <c r="C4304" s="88" t="s">
        <v>436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475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482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466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438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442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431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450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460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437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494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459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461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453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502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499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441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483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465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476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477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423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469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480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487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463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493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486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566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491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481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634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433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>
      <c r="A4337" s="86">
        <v>44169</v>
      </c>
      <c r="B4337" s="87">
        <v>44169</v>
      </c>
      <c r="C4337" s="88" t="s">
        <v>595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>
      <c r="A4338" s="86">
        <v>44169</v>
      </c>
      <c r="B4338" s="87">
        <v>44169</v>
      </c>
      <c r="C4338" s="88" t="s">
        <v>603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>
      <c r="A4339" s="86">
        <v>44169</v>
      </c>
      <c r="B4339" s="87">
        <v>44169</v>
      </c>
      <c r="C4339" s="88" t="s">
        <v>472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>
      <c r="A4340" s="86">
        <v>44169</v>
      </c>
      <c r="B4340" s="87">
        <v>44169</v>
      </c>
      <c r="C4340" s="88" t="s">
        <v>654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>
      <c r="A4341" s="86">
        <v>44169</v>
      </c>
      <c r="B4341" s="87">
        <v>44169</v>
      </c>
      <c r="C4341" s="88" t="s">
        <v>458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>
      <c r="A4342" s="86">
        <v>44169</v>
      </c>
      <c r="B4342" s="87">
        <v>44169</v>
      </c>
      <c r="C4342" s="88" t="s">
        <v>452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>
      <c r="A4343" s="86">
        <v>44169</v>
      </c>
      <c r="B4343" s="87">
        <v>44169</v>
      </c>
      <c r="C4343" s="88" t="s">
        <v>448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>
      <c r="A4344" s="86">
        <v>44169</v>
      </c>
      <c r="B4344" s="87">
        <v>44169</v>
      </c>
      <c r="C4344" s="88" t="s">
        <v>506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>
      <c r="A4345" s="86">
        <v>44169</v>
      </c>
      <c r="B4345" s="87">
        <v>44169</v>
      </c>
      <c r="C4345" s="88" t="s">
        <v>600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>
      <c r="A4346" s="86">
        <v>44169</v>
      </c>
      <c r="B4346" s="87">
        <v>44169</v>
      </c>
      <c r="C4346" s="88" t="s">
        <v>468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>
      <c r="A4347" s="86">
        <v>44169</v>
      </c>
      <c r="B4347" s="87">
        <v>44169</v>
      </c>
      <c r="C4347" s="88" t="s">
        <v>445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471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430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432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446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436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443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435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461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441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439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451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434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440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437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466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449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442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456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438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482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463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483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477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476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499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444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475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447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431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493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458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459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467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655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502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534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460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481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469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465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468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643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452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487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450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448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479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445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423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433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480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496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653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485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656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486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2">
        <v>44171</v>
      </c>
      <c r="B4404" s="103">
        <v>44171</v>
      </c>
      <c r="C4404" s="104" t="s">
        <v>430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>
      <c r="A4405" s="102">
        <v>44171</v>
      </c>
      <c r="B4405" s="103">
        <v>44171</v>
      </c>
      <c r="C4405" s="104" t="s">
        <v>432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>
      <c r="A4406" s="102">
        <v>44171</v>
      </c>
      <c r="B4406" s="103">
        <v>44171</v>
      </c>
      <c r="C4406" s="104" t="s">
        <v>443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>
      <c r="A4407" s="102">
        <v>44171</v>
      </c>
      <c r="B4407" s="103">
        <v>44171</v>
      </c>
      <c r="C4407" s="104" t="s">
        <v>456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>
      <c r="A4408" s="102">
        <v>44171</v>
      </c>
      <c r="B4408" s="103">
        <v>44171</v>
      </c>
      <c r="C4408" s="104" t="s">
        <v>446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>
      <c r="A4409" s="102">
        <v>44171</v>
      </c>
      <c r="B4409" s="103">
        <v>44171</v>
      </c>
      <c r="C4409" s="104" t="s">
        <v>471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>
      <c r="A4410" s="102">
        <v>44171</v>
      </c>
      <c r="B4410" s="103">
        <v>44171</v>
      </c>
      <c r="C4410" s="104" t="s">
        <v>476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>
      <c r="A4411" s="102">
        <v>44171</v>
      </c>
      <c r="B4411" s="103">
        <v>44171</v>
      </c>
      <c r="C4411" s="104" t="s">
        <v>442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>
      <c r="A4412" s="102">
        <v>44171</v>
      </c>
      <c r="B4412" s="103">
        <v>44171</v>
      </c>
      <c r="C4412" s="104" t="s">
        <v>436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>
      <c r="A4413" s="102">
        <v>44171</v>
      </c>
      <c r="B4413" s="103">
        <v>44171</v>
      </c>
      <c r="C4413" s="104" t="s">
        <v>441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>
      <c r="A4414" s="102">
        <v>44171</v>
      </c>
      <c r="B4414" s="103">
        <v>44171</v>
      </c>
      <c r="C4414" s="104" t="s">
        <v>444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>
      <c r="A4415" s="102">
        <v>44171</v>
      </c>
      <c r="B4415" s="103">
        <v>44171</v>
      </c>
      <c r="C4415" s="104" t="s">
        <v>435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>
      <c r="A4416" s="102">
        <v>44171</v>
      </c>
      <c r="B4416" s="103">
        <v>44171</v>
      </c>
      <c r="C4416" s="104" t="s">
        <v>451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458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460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466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447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434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449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657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502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461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479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475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494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437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463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431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477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483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482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438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459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450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465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486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440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439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423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448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480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455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467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574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510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>
      <c r="A4449" s="102">
        <v>44171</v>
      </c>
      <c r="B4449" s="103">
        <v>44171</v>
      </c>
      <c r="C4449" s="104" t="s">
        <v>534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>
      <c r="A4450" s="102">
        <v>44171</v>
      </c>
      <c r="B4450" s="103">
        <v>44171</v>
      </c>
      <c r="C4450" s="104" t="s">
        <v>445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>
      <c r="A4451" s="98">
        <v>44172</v>
      </c>
      <c r="B4451" s="99">
        <v>44172</v>
      </c>
      <c r="C4451" s="100" t="s">
        <v>432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>
      <c r="A4452" s="98">
        <v>44172</v>
      </c>
      <c r="B4452" s="99">
        <v>44172</v>
      </c>
      <c r="C4452" s="100" t="s">
        <v>430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>
      <c r="A4453" s="98">
        <v>44172</v>
      </c>
      <c r="B4453" s="99">
        <v>44172</v>
      </c>
      <c r="C4453" s="100" t="s">
        <v>434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>
      <c r="A4454" s="98">
        <v>44172</v>
      </c>
      <c r="B4454" s="99">
        <v>44172</v>
      </c>
      <c r="C4454" s="100" t="s">
        <v>476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>
      <c r="A4455" s="98">
        <v>44172</v>
      </c>
      <c r="B4455" s="99">
        <v>44172</v>
      </c>
      <c r="C4455" s="100" t="s">
        <v>471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>
      <c r="A4456" s="98">
        <v>44172</v>
      </c>
      <c r="B4456" s="99">
        <v>44172</v>
      </c>
      <c r="C4456" s="100" t="s">
        <v>449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>
      <c r="A4457" s="98">
        <v>44172</v>
      </c>
      <c r="B4457" s="99">
        <v>44172</v>
      </c>
      <c r="C4457" s="100" t="s">
        <v>442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>
      <c r="A4458" s="98">
        <v>44172</v>
      </c>
      <c r="B4458" s="99">
        <v>44172</v>
      </c>
      <c r="C4458" s="100" t="s">
        <v>447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>
      <c r="A4459" s="98">
        <v>44172</v>
      </c>
      <c r="B4459" s="99">
        <v>44172</v>
      </c>
      <c r="C4459" s="100" t="s">
        <v>443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>
      <c r="A4460" s="98">
        <v>44172</v>
      </c>
      <c r="B4460" s="99">
        <v>44172</v>
      </c>
      <c r="C4460" s="100" t="s">
        <v>475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>
      <c r="A4461" s="98">
        <v>44172</v>
      </c>
      <c r="B4461" s="99">
        <v>44172</v>
      </c>
      <c r="C4461" s="100" t="s">
        <v>479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>
      <c r="A4462" s="98">
        <v>44172</v>
      </c>
      <c r="B4462" s="99">
        <v>44172</v>
      </c>
      <c r="C4462" s="100" t="s">
        <v>437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>
      <c r="A4463" s="98">
        <v>44172</v>
      </c>
      <c r="B4463" s="99">
        <v>44172</v>
      </c>
      <c r="C4463" s="100" t="s">
        <v>436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>
      <c r="A4464" s="98">
        <v>44172</v>
      </c>
      <c r="B4464" s="99">
        <v>44172</v>
      </c>
      <c r="C4464" s="100" t="s">
        <v>441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444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439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460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458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446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482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440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465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431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451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435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469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438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494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466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461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478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600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456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658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483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477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486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445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450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453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459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499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557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448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472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423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>
      <c r="A4497" s="98">
        <v>44172</v>
      </c>
      <c r="B4497" s="99">
        <v>44172</v>
      </c>
      <c r="C4497" s="100" t="s">
        <v>566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>
      <c r="A4498" s="98">
        <v>44172</v>
      </c>
      <c r="B4498" s="99">
        <v>44172</v>
      </c>
      <c r="C4498" s="100" t="s">
        <v>467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>
      <c r="A4499" s="98">
        <v>44172</v>
      </c>
      <c r="B4499" s="99">
        <v>44172</v>
      </c>
      <c r="C4499" s="100" t="s">
        <v>496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>
      <c r="A4500" s="139">
        <v>44173</v>
      </c>
      <c r="B4500" s="140">
        <v>44173</v>
      </c>
      <c r="C4500" s="141" t="s">
        <v>446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>
      <c r="A4501" s="139">
        <v>44173</v>
      </c>
      <c r="B4501" s="140">
        <v>44173</v>
      </c>
      <c r="C4501" s="141" t="s">
        <v>443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>
      <c r="A4502" s="139">
        <v>44173</v>
      </c>
      <c r="B4502" s="140">
        <v>44173</v>
      </c>
      <c r="C4502" s="141" t="s">
        <v>461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>
      <c r="A4503" s="139">
        <v>44173</v>
      </c>
      <c r="B4503" s="140">
        <v>44173</v>
      </c>
      <c r="C4503" s="141" t="s">
        <v>451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>
      <c r="A4504" s="139">
        <v>44173</v>
      </c>
      <c r="B4504" s="140">
        <v>44173</v>
      </c>
      <c r="C4504" s="141" t="s">
        <v>440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>
      <c r="A4505" s="139">
        <v>44173</v>
      </c>
      <c r="B4505" s="140">
        <v>44173</v>
      </c>
      <c r="C4505" s="141" t="s">
        <v>439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>
      <c r="A4506" s="139">
        <v>44173</v>
      </c>
      <c r="B4506" s="140">
        <v>44173</v>
      </c>
      <c r="C4506" s="141" t="s">
        <v>432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>
      <c r="A4507" s="139">
        <v>44173</v>
      </c>
      <c r="B4507" s="140">
        <v>44173</v>
      </c>
      <c r="C4507" s="141" t="s">
        <v>471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>
      <c r="A4508" s="139">
        <v>44173</v>
      </c>
      <c r="B4508" s="140">
        <v>44173</v>
      </c>
      <c r="C4508" s="141" t="s">
        <v>482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>
      <c r="A4509" s="139">
        <v>44173</v>
      </c>
      <c r="B4509" s="140">
        <v>44173</v>
      </c>
      <c r="C4509" s="141" t="s">
        <v>430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>
      <c r="A4510" s="139">
        <v>44173</v>
      </c>
      <c r="B4510" s="140">
        <v>44173</v>
      </c>
      <c r="C4510" s="141" t="s">
        <v>435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>
      <c r="A4511" s="139">
        <v>44173</v>
      </c>
      <c r="B4511" s="140">
        <v>44173</v>
      </c>
      <c r="C4511" s="141" t="s">
        <v>477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>
      <c r="A4512" s="139">
        <v>44173</v>
      </c>
      <c r="B4512" s="140">
        <v>44173</v>
      </c>
      <c r="C4512" s="141" t="s">
        <v>436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465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449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447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441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434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438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466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442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476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456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659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475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469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479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480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448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437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491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431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463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540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483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458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452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444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459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499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502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423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445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660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557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>
      <c r="A4545" s="139">
        <v>44173</v>
      </c>
      <c r="B4545" s="140">
        <v>44173</v>
      </c>
      <c r="C4545" s="141" t="s">
        <v>467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>
      <c r="A4546" s="139">
        <v>44173</v>
      </c>
      <c r="B4546" s="140">
        <v>44173</v>
      </c>
      <c r="C4546" s="141" t="s">
        <v>487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>
      <c r="A4547" s="139">
        <v>44173</v>
      </c>
      <c r="B4547" s="140">
        <v>44173</v>
      </c>
      <c r="C4547" s="141" t="s">
        <v>455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>
      <c r="A4548" s="139">
        <v>44173</v>
      </c>
      <c r="B4548" s="140">
        <v>44173</v>
      </c>
      <c r="C4548" s="141" t="s">
        <v>486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>
      <c r="A4549" s="139">
        <v>44173</v>
      </c>
      <c r="B4549" s="140">
        <v>44173</v>
      </c>
      <c r="C4549" s="141" t="s">
        <v>468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>
      <c r="A4550" s="139">
        <v>44173</v>
      </c>
      <c r="B4550" s="140">
        <v>44173</v>
      </c>
      <c r="C4550" s="141" t="s">
        <v>494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>
      <c r="A4551" s="158">
        <v>44174</v>
      </c>
      <c r="B4551" s="159">
        <v>44174</v>
      </c>
      <c r="C4551" s="160" t="s">
        <v>430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>
      <c r="A4552" s="158">
        <v>44174</v>
      </c>
      <c r="B4552" s="159">
        <v>44174</v>
      </c>
      <c r="C4552" s="160" t="s">
        <v>446</v>
      </c>
      <c r="D4552" s="161">
        <f>VLOOKUP(Pag_Inicio_Corr_mas_casos[[#This Row],[Corregimiento]],Hoja3!$A$2:$D$676,4,0)</f>
        <v>80812</v>
      </c>
      <c r="E4552" s="160">
        <v>55</v>
      </c>
    </row>
    <row r="4553" spans="1:7">
      <c r="A4553" s="158">
        <v>44174</v>
      </c>
      <c r="B4553" s="159">
        <v>44174</v>
      </c>
      <c r="C4553" s="160" t="s">
        <v>434</v>
      </c>
      <c r="D4553" s="161">
        <f>VLOOKUP(Pag_Inicio_Corr_mas_casos[[#This Row],[Corregimiento]],Hoja3!$A$2:$D$676,4,0)</f>
        <v>130102</v>
      </c>
      <c r="E4553" s="160">
        <v>48</v>
      </c>
    </row>
    <row r="4554" spans="1:7">
      <c r="A4554" s="158">
        <v>44174</v>
      </c>
      <c r="B4554" s="159">
        <v>44174</v>
      </c>
      <c r="C4554" s="160" t="s">
        <v>432</v>
      </c>
      <c r="D4554" s="161">
        <f>VLOOKUP(Pag_Inicio_Corr_mas_casos[[#This Row],[Corregimiento]],Hoja3!$A$2:$D$676,4,0)</f>
        <v>130106</v>
      </c>
      <c r="E4554" s="160">
        <v>48</v>
      </c>
    </row>
    <row r="4555" spans="1:7">
      <c r="A4555" s="158">
        <v>44174</v>
      </c>
      <c r="B4555" s="159">
        <v>44174</v>
      </c>
      <c r="C4555" s="160" t="s">
        <v>444</v>
      </c>
      <c r="D4555" s="161">
        <f>VLOOKUP(Pag_Inicio_Corr_mas_casos[[#This Row],[Corregimiento]],Hoja3!$A$2:$D$676,4,0)</f>
        <v>130107</v>
      </c>
      <c r="E4555" s="160">
        <v>48</v>
      </c>
    </row>
    <row r="4556" spans="1:7">
      <c r="A4556" s="158">
        <v>44174</v>
      </c>
      <c r="B4556" s="159">
        <v>44174</v>
      </c>
      <c r="C4556" s="160" t="s">
        <v>447</v>
      </c>
      <c r="D4556" s="161">
        <f>VLOOKUP(Pag_Inicio_Corr_mas_casos[[#This Row],[Corregimiento]],Hoja3!$A$2:$D$676,4,0)</f>
        <v>130702</v>
      </c>
      <c r="E4556" s="160">
        <v>42</v>
      </c>
    </row>
    <row r="4557" spans="1:7">
      <c r="A4557" s="158">
        <v>44174</v>
      </c>
      <c r="B4557" s="159">
        <v>44174</v>
      </c>
      <c r="C4557" s="160" t="s">
        <v>449</v>
      </c>
      <c r="D4557" s="161">
        <f>VLOOKUP(Pag_Inicio_Corr_mas_casos[[#This Row],[Corregimiento]],Hoja3!$A$2:$D$676,4,0)</f>
        <v>80806</v>
      </c>
      <c r="E4557" s="160">
        <v>41</v>
      </c>
    </row>
    <row r="4558" spans="1:7">
      <c r="A4558" s="158">
        <v>44174</v>
      </c>
      <c r="B4558" s="159">
        <v>44174</v>
      </c>
      <c r="C4558" s="160" t="s">
        <v>477</v>
      </c>
      <c r="D4558" s="161">
        <f>VLOOKUP(Pag_Inicio_Corr_mas_casos[[#This Row],[Corregimiento]],Hoja3!$A$2:$D$676,4,0)</f>
        <v>81009</v>
      </c>
      <c r="E4558" s="160">
        <v>39</v>
      </c>
    </row>
    <row r="4559" spans="1:7">
      <c r="A4559" s="158">
        <v>44174</v>
      </c>
      <c r="B4559" s="159">
        <v>44174</v>
      </c>
      <c r="C4559" s="160" t="s">
        <v>443</v>
      </c>
      <c r="D4559" s="161">
        <f>VLOOKUP(Pag_Inicio_Corr_mas_casos[[#This Row],[Corregimiento]],Hoja3!$A$2:$D$676,4,0)</f>
        <v>80819</v>
      </c>
      <c r="E4559" s="160">
        <v>39</v>
      </c>
    </row>
    <row r="4560" spans="1:7">
      <c r="A4560" s="158">
        <v>44174</v>
      </c>
      <c r="B4560" s="159">
        <v>44174</v>
      </c>
      <c r="C4560" s="160" t="s">
        <v>471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460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482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466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436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438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441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456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461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435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450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463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442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475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451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439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479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476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483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452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467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600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440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506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486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437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459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636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465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445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478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431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602</v>
      </c>
      <c r="D4592" s="161">
        <f>VLOOKUP(Pag_Inicio_Corr_mas_casos[[#This Row],[Corregimiento]],Hoja3!$A$2:$D$676,4,0)</f>
        <v>90101</v>
      </c>
      <c r="E4592" s="160">
        <v>14</v>
      </c>
    </row>
    <row r="4593" spans="1:7">
      <c r="A4593" s="158">
        <v>44174</v>
      </c>
      <c r="B4593" s="159">
        <v>44174</v>
      </c>
      <c r="C4593" s="160" t="s">
        <v>423</v>
      </c>
      <c r="D4593" s="161">
        <f>VLOOKUP(Pag_Inicio_Corr_mas_casos[[#This Row],[Corregimiento]],Hoja3!$A$2:$D$676,4,0)</f>
        <v>130709</v>
      </c>
      <c r="E4593" s="160">
        <v>13</v>
      </c>
    </row>
    <row r="4594" spans="1:7">
      <c r="A4594" s="158">
        <v>44174</v>
      </c>
      <c r="B4594" s="159">
        <v>44174</v>
      </c>
      <c r="C4594" s="160" t="s">
        <v>448</v>
      </c>
      <c r="D4594" s="161">
        <f>VLOOKUP(Pag_Inicio_Corr_mas_casos[[#This Row],[Corregimiento]],Hoja3!$A$2:$D$676,4,0)</f>
        <v>40601</v>
      </c>
      <c r="E4594" s="160">
        <v>13</v>
      </c>
    </row>
    <row r="4595" spans="1:7">
      <c r="A4595" s="158">
        <v>44174</v>
      </c>
      <c r="B4595" s="159">
        <v>44174</v>
      </c>
      <c r="C4595" s="160" t="s">
        <v>491</v>
      </c>
      <c r="D4595" s="161">
        <f>VLOOKUP(Pag_Inicio_Corr_mas_casos[[#This Row],[Corregimiento]],Hoja3!$A$2:$D$676,4,0)</f>
        <v>100101</v>
      </c>
      <c r="E4595" s="160">
        <v>13</v>
      </c>
    </row>
    <row r="4596" spans="1:7">
      <c r="A4596" s="158">
        <v>44174</v>
      </c>
      <c r="B4596" s="159">
        <v>44174</v>
      </c>
      <c r="C4596" s="160" t="s">
        <v>455</v>
      </c>
      <c r="D4596" s="161">
        <f>VLOOKUP(Pag_Inicio_Corr_mas_casos[[#This Row],[Corregimiento]],Hoja3!$A$2:$D$676,4,0)</f>
        <v>50207</v>
      </c>
      <c r="E4596" s="160">
        <v>12</v>
      </c>
    </row>
    <row r="4597" spans="1:7">
      <c r="A4597" s="158">
        <v>44174</v>
      </c>
      <c r="B4597" s="159">
        <v>44174</v>
      </c>
      <c r="C4597" s="160" t="s">
        <v>661</v>
      </c>
      <c r="D4597" s="161">
        <f>VLOOKUP(Pag_Inicio_Corr_mas_casos[[#This Row],[Corregimiento]],Hoja3!$A$2:$D$676,4,0)</f>
        <v>60401</v>
      </c>
      <c r="E4597" s="160">
        <v>11</v>
      </c>
    </row>
    <row r="4598" spans="1:7">
      <c r="A4598" s="90">
        <v>44175</v>
      </c>
      <c r="B4598" s="91">
        <v>44175</v>
      </c>
      <c r="C4598" s="92" t="s">
        <v>443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>
      <c r="A4599" s="90">
        <v>44175</v>
      </c>
      <c r="B4599" s="91">
        <v>44175</v>
      </c>
      <c r="C4599" s="92" t="s">
        <v>439</v>
      </c>
      <c r="D4599" s="93">
        <f>VLOOKUP(Pag_Inicio_Corr_mas_casos[[#This Row],[Corregimiento]],Hoja3!$A$2:$D$676,4,0)</f>
        <v>80817</v>
      </c>
      <c r="E4599" s="92">
        <v>103</v>
      </c>
    </row>
    <row r="4600" spans="1:7">
      <c r="A4600" s="90">
        <v>44175</v>
      </c>
      <c r="B4600" s="91">
        <v>44175</v>
      </c>
      <c r="C4600" s="92" t="s">
        <v>430</v>
      </c>
      <c r="D4600" s="93">
        <f>VLOOKUP(Pag_Inicio_Corr_mas_casos[[#This Row],[Corregimiento]],Hoja3!$A$2:$D$676,4,0)</f>
        <v>130101</v>
      </c>
      <c r="E4600" s="92">
        <v>74</v>
      </c>
    </row>
    <row r="4601" spans="1:7">
      <c r="A4601" s="90">
        <v>44175</v>
      </c>
      <c r="B4601" s="91">
        <v>44175</v>
      </c>
      <c r="C4601" s="92" t="s">
        <v>432</v>
      </c>
      <c r="D4601" s="93">
        <f>VLOOKUP(Pag_Inicio_Corr_mas_casos[[#This Row],[Corregimiento]],Hoja3!$A$2:$D$676,4,0)</f>
        <v>130106</v>
      </c>
      <c r="E4601" s="92">
        <v>70</v>
      </c>
    </row>
    <row r="4602" spans="1:7">
      <c r="A4602" s="90">
        <v>44175</v>
      </c>
      <c r="B4602" s="91">
        <v>44175</v>
      </c>
      <c r="C4602" s="92" t="s">
        <v>449</v>
      </c>
      <c r="D4602" s="93">
        <f>VLOOKUP(Pag_Inicio_Corr_mas_casos[[#This Row],[Corregimiento]],Hoja3!$A$2:$D$676,4,0)</f>
        <v>80806</v>
      </c>
      <c r="E4602" s="92">
        <v>62</v>
      </c>
    </row>
    <row r="4603" spans="1:7">
      <c r="A4603" s="90">
        <v>44175</v>
      </c>
      <c r="B4603" s="91">
        <v>44175</v>
      </c>
      <c r="C4603" s="92" t="s">
        <v>446</v>
      </c>
      <c r="D4603" s="93">
        <f>VLOOKUP(Pag_Inicio_Corr_mas_casos[[#This Row],[Corregimiento]],Hoja3!$A$2:$D$676,4,0)</f>
        <v>80812</v>
      </c>
      <c r="E4603" s="92">
        <v>62</v>
      </c>
    </row>
    <row r="4604" spans="1:7">
      <c r="A4604" s="90">
        <v>44175</v>
      </c>
      <c r="B4604" s="91">
        <v>44175</v>
      </c>
      <c r="C4604" s="92" t="s">
        <v>471</v>
      </c>
      <c r="D4604" s="93">
        <f>VLOOKUP(Pag_Inicio_Corr_mas_casos[[#This Row],[Corregimiento]],Hoja3!$A$2:$D$676,4,0)</f>
        <v>80809</v>
      </c>
      <c r="E4604" s="92">
        <v>61</v>
      </c>
    </row>
    <row r="4605" spans="1:7">
      <c r="A4605" s="90">
        <v>44175</v>
      </c>
      <c r="B4605" s="91">
        <v>44175</v>
      </c>
      <c r="C4605" s="92" t="s">
        <v>435</v>
      </c>
      <c r="D4605" s="93">
        <f>VLOOKUP(Pag_Inicio_Corr_mas_casos[[#This Row],[Corregimiento]],Hoja3!$A$2:$D$676,4,0)</f>
        <v>80821</v>
      </c>
      <c r="E4605" s="92">
        <v>60</v>
      </c>
    </row>
    <row r="4606" spans="1:7">
      <c r="A4606" s="90">
        <v>44175</v>
      </c>
      <c r="B4606" s="91">
        <v>44175</v>
      </c>
      <c r="C4606" s="92" t="s">
        <v>434</v>
      </c>
      <c r="D4606" s="93">
        <f>VLOOKUP(Pag_Inicio_Corr_mas_casos[[#This Row],[Corregimiento]],Hoja3!$A$2:$D$676,4,0)</f>
        <v>130102</v>
      </c>
      <c r="E4606" s="92">
        <v>59</v>
      </c>
    </row>
    <row r="4607" spans="1:7">
      <c r="A4607" s="90">
        <v>44175</v>
      </c>
      <c r="B4607" s="91">
        <v>44175</v>
      </c>
      <c r="C4607" s="92" t="s">
        <v>476</v>
      </c>
      <c r="D4607" s="93">
        <f>VLOOKUP(Pag_Inicio_Corr_mas_casos[[#This Row],[Corregimiento]],Hoja3!$A$2:$D$676,4,0)</f>
        <v>81003</v>
      </c>
      <c r="E4607" s="92">
        <v>57</v>
      </c>
    </row>
    <row r="4608" spans="1:7">
      <c r="A4608" s="90">
        <v>44175</v>
      </c>
      <c r="B4608" s="91">
        <v>44175</v>
      </c>
      <c r="C4608" s="92" t="s">
        <v>440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482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451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438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447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442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461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456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444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465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436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466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441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468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477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448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463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479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458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445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450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437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475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469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483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460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487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431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459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480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478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423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502</v>
      </c>
      <c r="D4640" s="93">
        <f>VLOOKUP(Pag_Inicio_Corr_mas_casos[[#This Row],[Corregimiento]],Hoja3!$A$2:$D$676,4,0)</f>
        <v>20601</v>
      </c>
      <c r="E4640" s="92">
        <v>19</v>
      </c>
    </row>
    <row r="4641" spans="1:7">
      <c r="A4641" s="90">
        <v>44175</v>
      </c>
      <c r="B4641" s="91">
        <v>44175</v>
      </c>
      <c r="C4641" s="92" t="s">
        <v>494</v>
      </c>
      <c r="D4641" s="93">
        <f>VLOOKUP(Pag_Inicio_Corr_mas_casos[[#This Row],[Corregimiento]],Hoja3!$A$2:$D$676,4,0)</f>
        <v>130716</v>
      </c>
      <c r="E4641" s="92">
        <v>19</v>
      </c>
    </row>
    <row r="4642" spans="1:7">
      <c r="A4642" s="90">
        <v>44175</v>
      </c>
      <c r="B4642" s="91">
        <v>44175</v>
      </c>
      <c r="C4642" s="92" t="s">
        <v>433</v>
      </c>
      <c r="D4642" s="93">
        <f>VLOOKUP(Pag_Inicio_Corr_mas_casos[[#This Row],[Corregimiento]],Hoja3!$A$2:$D$676,4,0)</f>
        <v>80802</v>
      </c>
      <c r="E4642" s="92">
        <v>18</v>
      </c>
    </row>
    <row r="4643" spans="1:7">
      <c r="A4643" s="90">
        <v>44175</v>
      </c>
      <c r="B4643" s="91">
        <v>44175</v>
      </c>
      <c r="C4643" s="92" t="s">
        <v>486</v>
      </c>
      <c r="D4643" s="93">
        <f>VLOOKUP(Pag_Inicio_Corr_mas_casos[[#This Row],[Corregimiento]],Hoja3!$A$2:$D$676,4,0)</f>
        <v>130706</v>
      </c>
      <c r="E4643" s="92">
        <v>17</v>
      </c>
    </row>
    <row r="4644" spans="1:7">
      <c r="A4644" s="90">
        <v>44175</v>
      </c>
      <c r="B4644" s="91">
        <v>44175</v>
      </c>
      <c r="C4644" s="92" t="s">
        <v>467</v>
      </c>
      <c r="D4644" s="93">
        <f>VLOOKUP(Pag_Inicio_Corr_mas_casos[[#This Row],[Corregimiento]],Hoja3!$A$2:$D$676,4,0)</f>
        <v>50208</v>
      </c>
      <c r="E4644" s="92">
        <v>17</v>
      </c>
    </row>
    <row r="4645" spans="1:7">
      <c r="A4645" s="90">
        <v>44175</v>
      </c>
      <c r="B4645" s="91">
        <v>44175</v>
      </c>
      <c r="C4645" s="92" t="s">
        <v>452</v>
      </c>
      <c r="D4645" s="93">
        <f>VLOOKUP(Pag_Inicio_Corr_mas_casos[[#This Row],[Corregimiento]],Hoja3!$A$2:$D$676,4,0)</f>
        <v>30107</v>
      </c>
      <c r="E4645" s="92">
        <v>15</v>
      </c>
    </row>
    <row r="4646" spans="1:7">
      <c r="A4646" s="90">
        <v>44175</v>
      </c>
      <c r="B4646" s="91">
        <v>44175</v>
      </c>
      <c r="C4646" s="92" t="s">
        <v>521</v>
      </c>
      <c r="D4646" s="93">
        <f>VLOOKUP(Pag_Inicio_Corr_mas_casos[[#This Row],[Corregimiento]],Hoja3!$A$2:$D$676,4,0)</f>
        <v>30110</v>
      </c>
      <c r="E4646" s="92">
        <v>14</v>
      </c>
    </row>
    <row r="4647" spans="1:7">
      <c r="A4647" s="90">
        <v>44175</v>
      </c>
      <c r="B4647" s="91">
        <v>44175</v>
      </c>
      <c r="C4647" s="92" t="s">
        <v>495</v>
      </c>
      <c r="D4647" s="93">
        <f>VLOOKUP(Pag_Inicio_Corr_mas_casos[[#This Row],[Corregimiento]],Hoja3!$A$2:$D$676,4,0)</f>
        <v>20207</v>
      </c>
      <c r="E4647" s="92">
        <v>12</v>
      </c>
    </row>
    <row r="4648" spans="1:7">
      <c r="A4648" s="90">
        <v>44175</v>
      </c>
      <c r="B4648" s="91">
        <v>44175</v>
      </c>
      <c r="C4648" s="92" t="s">
        <v>481</v>
      </c>
      <c r="D4648" s="93">
        <f>VLOOKUP(Pag_Inicio_Corr_mas_casos[[#This Row],[Corregimiento]],Hoja3!$A$2:$D$676,4,0)</f>
        <v>80508</v>
      </c>
      <c r="E4648" s="92">
        <v>12</v>
      </c>
    </row>
    <row r="4649" spans="1:7">
      <c r="A4649" s="90">
        <v>44175</v>
      </c>
      <c r="B4649" s="91">
        <v>44175</v>
      </c>
      <c r="C4649" s="92" t="s">
        <v>662</v>
      </c>
      <c r="D4649" s="93">
        <f>VLOOKUP(Pag_Inicio_Corr_mas_casos[[#This Row],[Corregimiento]],Hoja3!$A$2:$D$676,4,0)</f>
        <v>30101</v>
      </c>
      <c r="E4649" s="92">
        <v>11</v>
      </c>
    </row>
    <row r="4650" spans="1:7">
      <c r="A4650" s="90">
        <v>44175</v>
      </c>
      <c r="B4650" s="91">
        <v>44175</v>
      </c>
      <c r="C4650" s="92" t="s">
        <v>496</v>
      </c>
      <c r="D4650" s="93">
        <f>VLOOKUP(Pag_Inicio_Corr_mas_casos[[#This Row],[Corregimiento]],Hoja3!$A$2:$D$676,4,0)</f>
        <v>130301</v>
      </c>
      <c r="E4650" s="92">
        <v>11</v>
      </c>
    </row>
    <row r="4651" spans="1:7">
      <c r="A4651" s="90">
        <v>44175</v>
      </c>
      <c r="B4651" s="91">
        <v>44175</v>
      </c>
      <c r="C4651" s="92" t="s">
        <v>491</v>
      </c>
      <c r="D4651" s="93">
        <f>VLOOKUP(Pag_Inicio_Corr_mas_casos[[#This Row],[Corregimiento]],Hoja3!$A$2:$D$676,4,0)</f>
        <v>100101</v>
      </c>
      <c r="E4651" s="92">
        <v>11</v>
      </c>
    </row>
    <row r="4652" spans="1:7">
      <c r="A4652" s="90">
        <v>44175</v>
      </c>
      <c r="B4652" s="91">
        <v>44175</v>
      </c>
      <c r="C4652" s="92" t="s">
        <v>493</v>
      </c>
      <c r="D4652" s="93">
        <f>VLOOKUP(Pag_Inicio_Corr_mas_casos[[#This Row],[Corregimiento]],Hoja3!$A$2:$D$676,4,0)</f>
        <v>81005</v>
      </c>
      <c r="E4652" s="92">
        <v>11</v>
      </c>
    </row>
    <row r="4653" spans="1:7">
      <c r="A4653" s="135">
        <v>44176</v>
      </c>
      <c r="B4653" s="136">
        <v>44176</v>
      </c>
      <c r="C4653" s="137" t="s">
        <v>443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>
      <c r="A4654" s="135">
        <v>44176</v>
      </c>
      <c r="B4654" s="136">
        <v>44176</v>
      </c>
      <c r="C4654" s="137" t="s">
        <v>446</v>
      </c>
      <c r="D4654" s="138">
        <f>VLOOKUP(Pag_Inicio_Corr_mas_casos[[#This Row],[Corregimiento]],Hoja3!$A$2:$D$676,4,0)</f>
        <v>80812</v>
      </c>
      <c r="E4654" s="137">
        <v>83</v>
      </c>
    </row>
    <row r="4655" spans="1:7">
      <c r="A4655" s="135">
        <v>44176</v>
      </c>
      <c r="B4655" s="136">
        <v>44176</v>
      </c>
      <c r="C4655" s="137" t="s">
        <v>471</v>
      </c>
      <c r="D4655" s="138">
        <f>VLOOKUP(Pag_Inicio_Corr_mas_casos[[#This Row],[Corregimiento]],Hoja3!$A$2:$D$676,4,0)</f>
        <v>80809</v>
      </c>
      <c r="E4655" s="137">
        <v>65</v>
      </c>
    </row>
    <row r="4656" spans="1:7">
      <c r="A4656" s="135">
        <v>44176</v>
      </c>
      <c r="B4656" s="136">
        <v>44176</v>
      </c>
      <c r="C4656" s="137" t="s">
        <v>451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430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482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449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432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431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466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461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435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477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441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447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436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476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442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434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438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439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483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456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460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440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663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494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463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653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469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467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433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475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459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437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444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493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468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479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487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448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506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502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465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480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445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450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423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603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474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664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507</v>
      </c>
      <c r="D4704" s="138">
        <f>VLOOKUP(Pag_Inicio_Corr_mas_casos[[#This Row],[Corregimiento]],Hoja3!$A$2:$D$676,4,0)</f>
        <v>30115</v>
      </c>
      <c r="E4704" s="137">
        <v>13</v>
      </c>
    </row>
    <row r="4705" spans="1:7">
      <c r="A4705" s="135">
        <v>44176</v>
      </c>
      <c r="B4705" s="136">
        <v>44176</v>
      </c>
      <c r="C4705" s="137" t="s">
        <v>566</v>
      </c>
      <c r="D4705" s="138">
        <f>VLOOKUP(Pag_Inicio_Corr_mas_casos[[#This Row],[Corregimiento]],Hoja3!$A$2:$D$676,4,0)</f>
        <v>91101</v>
      </c>
      <c r="E4705" s="137">
        <v>12</v>
      </c>
    </row>
    <row r="4706" spans="1:7">
      <c r="A4706" s="135">
        <v>44176</v>
      </c>
      <c r="B4706" s="136">
        <v>44176</v>
      </c>
      <c r="C4706" s="137" t="s">
        <v>499</v>
      </c>
      <c r="D4706" s="138">
        <f>VLOOKUP(Pag_Inicio_Corr_mas_casos[[#This Row],[Corregimiento]],Hoja3!$A$2:$D$676,4,0)</f>
        <v>20101</v>
      </c>
      <c r="E4706" s="137">
        <v>11</v>
      </c>
    </row>
    <row r="4707" spans="1:7">
      <c r="A4707" s="135">
        <v>44176</v>
      </c>
      <c r="B4707" s="136">
        <v>44176</v>
      </c>
      <c r="C4707" s="137" t="s">
        <v>665</v>
      </c>
      <c r="D4707" s="138">
        <f>VLOOKUP(Pag_Inicio_Corr_mas_casos[[#This Row],[Corregimiento]],Hoja3!$A$2:$D$676,4,0)</f>
        <v>90705</v>
      </c>
      <c r="E4707" s="137">
        <v>11</v>
      </c>
    </row>
    <row r="4708" spans="1:7">
      <c r="A4708" s="127">
        <v>44177</v>
      </c>
      <c r="B4708" s="128">
        <v>44177</v>
      </c>
      <c r="C4708" s="129" t="s">
        <v>435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>
      <c r="A4709" s="127">
        <v>44177</v>
      </c>
      <c r="B4709" s="128">
        <v>44177</v>
      </c>
      <c r="C4709" s="129" t="s">
        <v>471</v>
      </c>
      <c r="D4709" s="130">
        <f>VLOOKUP(Pag_Inicio_Corr_mas_casos[[#This Row],[Corregimiento]],Hoja3!$A$2:$D$676,4,0)</f>
        <v>80809</v>
      </c>
      <c r="E4709" s="129">
        <v>106</v>
      </c>
    </row>
    <row r="4710" spans="1:7">
      <c r="A4710" s="127">
        <v>44177</v>
      </c>
      <c r="B4710" s="128">
        <v>44177</v>
      </c>
      <c r="C4710" s="129" t="s">
        <v>432</v>
      </c>
      <c r="D4710" s="130">
        <f>VLOOKUP(Pag_Inicio_Corr_mas_casos[[#This Row],[Corregimiento]],Hoja3!$A$2:$D$676,4,0)</f>
        <v>130106</v>
      </c>
      <c r="E4710" s="129">
        <v>106</v>
      </c>
    </row>
    <row r="4711" spans="1:7">
      <c r="A4711" s="127">
        <v>44177</v>
      </c>
      <c r="B4711" s="128">
        <v>44177</v>
      </c>
      <c r="C4711" s="129" t="s">
        <v>430</v>
      </c>
      <c r="D4711" s="130">
        <f>VLOOKUP(Pag_Inicio_Corr_mas_casos[[#This Row],[Corregimiento]],Hoja3!$A$2:$D$676,4,0)</f>
        <v>130101</v>
      </c>
      <c r="E4711" s="129">
        <v>100</v>
      </c>
    </row>
    <row r="4712" spans="1:7">
      <c r="A4712" s="127">
        <v>44177</v>
      </c>
      <c r="B4712" s="128">
        <v>44177</v>
      </c>
      <c r="C4712" s="129" t="s">
        <v>446</v>
      </c>
      <c r="D4712" s="130">
        <f>VLOOKUP(Pag_Inicio_Corr_mas_casos[[#This Row],[Corregimiento]],Hoja3!$A$2:$D$676,4,0)</f>
        <v>80812</v>
      </c>
      <c r="E4712" s="129">
        <v>81</v>
      </c>
    </row>
    <row r="4713" spans="1:7">
      <c r="A4713" s="127">
        <v>44177</v>
      </c>
      <c r="B4713" s="128">
        <v>44177</v>
      </c>
      <c r="C4713" s="129" t="s">
        <v>434</v>
      </c>
      <c r="D4713" s="130">
        <f>VLOOKUP(Pag_Inicio_Corr_mas_casos[[#This Row],[Corregimiento]],Hoja3!$A$2:$D$676,4,0)</f>
        <v>130102</v>
      </c>
      <c r="E4713" s="129">
        <v>78</v>
      </c>
    </row>
    <row r="4714" spans="1:7">
      <c r="A4714" s="127">
        <v>44177</v>
      </c>
      <c r="B4714" s="128">
        <v>44177</v>
      </c>
      <c r="C4714" s="129" t="s">
        <v>439</v>
      </c>
      <c r="D4714" s="130">
        <f>VLOOKUP(Pag_Inicio_Corr_mas_casos[[#This Row],[Corregimiento]],Hoja3!$A$2:$D$676,4,0)</f>
        <v>80817</v>
      </c>
      <c r="E4714" s="129">
        <v>77</v>
      </c>
    </row>
    <row r="4715" spans="1:7">
      <c r="A4715" s="127">
        <v>44177</v>
      </c>
      <c r="B4715" s="128">
        <v>44177</v>
      </c>
      <c r="C4715" s="129" t="s">
        <v>443</v>
      </c>
      <c r="D4715" s="130">
        <f>VLOOKUP(Pag_Inicio_Corr_mas_casos[[#This Row],[Corregimiento]],Hoja3!$A$2:$D$676,4,0)</f>
        <v>80819</v>
      </c>
      <c r="E4715" s="129">
        <v>74</v>
      </c>
    </row>
    <row r="4716" spans="1:7">
      <c r="A4716" s="127">
        <v>44177</v>
      </c>
      <c r="B4716" s="128">
        <v>44177</v>
      </c>
      <c r="C4716" s="129" t="s">
        <v>444</v>
      </c>
      <c r="D4716" s="130">
        <f>VLOOKUP(Pag_Inicio_Corr_mas_casos[[#This Row],[Corregimiento]],Hoja3!$A$2:$D$676,4,0)</f>
        <v>130107</v>
      </c>
      <c r="E4716" s="129">
        <v>70</v>
      </c>
    </row>
    <row r="4717" spans="1:7">
      <c r="A4717" s="127">
        <v>44177</v>
      </c>
      <c r="B4717" s="128">
        <v>44177</v>
      </c>
      <c r="C4717" s="129" t="s">
        <v>475</v>
      </c>
      <c r="D4717" s="130">
        <f>VLOOKUP(Pag_Inicio_Corr_mas_casos[[#This Row],[Corregimiento]],Hoja3!$A$2:$D$676,4,0)</f>
        <v>130717</v>
      </c>
      <c r="E4717" s="129">
        <v>70</v>
      </c>
    </row>
    <row r="4718" spans="1:7">
      <c r="A4718" s="127">
        <v>44177</v>
      </c>
      <c r="B4718" s="128">
        <v>44177</v>
      </c>
      <c r="C4718" s="129" t="s">
        <v>441</v>
      </c>
      <c r="D4718" s="130">
        <f>VLOOKUP(Pag_Inicio_Corr_mas_casos[[#This Row],[Corregimiento]],Hoja3!$A$2:$D$676,4,0)</f>
        <v>80823</v>
      </c>
      <c r="E4718" s="129">
        <v>60</v>
      </c>
    </row>
    <row r="4719" spans="1:7">
      <c r="A4719" s="127">
        <v>44177</v>
      </c>
      <c r="B4719" s="128">
        <v>44177</v>
      </c>
      <c r="C4719" s="129" t="s">
        <v>465</v>
      </c>
      <c r="D4719" s="130">
        <f>VLOOKUP(Pag_Inicio_Corr_mas_casos[[#This Row],[Corregimiento]],Hoja3!$A$2:$D$676,4,0)</f>
        <v>130708</v>
      </c>
      <c r="E4719" s="129">
        <v>59</v>
      </c>
    </row>
    <row r="4720" spans="1:7">
      <c r="A4720" s="127">
        <v>44177</v>
      </c>
      <c r="B4720" s="128">
        <v>44177</v>
      </c>
      <c r="C4720" s="129" t="s">
        <v>440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449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451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447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466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477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460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438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436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463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431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437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456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467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461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483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450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476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458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479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482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442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448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486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493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423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478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468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494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487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469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600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603</v>
      </c>
      <c r="D4752" s="130">
        <f>VLOOKUP(Pag_Inicio_Corr_mas_casos[[#This Row],[Corregimiento]],Hoja3!$A$2:$D$676,4,0)</f>
        <v>20401</v>
      </c>
      <c r="E4752" s="129">
        <v>18</v>
      </c>
    </row>
    <row r="4753" spans="1:7">
      <c r="A4753" s="127">
        <v>44177</v>
      </c>
      <c r="B4753" s="128">
        <v>44177</v>
      </c>
      <c r="C4753" s="129" t="s">
        <v>433</v>
      </c>
      <c r="D4753" s="130">
        <f>VLOOKUP(Pag_Inicio_Corr_mas_casos[[#This Row],[Corregimiento]],Hoja3!$A$2:$D$676,4,0)</f>
        <v>80802</v>
      </c>
      <c r="E4753" s="129">
        <v>16</v>
      </c>
    </row>
    <row r="4754" spans="1:7">
      <c r="A4754" s="127">
        <v>44177</v>
      </c>
      <c r="B4754" s="128">
        <v>44177</v>
      </c>
      <c r="C4754" s="129" t="s">
        <v>459</v>
      </c>
      <c r="D4754" s="130">
        <f>VLOOKUP(Pag_Inicio_Corr_mas_casos[[#This Row],[Corregimiento]],Hoja3!$A$2:$D$676,4,0)</f>
        <v>80808</v>
      </c>
      <c r="E4754" s="129">
        <v>16</v>
      </c>
    </row>
    <row r="4755" spans="1:7">
      <c r="A4755" s="127">
        <v>44177</v>
      </c>
      <c r="B4755" s="128">
        <v>44177</v>
      </c>
      <c r="C4755" s="129" t="s">
        <v>506</v>
      </c>
      <c r="D4755" s="130">
        <f>VLOOKUP(Pag_Inicio_Corr_mas_casos[[#This Row],[Corregimiento]],Hoja3!$A$2:$D$676,4,0)</f>
        <v>81004</v>
      </c>
      <c r="E4755" s="129">
        <v>16</v>
      </c>
    </row>
    <row r="4756" spans="1:7">
      <c r="A4756" s="127">
        <v>44177</v>
      </c>
      <c r="B4756" s="128">
        <v>44177</v>
      </c>
      <c r="C4756" s="129" t="s">
        <v>533</v>
      </c>
      <c r="D4756" s="130">
        <f>VLOOKUP(Pag_Inicio_Corr_mas_casos[[#This Row],[Corregimiento]],Hoja3!$A$2:$D$676,4,0)</f>
        <v>90301</v>
      </c>
      <c r="E4756" s="129">
        <v>15</v>
      </c>
    </row>
    <row r="4757" spans="1:7">
      <c r="A4757" s="127">
        <v>44177</v>
      </c>
      <c r="B4757" s="128">
        <v>44177</v>
      </c>
      <c r="C4757" s="129" t="s">
        <v>452</v>
      </c>
      <c r="D4757" s="130">
        <f>VLOOKUP(Pag_Inicio_Corr_mas_casos[[#This Row],[Corregimiento]],Hoja3!$A$2:$D$676,4,0)</f>
        <v>30107</v>
      </c>
      <c r="E4757" s="129">
        <v>14</v>
      </c>
    </row>
    <row r="4758" spans="1:7">
      <c r="A4758" s="127">
        <v>44177</v>
      </c>
      <c r="B4758" s="128">
        <v>44177</v>
      </c>
      <c r="C4758" s="129" t="s">
        <v>636</v>
      </c>
      <c r="D4758" s="130">
        <f>VLOOKUP(Pag_Inicio_Corr_mas_casos[[#This Row],[Corregimiento]],Hoja3!$A$2:$D$676,4,0)</f>
        <v>40608</v>
      </c>
      <c r="E4758" s="129">
        <v>12</v>
      </c>
    </row>
    <row r="4759" spans="1:7">
      <c r="A4759" s="127">
        <v>44177</v>
      </c>
      <c r="B4759" s="128">
        <v>44177</v>
      </c>
      <c r="C4759" s="129" t="s">
        <v>666</v>
      </c>
      <c r="D4759" s="130">
        <f>VLOOKUP(Pag_Inicio_Corr_mas_casos[[#This Row],[Corregimiento]],Hoja3!$A$2:$D$676,4,0)</f>
        <v>20604</v>
      </c>
      <c r="E4759" s="129">
        <v>12</v>
      </c>
    </row>
    <row r="4760" spans="1:7">
      <c r="A4760" s="127">
        <v>44177</v>
      </c>
      <c r="B4760" s="128">
        <v>44177</v>
      </c>
      <c r="C4760" s="129" t="s">
        <v>524</v>
      </c>
      <c r="D4760" s="130">
        <f>VLOOKUP(Pag_Inicio_Corr_mas_casos[[#This Row],[Corregimiento]],Hoja3!$A$2:$D$676,4,0)</f>
        <v>40801</v>
      </c>
      <c r="E4760" s="129">
        <v>12</v>
      </c>
    </row>
    <row r="4761" spans="1:7">
      <c r="A4761" s="127">
        <v>44177</v>
      </c>
      <c r="B4761" s="128">
        <v>44177</v>
      </c>
      <c r="C4761" s="129" t="s">
        <v>514</v>
      </c>
      <c r="D4761" s="130">
        <f>VLOOKUP(Pag_Inicio_Corr_mas_casos[[#This Row],[Corregimiento]],Hoja3!$A$2:$D$676,4,0)</f>
        <v>30103</v>
      </c>
      <c r="E4761" s="129">
        <v>12</v>
      </c>
    </row>
    <row r="4762" spans="1:7">
      <c r="A4762" s="127">
        <v>44177</v>
      </c>
      <c r="B4762" s="128">
        <v>44177</v>
      </c>
      <c r="C4762" s="129" t="s">
        <v>502</v>
      </c>
      <c r="D4762" s="130">
        <f>VLOOKUP(Pag_Inicio_Corr_mas_casos[[#This Row],[Corregimiento]],Hoja3!$A$2:$D$676,4,0)</f>
        <v>20601</v>
      </c>
      <c r="E4762" s="129">
        <v>12</v>
      </c>
    </row>
    <row r="4763" spans="1:7">
      <c r="A4763" s="127">
        <v>44177</v>
      </c>
      <c r="B4763" s="128">
        <v>44177</v>
      </c>
      <c r="C4763" s="129" t="s">
        <v>453</v>
      </c>
      <c r="D4763" s="130">
        <f>VLOOKUP(Pag_Inicio_Corr_mas_casos[[#This Row],[Corregimiento]],Hoja3!$A$2:$D$676,4,0)</f>
        <v>30113</v>
      </c>
      <c r="E4763" s="129">
        <v>11</v>
      </c>
    </row>
    <row r="4764" spans="1:7">
      <c r="A4764" s="127">
        <v>44177</v>
      </c>
      <c r="B4764" s="128">
        <v>44177</v>
      </c>
      <c r="C4764" s="129" t="s">
        <v>480</v>
      </c>
      <c r="D4764" s="130">
        <f>VLOOKUP(Pag_Inicio_Corr_mas_casos[[#This Row],[Corregimiento]],Hoja3!$A$2:$D$676,4,0)</f>
        <v>80804</v>
      </c>
      <c r="E4764" s="129">
        <v>11</v>
      </c>
    </row>
    <row r="4765" spans="1:7">
      <c r="A4765" s="98">
        <v>44178</v>
      </c>
      <c r="B4765" s="99">
        <v>44178</v>
      </c>
      <c r="C4765" s="100" t="s">
        <v>432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>
      <c r="A4766" s="98">
        <v>44178</v>
      </c>
      <c r="B4766" s="99">
        <v>44178</v>
      </c>
      <c r="C4766" s="100" t="s">
        <v>430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>
      <c r="A4767" s="98">
        <v>44178</v>
      </c>
      <c r="B4767" s="99">
        <v>44178</v>
      </c>
      <c r="C4767" s="100" t="s">
        <v>446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>
      <c r="A4768" s="98">
        <v>44178</v>
      </c>
      <c r="B4768" s="99">
        <v>44178</v>
      </c>
      <c r="C4768" s="100" t="s">
        <v>443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451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434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441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436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444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476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442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458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431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482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466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471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475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438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456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449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439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435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448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461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447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463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437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479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465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477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494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450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483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459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486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468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493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423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445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460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510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440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467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452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506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502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480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653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487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499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574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667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>
      <c r="A4817" s="98">
        <v>44178</v>
      </c>
      <c r="B4817" s="99">
        <v>44178</v>
      </c>
      <c r="C4817" s="100" t="s">
        <v>464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>
      <c r="A4818" s="127">
        <v>44179</v>
      </c>
      <c r="B4818" s="128">
        <v>44179</v>
      </c>
      <c r="C4818" s="129" t="s">
        <v>449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>
      <c r="A4819" s="127">
        <v>44179</v>
      </c>
      <c r="B4819" s="128">
        <v>44179</v>
      </c>
      <c r="C4819" s="129" t="s">
        <v>446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>
      <c r="A4820" s="127">
        <v>44179</v>
      </c>
      <c r="B4820" s="128">
        <v>44179</v>
      </c>
      <c r="C4820" s="129" t="s">
        <v>476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>
      <c r="A4821" s="127">
        <v>44179</v>
      </c>
      <c r="B4821" s="128">
        <v>44179</v>
      </c>
      <c r="C4821" s="129" t="s">
        <v>443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>
      <c r="A4822" s="127">
        <v>44179</v>
      </c>
      <c r="B4822" s="128">
        <v>44179</v>
      </c>
      <c r="C4822" s="129" t="s">
        <v>432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>
      <c r="A4823" s="127">
        <v>44179</v>
      </c>
      <c r="B4823" s="128">
        <v>44179</v>
      </c>
      <c r="C4823" s="129" t="s">
        <v>442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>
      <c r="A4824" s="127">
        <v>44179</v>
      </c>
      <c r="B4824" s="128">
        <v>44179</v>
      </c>
      <c r="C4824" s="129" t="s">
        <v>467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>
      <c r="A4825" s="127">
        <v>44179</v>
      </c>
      <c r="B4825" s="128">
        <v>44179</v>
      </c>
      <c r="C4825" s="129" t="s">
        <v>451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>
      <c r="A4826" s="127">
        <v>44179</v>
      </c>
      <c r="B4826" s="128">
        <v>44179</v>
      </c>
      <c r="C4826" s="129" t="s">
        <v>471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>
      <c r="A4827" s="127">
        <v>44179</v>
      </c>
      <c r="B4827" s="128">
        <v>44179</v>
      </c>
      <c r="C4827" s="129" t="s">
        <v>456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>
      <c r="A4828" s="127">
        <v>44179</v>
      </c>
      <c r="B4828" s="128">
        <v>44179</v>
      </c>
      <c r="C4828" s="129" t="s">
        <v>436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>
      <c r="A4829" s="127">
        <v>44179</v>
      </c>
      <c r="B4829" s="128">
        <v>44179</v>
      </c>
      <c r="C4829" s="129" t="s">
        <v>461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>
      <c r="A4830" s="127">
        <v>44179</v>
      </c>
      <c r="B4830" s="128">
        <v>44179</v>
      </c>
      <c r="C4830" s="129" t="s">
        <v>479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>
      <c r="A4831" s="127">
        <v>44179</v>
      </c>
      <c r="B4831" s="128">
        <v>44179</v>
      </c>
      <c r="C4831" s="129" t="s">
        <v>441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>
      <c r="A4832" s="127">
        <v>44179</v>
      </c>
      <c r="B4832" s="128">
        <v>44179</v>
      </c>
      <c r="C4832" s="129" t="s">
        <v>435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430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439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466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438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437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477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478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458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460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459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453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440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448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447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434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463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431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482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452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475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483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486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506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494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493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444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450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502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566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480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603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485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>
      <c r="A4865" s="127">
        <v>44179</v>
      </c>
      <c r="B4865" s="128">
        <v>44179</v>
      </c>
      <c r="C4865" s="129" t="s">
        <v>465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>
      <c r="A4866" s="127">
        <v>44179</v>
      </c>
      <c r="B4866" s="128">
        <v>44179</v>
      </c>
      <c r="C4866" s="129" t="s">
        <v>469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>
      <c r="A4867" s="86">
        <v>44180</v>
      </c>
      <c r="B4867" s="87">
        <v>44180</v>
      </c>
      <c r="C4867" s="88" t="s">
        <v>435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>
      <c r="A4868" s="86">
        <v>44180</v>
      </c>
      <c r="B4868" s="87">
        <v>44180</v>
      </c>
      <c r="C4868" s="88" t="s">
        <v>446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>
      <c r="A4869" s="86">
        <v>44180</v>
      </c>
      <c r="B4869" s="87">
        <v>44180</v>
      </c>
      <c r="C4869" s="88" t="s">
        <v>430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>
      <c r="A4870" s="86">
        <v>44180</v>
      </c>
      <c r="B4870" s="87">
        <v>44180</v>
      </c>
      <c r="C4870" s="88" t="s">
        <v>434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>
      <c r="A4871" s="86">
        <v>44180</v>
      </c>
      <c r="B4871" s="87">
        <v>44180</v>
      </c>
      <c r="C4871" s="88" t="s">
        <v>443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>
      <c r="A4872" s="86">
        <v>44180</v>
      </c>
      <c r="B4872" s="87">
        <v>44180</v>
      </c>
      <c r="C4872" s="88" t="s">
        <v>449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>
      <c r="A4873" s="86">
        <v>44180</v>
      </c>
      <c r="B4873" s="87">
        <v>44180</v>
      </c>
      <c r="C4873" s="88" t="s">
        <v>471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>
      <c r="A4874" s="86">
        <v>44180</v>
      </c>
      <c r="B4874" s="87">
        <v>44180</v>
      </c>
      <c r="C4874" s="88" t="s">
        <v>432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>
      <c r="A4875" s="86">
        <v>44180</v>
      </c>
      <c r="B4875" s="87">
        <v>44180</v>
      </c>
      <c r="C4875" s="88" t="s">
        <v>447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>
      <c r="A4876" s="86">
        <v>44180</v>
      </c>
      <c r="B4876" s="87">
        <v>44180</v>
      </c>
      <c r="C4876" s="88" t="s">
        <v>451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>
      <c r="A4877" s="86">
        <v>44180</v>
      </c>
      <c r="B4877" s="87">
        <v>44180</v>
      </c>
      <c r="C4877" s="88" t="s">
        <v>439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>
      <c r="A4878" s="86">
        <v>44180</v>
      </c>
      <c r="B4878" s="87">
        <v>44180</v>
      </c>
      <c r="C4878" s="88" t="s">
        <v>444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>
      <c r="A4879" s="86">
        <v>44180</v>
      </c>
      <c r="B4879" s="87">
        <v>44180</v>
      </c>
      <c r="C4879" s="88" t="s">
        <v>466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>
      <c r="A4880" s="86">
        <v>44180</v>
      </c>
      <c r="B4880" s="87">
        <v>44180</v>
      </c>
      <c r="C4880" s="88" t="s">
        <v>456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448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436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482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494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477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475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487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465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438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431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461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476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442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441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469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460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450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479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463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534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600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480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458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437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440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486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467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478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634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452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423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606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>
      <c r="A4913" s="86">
        <v>44180</v>
      </c>
      <c r="B4913" s="87">
        <v>44180</v>
      </c>
      <c r="C4913" s="88" t="s">
        <v>433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>
      <c r="A4914" s="86">
        <v>44180</v>
      </c>
      <c r="B4914" s="87">
        <v>44180</v>
      </c>
      <c r="C4914" s="88" t="s">
        <v>468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>
      <c r="A4915" s="86">
        <v>44180</v>
      </c>
      <c r="B4915" s="87">
        <v>44180</v>
      </c>
      <c r="C4915" s="88" t="s">
        <v>455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>
      <c r="A4916" s="90">
        <v>44181</v>
      </c>
      <c r="B4916" s="91">
        <v>44181</v>
      </c>
      <c r="C4916" s="92" t="s">
        <v>432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>
      <c r="A4917" s="90">
        <v>44181</v>
      </c>
      <c r="B4917" s="91">
        <v>44181</v>
      </c>
      <c r="C4917" s="92" t="s">
        <v>430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>
      <c r="A4918" s="90">
        <v>44181</v>
      </c>
      <c r="B4918" s="91">
        <v>44181</v>
      </c>
      <c r="C4918" s="92" t="s">
        <v>443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>
      <c r="A4919" s="90">
        <v>44181</v>
      </c>
      <c r="B4919" s="91">
        <v>44181</v>
      </c>
      <c r="C4919" s="92" t="s">
        <v>440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>
      <c r="A4920" s="90">
        <v>44181</v>
      </c>
      <c r="B4920" s="91">
        <v>44181</v>
      </c>
      <c r="C4920" s="92" t="s">
        <v>446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>
      <c r="A4921" s="90">
        <v>44181</v>
      </c>
      <c r="B4921" s="91">
        <v>44181</v>
      </c>
      <c r="C4921" s="92" t="s">
        <v>435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>
      <c r="A4922" s="90">
        <v>44181</v>
      </c>
      <c r="B4922" s="91">
        <v>44181</v>
      </c>
      <c r="C4922" s="92" t="s">
        <v>461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>
      <c r="A4923" s="90">
        <v>44181</v>
      </c>
      <c r="B4923" s="91">
        <v>44181</v>
      </c>
      <c r="C4923" s="92" t="s">
        <v>475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>
      <c r="A4924" s="90">
        <v>44181</v>
      </c>
      <c r="B4924" s="91">
        <v>44181</v>
      </c>
      <c r="C4924" s="92" t="s">
        <v>434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>
      <c r="A4925" s="90">
        <v>44181</v>
      </c>
      <c r="B4925" s="91">
        <v>44181</v>
      </c>
      <c r="C4925" s="92" t="s">
        <v>471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>
      <c r="A4926" s="90">
        <v>44181</v>
      </c>
      <c r="B4926" s="91">
        <v>44181</v>
      </c>
      <c r="C4926" s="92" t="s">
        <v>668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>
      <c r="A4927" s="90">
        <v>44181</v>
      </c>
      <c r="B4927" s="91">
        <v>44181</v>
      </c>
      <c r="C4927" s="92" t="s">
        <v>451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>
      <c r="A4928" s="90">
        <v>44181</v>
      </c>
      <c r="B4928" s="91">
        <v>44181</v>
      </c>
      <c r="C4928" s="92" t="s">
        <v>441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439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463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477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436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476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444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465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437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456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447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466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449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483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482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431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450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448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445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494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487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452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433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479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442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480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458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486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469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460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468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459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478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>
      <c r="A4961" s="90">
        <v>44181</v>
      </c>
      <c r="B4961" s="91">
        <v>44181</v>
      </c>
      <c r="C4961" s="92" t="s">
        <v>493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>
      <c r="A4962" s="90">
        <v>44181</v>
      </c>
      <c r="B4962" s="91">
        <v>44181</v>
      </c>
      <c r="C4962" s="92" t="s">
        <v>423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>
      <c r="A4963" s="90">
        <v>44181</v>
      </c>
      <c r="B4963" s="91">
        <v>44181</v>
      </c>
      <c r="C4963" s="92" t="s">
        <v>534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>
      <c r="A4964" s="90">
        <v>44181</v>
      </c>
      <c r="B4964" s="91">
        <v>44181</v>
      </c>
      <c r="C4964" s="92" t="s">
        <v>510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>
      <c r="A4965" s="90">
        <v>44181</v>
      </c>
      <c r="B4965" s="91">
        <v>44181</v>
      </c>
      <c r="C4965" s="92" t="s">
        <v>540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>
      <c r="A4966" s="90">
        <v>44181</v>
      </c>
      <c r="B4966" s="91">
        <v>44181</v>
      </c>
      <c r="C4966" s="92" t="s">
        <v>571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>
      <c r="A4967" s="90">
        <v>44181</v>
      </c>
      <c r="B4967" s="91">
        <v>44181</v>
      </c>
      <c r="C4967" s="92" t="s">
        <v>499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>
      <c r="A4968" s="90">
        <v>44181</v>
      </c>
      <c r="B4968" s="91">
        <v>44181</v>
      </c>
      <c r="C4968" s="92" t="s">
        <v>467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>
      <c r="A4969" s="90">
        <v>44181</v>
      </c>
      <c r="B4969" s="91">
        <v>44181</v>
      </c>
      <c r="C4969" s="92" t="s">
        <v>566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>
      <c r="A4970" s="90">
        <v>44181</v>
      </c>
      <c r="B4970" s="91">
        <v>44181</v>
      </c>
      <c r="C4970" s="92" t="s">
        <v>669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>
      <c r="A4971" s="90">
        <v>44181</v>
      </c>
      <c r="B4971" s="91">
        <v>44181</v>
      </c>
      <c r="C4971" s="92" t="s">
        <v>550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>
      <c r="A4972" s="90">
        <v>44181</v>
      </c>
      <c r="B4972" s="91">
        <v>44181</v>
      </c>
      <c r="C4972" s="92" t="s">
        <v>502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>
      <c r="A4973" s="90">
        <v>44181</v>
      </c>
      <c r="B4973" s="91">
        <v>44181</v>
      </c>
      <c r="C4973" s="92" t="s">
        <v>661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>
      <c r="A4974" s="135">
        <v>44182</v>
      </c>
      <c r="B4974" s="136">
        <v>44182</v>
      </c>
      <c r="C4974" s="137" t="s">
        <v>471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>
      <c r="A4975" s="135">
        <v>44182</v>
      </c>
      <c r="B4975" s="136">
        <v>44182</v>
      </c>
      <c r="C4975" s="137" t="s">
        <v>446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>
      <c r="A4976" s="135">
        <v>44182</v>
      </c>
      <c r="B4976" s="136">
        <v>44182</v>
      </c>
      <c r="C4976" s="137" t="s">
        <v>670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443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435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477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434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502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441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482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451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438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430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439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466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440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463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476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449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447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461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442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431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465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436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460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459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437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456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444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475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483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479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450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448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487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469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468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493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480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494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671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445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478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452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486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467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634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669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521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672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485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574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507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673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595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556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474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674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675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499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663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676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661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513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534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453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>
      <c r="A5041" s="98">
        <v>44183</v>
      </c>
      <c r="B5041" s="99">
        <v>44183</v>
      </c>
      <c r="C5041" s="100" t="s">
        <v>471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>
      <c r="A5042" s="98">
        <v>44183</v>
      </c>
      <c r="B5042" s="99">
        <v>44183</v>
      </c>
      <c r="C5042" s="100" t="s">
        <v>443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>
      <c r="A5043" s="98">
        <v>44183</v>
      </c>
      <c r="B5043" s="99">
        <v>44183</v>
      </c>
      <c r="C5043" s="100" t="s">
        <v>430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>
      <c r="A5044" s="98">
        <v>44183</v>
      </c>
      <c r="B5044" s="99">
        <v>44183</v>
      </c>
      <c r="C5044" s="100" t="s">
        <v>446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>
      <c r="A5045" s="98">
        <v>44183</v>
      </c>
      <c r="B5045" s="99">
        <v>44183</v>
      </c>
      <c r="C5045" s="100" t="s">
        <v>432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>
      <c r="A5046" s="98">
        <v>44183</v>
      </c>
      <c r="B5046" s="99">
        <v>44183</v>
      </c>
      <c r="C5046" s="100" t="s">
        <v>435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>
      <c r="A5047" s="98">
        <v>44183</v>
      </c>
      <c r="B5047" s="99">
        <v>44183</v>
      </c>
      <c r="C5047" s="100" t="s">
        <v>466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>
      <c r="A5048" s="98">
        <v>44183</v>
      </c>
      <c r="B5048" s="99">
        <v>44183</v>
      </c>
      <c r="C5048" s="100" t="s">
        <v>440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>
      <c r="A5049" s="98">
        <v>44183</v>
      </c>
      <c r="B5049" s="99">
        <v>44183</v>
      </c>
      <c r="C5049" s="100" t="s">
        <v>438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>
      <c r="A5050" s="98">
        <v>44183</v>
      </c>
      <c r="B5050" s="99">
        <v>44183</v>
      </c>
      <c r="C5050" s="100" t="s">
        <v>439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>
      <c r="A5051" s="98">
        <v>44183</v>
      </c>
      <c r="B5051" s="99">
        <v>44183</v>
      </c>
      <c r="C5051" s="100" t="s">
        <v>451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>
      <c r="A5052" s="98">
        <v>44183</v>
      </c>
      <c r="B5052" s="99">
        <v>44183</v>
      </c>
      <c r="C5052" s="100" t="s">
        <v>436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>
      <c r="A5053" s="98">
        <v>44183</v>
      </c>
      <c r="B5053" s="99">
        <v>44183</v>
      </c>
      <c r="C5053" s="100" t="s">
        <v>434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>
      <c r="A5054" s="98">
        <v>44183</v>
      </c>
      <c r="B5054" s="99">
        <v>44183</v>
      </c>
      <c r="C5054" s="100" t="s">
        <v>431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>
      <c r="A5055" s="98">
        <v>44183</v>
      </c>
      <c r="B5055" s="99">
        <v>44183</v>
      </c>
      <c r="C5055" s="100" t="s">
        <v>461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>
      <c r="A5056" s="98">
        <v>44183</v>
      </c>
      <c r="B5056" s="99">
        <v>44183</v>
      </c>
      <c r="C5056" s="100" t="s">
        <v>441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463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449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476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456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482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477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442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677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475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447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487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444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450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465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437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469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448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460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483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603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494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468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641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479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478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467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459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453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566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534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678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423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>
      <c r="A5089" s="98">
        <v>44183</v>
      </c>
      <c r="B5089" s="99">
        <v>44183</v>
      </c>
      <c r="C5089" s="100" t="s">
        <v>445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>
      <c r="A5090" s="98">
        <v>44183</v>
      </c>
      <c r="B5090" s="99">
        <v>44183</v>
      </c>
      <c r="C5090" s="100" t="s">
        <v>679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>
      <c r="A5091" s="98">
        <v>44183</v>
      </c>
      <c r="B5091" s="99">
        <v>44183</v>
      </c>
      <c r="C5091" s="100" t="s">
        <v>433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>
      <c r="A5092" s="98">
        <v>44183</v>
      </c>
      <c r="B5092" s="99">
        <v>44183</v>
      </c>
      <c r="C5092" s="100" t="s">
        <v>456</v>
      </c>
      <c r="D5092" s="100">
        <v>40607</v>
      </c>
      <c r="E5092" s="100">
        <v>19</v>
      </c>
      <c r="F5092">
        <v>1</v>
      </c>
    </row>
    <row r="5093" spans="1:7">
      <c r="A5093" s="98">
        <v>44183</v>
      </c>
      <c r="B5093" s="99">
        <v>44183</v>
      </c>
      <c r="C5093" s="100" t="s">
        <v>452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>
      <c r="A5094" s="98">
        <v>44183</v>
      </c>
      <c r="B5094" s="99">
        <v>44183</v>
      </c>
      <c r="C5094" s="100" t="s">
        <v>510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>
      <c r="A5095" s="98">
        <v>44183</v>
      </c>
      <c r="B5095" s="99">
        <v>44183</v>
      </c>
      <c r="C5095" s="100" t="s">
        <v>493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>
      <c r="A5096" s="98">
        <v>44183</v>
      </c>
      <c r="B5096" s="99">
        <v>44183</v>
      </c>
      <c r="C5096" s="100" t="s">
        <v>480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>
      <c r="A5097" s="98">
        <v>44183</v>
      </c>
      <c r="B5097" s="99">
        <v>44183</v>
      </c>
      <c r="C5097" s="100" t="s">
        <v>474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>
      <c r="A5098" s="98">
        <v>44183</v>
      </c>
      <c r="B5098" s="99">
        <v>44183</v>
      </c>
      <c r="C5098" s="100" t="s">
        <v>506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>
      <c r="A5099" s="98">
        <v>44183</v>
      </c>
      <c r="B5099" s="99">
        <v>44183</v>
      </c>
      <c r="C5099" s="100" t="s">
        <v>486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>
      <c r="A5100" s="98">
        <v>44183</v>
      </c>
      <c r="B5100" s="99">
        <v>44183</v>
      </c>
      <c r="C5100" s="100" t="s">
        <v>595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>
      <c r="A5101" s="98">
        <v>44183</v>
      </c>
      <c r="B5101" s="99">
        <v>44183</v>
      </c>
      <c r="C5101" s="100" t="s">
        <v>680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>
      <c r="A5102" s="98">
        <v>44183</v>
      </c>
      <c r="B5102" s="99">
        <v>44183</v>
      </c>
      <c r="C5102" s="100" t="s">
        <v>455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>
      <c r="A5103" s="40">
        <v>44184</v>
      </c>
      <c r="B5103" s="22">
        <v>44184</v>
      </c>
      <c r="C5103" t="s">
        <v>471</v>
      </c>
      <c r="D5103" s="165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>
      <c r="A5104" s="139">
        <v>44184</v>
      </c>
      <c r="B5104" s="140">
        <v>44184</v>
      </c>
      <c r="C5104" s="141" t="s">
        <v>681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443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435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432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430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439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440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682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683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451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466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475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449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461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487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477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434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482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460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684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442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444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431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685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494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459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476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483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456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465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463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433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479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437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628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502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468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469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448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445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467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506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452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634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686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687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688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672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510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>
      <c r="A5153" s="139">
        <v>44184</v>
      </c>
      <c r="B5153" s="140">
        <v>44184</v>
      </c>
      <c r="C5153" s="141" t="s">
        <v>600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>
      <c r="A5154" s="139">
        <v>44184</v>
      </c>
      <c r="B5154" s="140">
        <v>44184</v>
      </c>
      <c r="C5154" s="141" t="s">
        <v>689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>
      <c r="A5155" s="139">
        <v>44184</v>
      </c>
      <c r="B5155" s="140">
        <v>44184</v>
      </c>
      <c r="C5155" s="141" t="s">
        <v>486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>
      <c r="A5156" s="139">
        <v>44184</v>
      </c>
      <c r="B5156" s="140">
        <v>44184</v>
      </c>
      <c r="C5156" s="141" t="s">
        <v>653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>
      <c r="A5157" s="139">
        <v>44184</v>
      </c>
      <c r="B5157" s="140">
        <v>44184</v>
      </c>
      <c r="C5157" s="141" t="s">
        <v>493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>
      <c r="A5158" s="139">
        <v>44184</v>
      </c>
      <c r="B5158" s="140">
        <v>44184</v>
      </c>
      <c r="C5158" s="141" t="s">
        <v>491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>
      <c r="A5159" s="139">
        <v>44184</v>
      </c>
      <c r="B5159" s="140">
        <v>44184</v>
      </c>
      <c r="C5159" s="141" t="s">
        <v>464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>
      <c r="A5160" s="139">
        <v>44184</v>
      </c>
      <c r="B5160" s="140">
        <v>44184</v>
      </c>
      <c r="C5160" s="141" t="s">
        <v>478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>
      <c r="A5161" s="139">
        <v>44184</v>
      </c>
      <c r="B5161" s="140">
        <v>44184</v>
      </c>
      <c r="C5161" s="141" t="s">
        <v>499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>
      <c r="A5162" s="139">
        <v>44184</v>
      </c>
      <c r="B5162" s="140">
        <v>44184</v>
      </c>
      <c r="C5162" s="141" t="s">
        <v>690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>
      <c r="A5163" s="139">
        <v>44184</v>
      </c>
      <c r="B5163" s="140">
        <v>44184</v>
      </c>
      <c r="C5163" s="141" t="s">
        <v>453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>
      <c r="A5164" s="139">
        <v>44184</v>
      </c>
      <c r="B5164" s="140">
        <v>44184</v>
      </c>
      <c r="C5164" s="141" t="s">
        <v>641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>
      <c r="A5165" s="86">
        <v>44185</v>
      </c>
      <c r="B5165" s="87">
        <v>44185</v>
      </c>
      <c r="C5165" s="88" t="s">
        <v>432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>
      <c r="A5166" s="86">
        <v>44185</v>
      </c>
      <c r="B5166" s="87">
        <v>44185</v>
      </c>
      <c r="C5166" s="88" t="s">
        <v>443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>
      <c r="A5167" s="86">
        <v>44185</v>
      </c>
      <c r="B5167" s="87">
        <v>44185</v>
      </c>
      <c r="C5167" s="88" t="s">
        <v>446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>
      <c r="A5168" s="86">
        <v>44185</v>
      </c>
      <c r="B5168" s="87">
        <v>44185</v>
      </c>
      <c r="C5168" s="88" t="s">
        <v>471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430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685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434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691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692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693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525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694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695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696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697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698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699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700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701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702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476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703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469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704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448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437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459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705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686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706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707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708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709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710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711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712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713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714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715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716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717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718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706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719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493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653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720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721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499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722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486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723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>
      <c r="A5217" s="86">
        <v>44185</v>
      </c>
      <c r="B5217" s="87">
        <v>44185</v>
      </c>
      <c r="C5217" s="88" t="s">
        <v>724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>
      <c r="A5218" s="86">
        <v>44185</v>
      </c>
      <c r="B5218" s="87">
        <v>44185</v>
      </c>
      <c r="C5218" s="88" t="s">
        <v>725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>
      <c r="A5219" s="86">
        <v>44185</v>
      </c>
      <c r="B5219" s="87">
        <v>44185</v>
      </c>
      <c r="C5219" s="88" t="s">
        <v>726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>
      <c r="A5220" s="86">
        <v>44185</v>
      </c>
      <c r="B5220" s="87">
        <v>44185</v>
      </c>
      <c r="C5220" s="88" t="s">
        <v>727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>
      <c r="A5221" s="86">
        <v>44185</v>
      </c>
      <c r="B5221" s="87">
        <v>44185</v>
      </c>
      <c r="C5221" s="88" t="s">
        <v>728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>
      <c r="A5222" s="86">
        <v>44185</v>
      </c>
      <c r="B5222" s="87">
        <v>44185</v>
      </c>
      <c r="C5222" s="88" t="s">
        <v>478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>
      <c r="A5223" s="86">
        <v>44185</v>
      </c>
      <c r="B5223" s="87">
        <v>44185</v>
      </c>
      <c r="C5223" s="88" t="s">
        <v>729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>
      <c r="A5224" s="86">
        <v>44185</v>
      </c>
      <c r="B5224" s="87">
        <v>44185</v>
      </c>
      <c r="C5224" s="88" t="s">
        <v>730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>
      <c r="A5225" s="86">
        <v>44185</v>
      </c>
      <c r="B5225" s="87">
        <v>44185</v>
      </c>
      <c r="C5225" s="88" t="s">
        <v>731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>
      <c r="A5226" s="86">
        <v>44185</v>
      </c>
      <c r="B5226" s="87">
        <v>44185</v>
      </c>
      <c r="C5226" s="88" t="s">
        <v>732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>
      <c r="A5227" s="90">
        <v>44186</v>
      </c>
      <c r="B5227" s="91">
        <v>44186</v>
      </c>
      <c r="C5227" s="92" t="s">
        <v>430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>
      <c r="A5228" s="90">
        <v>44186</v>
      </c>
      <c r="B5228" s="91">
        <v>44186</v>
      </c>
      <c r="C5228" s="92" t="s">
        <v>471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>
      <c r="A5229" s="90">
        <v>44186</v>
      </c>
      <c r="B5229" s="91">
        <v>44186</v>
      </c>
      <c r="C5229" s="92" t="s">
        <v>619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>
      <c r="A5230" s="90">
        <v>44186</v>
      </c>
      <c r="B5230" s="91">
        <v>44186</v>
      </c>
      <c r="C5230" s="92" t="s">
        <v>443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>
      <c r="A5231" s="90">
        <v>44186</v>
      </c>
      <c r="B5231" s="91">
        <v>44186</v>
      </c>
      <c r="C5231" s="92" t="s">
        <v>436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>
      <c r="A5232" s="90">
        <v>44186</v>
      </c>
      <c r="B5232" s="91">
        <v>44186</v>
      </c>
      <c r="C5232" s="92" t="s">
        <v>432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703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437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435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709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733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713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451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702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441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439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438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434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477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449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711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714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476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734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550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707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482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705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706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478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735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736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737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738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517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483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595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502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>
      <c r="A5265" s="90">
        <v>44186</v>
      </c>
      <c r="B5265" s="91">
        <v>44186</v>
      </c>
      <c r="C5265" s="92" t="s">
        <v>739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>
      <c r="A5266" s="90">
        <v>44186</v>
      </c>
      <c r="B5266" s="91">
        <v>44186</v>
      </c>
      <c r="C5266" s="92" t="s">
        <v>679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>
      <c r="A5267" s="90">
        <v>44186</v>
      </c>
      <c r="B5267" s="91">
        <v>44186</v>
      </c>
      <c r="C5267" s="92" t="s">
        <v>534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>
      <c r="A5268" s="90">
        <v>44186</v>
      </c>
      <c r="B5268" s="91">
        <v>44186</v>
      </c>
      <c r="C5268" s="92" t="s">
        <v>603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>
      <c r="A5269" s="90">
        <v>44186</v>
      </c>
      <c r="B5269" s="91">
        <v>44186</v>
      </c>
      <c r="C5269" s="92" t="s">
        <v>445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>
      <c r="A5270" s="90">
        <v>44186</v>
      </c>
      <c r="B5270" s="91">
        <v>44186</v>
      </c>
      <c r="C5270" s="92" t="s">
        <v>653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>
      <c r="A5271" s="90">
        <v>44186</v>
      </c>
      <c r="B5271" s="91">
        <v>44186</v>
      </c>
      <c r="C5271" s="92" t="s">
        <v>458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>
      <c r="A5272" s="90">
        <v>44186</v>
      </c>
      <c r="B5272" s="91">
        <v>44186</v>
      </c>
      <c r="C5272" s="92" t="s">
        <v>722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>
      <c r="A5273" s="90">
        <v>44186</v>
      </c>
      <c r="B5273" s="91">
        <v>44186</v>
      </c>
      <c r="C5273" s="92" t="s">
        <v>565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>
      <c r="A5274" s="102">
        <v>44187</v>
      </c>
      <c r="B5274" s="103">
        <v>44187</v>
      </c>
      <c r="C5274" s="104" t="s">
        <v>471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>
      <c r="A5275" s="102">
        <v>44187</v>
      </c>
      <c r="B5275" s="103">
        <v>44187</v>
      </c>
      <c r="C5275" s="104" t="s">
        <v>434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>
      <c r="A5276" s="102">
        <v>44187</v>
      </c>
      <c r="B5276" s="103">
        <v>44187</v>
      </c>
      <c r="C5276" s="104" t="s">
        <v>443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>
      <c r="A5277" s="102">
        <v>44187</v>
      </c>
      <c r="B5277" s="103">
        <v>44187</v>
      </c>
      <c r="C5277" s="104" t="s">
        <v>446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>
      <c r="A5278" s="102">
        <v>44187</v>
      </c>
      <c r="B5278" s="103">
        <v>44187</v>
      </c>
      <c r="C5278" s="104" t="s">
        <v>441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>
      <c r="A5279" s="102">
        <v>44187</v>
      </c>
      <c r="B5279" s="103">
        <v>44187</v>
      </c>
      <c r="C5279" s="104" t="s">
        <v>442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>
      <c r="A5280" s="102">
        <v>44187</v>
      </c>
      <c r="B5280" s="103">
        <v>44187</v>
      </c>
      <c r="C5280" s="104" t="s">
        <v>460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438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435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740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456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451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741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449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476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477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439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742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465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743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432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739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744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431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447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482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437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502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479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745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648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596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712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710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746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747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748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722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749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705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750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701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751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726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732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752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753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715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725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754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755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713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756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724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757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758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759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760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761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762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763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706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730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764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765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446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766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767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768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769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708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525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692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709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707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703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695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770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771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701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772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773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702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711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774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696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775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698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732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700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694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699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776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706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777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748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746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751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710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724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747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756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713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778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749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705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779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714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780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445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760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781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762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761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731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750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782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783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784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785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755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786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730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763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753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712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787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725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726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788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443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446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439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471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789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525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696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706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702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790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692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771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695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700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772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711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703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694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773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693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774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775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701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707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791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792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722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699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747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770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714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777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715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710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732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705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713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749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445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782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787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746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712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793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794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731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750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795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763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780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796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755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751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760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778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724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797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719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798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799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758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800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791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801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767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790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772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703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696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525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706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773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699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692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697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698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439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775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471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695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693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700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694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776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774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702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749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705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711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777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707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770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714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787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712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789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724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746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747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701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753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710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722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715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751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760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730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750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717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793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754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726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802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718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732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788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713</v>
      </c>
      <c r="D5520" s="89">
        <f>VLOOKUP(Pag_Inicio_Corr_mas_casos[[#This Row],[Corregimiento]],Hoja3!$A$2:$D$676,4,0)</f>
        <v>50208</v>
      </c>
      <c r="E5520" s="88">
        <v>15</v>
      </c>
    </row>
    <row r="5521" spans="1:10">
      <c r="A5521" s="86">
        <v>44190</v>
      </c>
      <c r="B5521" s="87">
        <v>44190</v>
      </c>
      <c r="C5521" s="88" t="s">
        <v>794</v>
      </c>
      <c r="D5521" s="89">
        <f>VLOOKUP(Pag_Inicio_Corr_mas_casos[[#This Row],[Corregimiento]],Hoja3!$A$2:$D$676,4,0)</f>
        <v>60101</v>
      </c>
      <c r="E5521" s="88">
        <v>14</v>
      </c>
    </row>
    <row r="5522" spans="1:10">
      <c r="A5522" s="86">
        <v>44190</v>
      </c>
      <c r="B5522" s="87">
        <v>44190</v>
      </c>
      <c r="C5522" s="88" t="s">
        <v>731</v>
      </c>
      <c r="D5522" s="89">
        <f>VLOOKUP(Pag_Inicio_Corr_mas_casos[[#This Row],[Corregimiento]],Hoja3!$A$2:$D$676,4,0)</f>
        <v>60105</v>
      </c>
      <c r="E5522" s="88">
        <v>14</v>
      </c>
    </row>
    <row r="5523" spans="1:10">
      <c r="A5523" s="86">
        <v>44190</v>
      </c>
      <c r="B5523" s="87">
        <v>44190</v>
      </c>
      <c r="C5523" s="88" t="s">
        <v>725</v>
      </c>
      <c r="D5523" s="89">
        <f>VLOOKUP(Pag_Inicio_Corr_mas_casos[[#This Row],[Corregimiento]],Hoja3!$A$2:$D$676,4,0)</f>
        <v>40606</v>
      </c>
      <c r="E5523" s="88">
        <v>13</v>
      </c>
    </row>
    <row r="5524" spans="1:10">
      <c r="A5524" s="86">
        <v>44190</v>
      </c>
      <c r="B5524" s="87">
        <v>44190</v>
      </c>
      <c r="C5524" s="88" t="s">
        <v>716</v>
      </c>
      <c r="D5524" s="89">
        <f>VLOOKUP(Pag_Inicio_Corr_mas_casos[[#This Row],[Corregimiento]],Hoja3!$A$2:$D$676,4,0)</f>
        <v>20601</v>
      </c>
      <c r="E5524" s="88">
        <v>12</v>
      </c>
    </row>
    <row r="5525" spans="1:10">
      <c r="A5525" s="86">
        <v>44190</v>
      </c>
      <c r="B5525" s="87">
        <v>44190</v>
      </c>
      <c r="C5525" s="88" t="s">
        <v>758</v>
      </c>
      <c r="D5525" s="89">
        <f>VLOOKUP(Pag_Inicio_Corr_mas_casos[[#This Row],[Corregimiento]],Hoja3!$A$2:$D$676,4,0)</f>
        <v>40611</v>
      </c>
      <c r="E5525" s="88">
        <v>11</v>
      </c>
    </row>
    <row r="5526" spans="1:10">
      <c r="A5526" s="86">
        <v>44190</v>
      </c>
      <c r="B5526" s="87">
        <v>44190</v>
      </c>
      <c r="C5526" s="88" t="s">
        <v>762</v>
      </c>
      <c r="D5526" s="89">
        <f>VLOOKUP(Pag_Inicio_Corr_mas_casos[[#This Row],[Corregimiento]],Hoja3!$A$2:$D$676,4,0)</f>
        <v>40612</v>
      </c>
      <c r="E5526" s="88">
        <v>11</v>
      </c>
    </row>
    <row r="5527" spans="1:10">
      <c r="A5527" s="86">
        <v>44190</v>
      </c>
      <c r="B5527" s="87">
        <v>44190</v>
      </c>
      <c r="C5527" s="88" t="s">
        <v>706</v>
      </c>
      <c r="D5527" s="88">
        <v>40607</v>
      </c>
      <c r="E5527" s="88">
        <v>11</v>
      </c>
      <c r="F5527" s="7" t="s">
        <v>803</v>
      </c>
    </row>
    <row r="5528" spans="1:10">
      <c r="A5528" s="86">
        <v>44190</v>
      </c>
      <c r="B5528" s="87">
        <v>44190</v>
      </c>
      <c r="C5528" s="88" t="s">
        <v>804</v>
      </c>
      <c r="D5528" s="89">
        <f>VLOOKUP(Pag_Inicio_Corr_mas_casos[[#This Row],[Corregimiento]],Hoja3!$A$2:$D$676,4,0)</f>
        <v>50316</v>
      </c>
      <c r="E5528" s="88">
        <v>11</v>
      </c>
    </row>
    <row r="5529" spans="1:10">
      <c r="A5529" s="90">
        <v>44191</v>
      </c>
      <c r="B5529" s="91">
        <v>44191</v>
      </c>
      <c r="C5529" s="92" t="s">
        <v>791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8"/>
    </row>
    <row r="5530" spans="1:10">
      <c r="A5530" s="90">
        <v>44191</v>
      </c>
      <c r="B5530" s="91">
        <v>44191</v>
      </c>
      <c r="C5530" s="92" t="s">
        <v>790</v>
      </c>
      <c r="D5530" s="93">
        <f>VLOOKUP(Pag_Inicio_Corr_mas_casos[[#This Row],[Corregimiento]],Hoja3!$A$2:$D$676,4,0)</f>
        <v>130101</v>
      </c>
      <c r="E5530" s="92">
        <v>69</v>
      </c>
      <c r="J5530" s="167"/>
    </row>
    <row r="5531" spans="1:10">
      <c r="A5531" s="90">
        <v>44191</v>
      </c>
      <c r="B5531" s="91">
        <v>44191</v>
      </c>
      <c r="C5531" s="92" t="s">
        <v>772</v>
      </c>
      <c r="D5531" s="93">
        <f>VLOOKUP(Pag_Inicio_Corr_mas_casos[[#This Row],[Corregimiento]],Hoja3!$A$2:$D$676,4,0)</f>
        <v>130102</v>
      </c>
      <c r="E5531" s="92">
        <v>58</v>
      </c>
      <c r="J5531" s="167"/>
    </row>
    <row r="5532" spans="1:10">
      <c r="A5532" s="90">
        <v>44191</v>
      </c>
      <c r="B5532" s="91">
        <v>44191</v>
      </c>
      <c r="C5532" s="92" t="s">
        <v>706</v>
      </c>
      <c r="D5532" s="93">
        <f>VLOOKUP(Pag_Inicio_Corr_mas_casos[[#This Row],[Corregimiento]],Hoja3!$A$2:$D$676,4,0)</f>
        <v>80813</v>
      </c>
      <c r="E5532" s="92">
        <v>58</v>
      </c>
      <c r="J5532" s="167"/>
    </row>
    <row r="5533" spans="1:10">
      <c r="A5533" s="90">
        <v>44191</v>
      </c>
      <c r="B5533" s="91">
        <v>44191</v>
      </c>
      <c r="C5533" s="92" t="s">
        <v>696</v>
      </c>
      <c r="D5533" s="93">
        <f>VLOOKUP(Pag_Inicio_Corr_mas_casos[[#This Row],[Corregimiento]],Hoja3!$A$2:$D$676,4,0)</f>
        <v>80823</v>
      </c>
      <c r="E5533" s="92">
        <v>54</v>
      </c>
      <c r="J5533" s="167"/>
    </row>
    <row r="5534" spans="1:10">
      <c r="A5534" s="90">
        <v>44191</v>
      </c>
      <c r="B5534" s="91">
        <v>44191</v>
      </c>
      <c r="C5534" s="92" t="s">
        <v>702</v>
      </c>
      <c r="D5534" s="93">
        <f>VLOOKUP(Pag_Inicio_Corr_mas_casos[[#This Row],[Corregimiento]],Hoja3!$A$2:$D$676,4,0)</f>
        <v>80826</v>
      </c>
      <c r="E5534" s="92">
        <v>46</v>
      </c>
      <c r="J5534" s="167"/>
    </row>
    <row r="5535" spans="1:10">
      <c r="A5535" s="90">
        <v>44191</v>
      </c>
      <c r="B5535" s="91">
        <v>44191</v>
      </c>
      <c r="C5535" s="92" t="s">
        <v>801</v>
      </c>
      <c r="D5535" s="93">
        <f>VLOOKUP(Pag_Inicio_Corr_mas_casos[[#This Row],[Corregimiento]],Hoja3!$A$2:$D$676,4,0)</f>
        <v>80812</v>
      </c>
      <c r="E5535" s="92">
        <v>46</v>
      </c>
      <c r="J5535" s="167"/>
    </row>
    <row r="5536" spans="1:10">
      <c r="A5536" s="90">
        <v>44191</v>
      </c>
      <c r="B5536" s="91">
        <v>44191</v>
      </c>
      <c r="C5536" s="92" t="s">
        <v>767</v>
      </c>
      <c r="D5536" s="93">
        <f>VLOOKUP(Pag_Inicio_Corr_mas_casos[[#This Row],[Corregimiento]],Hoja3!$A$2:$D$676,4,0)</f>
        <v>80819</v>
      </c>
      <c r="E5536" s="92">
        <v>46</v>
      </c>
      <c r="J5536" s="167"/>
    </row>
    <row r="5537" spans="1:10">
      <c r="A5537" s="90">
        <v>44191</v>
      </c>
      <c r="B5537" s="91">
        <v>44191</v>
      </c>
      <c r="C5537" s="92" t="s">
        <v>711</v>
      </c>
      <c r="D5537" s="93">
        <f>VLOOKUP(Pag_Inicio_Corr_mas_casos[[#This Row],[Corregimiento]],Hoja3!$A$2:$D$676,4,0)</f>
        <v>80815</v>
      </c>
      <c r="E5537" s="92">
        <v>38</v>
      </c>
      <c r="J5537" s="167"/>
    </row>
    <row r="5538" spans="1:10">
      <c r="A5538" s="90">
        <v>44191</v>
      </c>
      <c r="B5538" s="91">
        <v>44191</v>
      </c>
      <c r="C5538" s="92" t="s">
        <v>525</v>
      </c>
      <c r="D5538" s="93">
        <f>VLOOKUP(Pag_Inicio_Corr_mas_casos[[#This Row],[Corregimiento]],Hoja3!$A$2:$D$676,4,0)</f>
        <v>80821</v>
      </c>
      <c r="E5538" s="92">
        <v>37</v>
      </c>
      <c r="J5538" s="167"/>
    </row>
    <row r="5539" spans="1:10">
      <c r="A5539" s="90">
        <v>44191</v>
      </c>
      <c r="B5539" s="91">
        <v>44191</v>
      </c>
      <c r="C5539" s="92" t="s">
        <v>774</v>
      </c>
      <c r="D5539" s="93">
        <f>VLOOKUP(Pag_Inicio_Corr_mas_casos[[#This Row],[Corregimiento]],Hoja3!$A$2:$D$676,4,0)</f>
        <v>81001</v>
      </c>
      <c r="E5539" s="92">
        <v>35</v>
      </c>
      <c r="J5539" s="167"/>
    </row>
    <row r="5540" spans="1:10">
      <c r="A5540" s="90">
        <v>44191</v>
      </c>
      <c r="B5540" s="91">
        <v>44191</v>
      </c>
      <c r="C5540" s="92" t="s">
        <v>770</v>
      </c>
      <c r="D5540" s="93">
        <f>VLOOKUP(Pag_Inicio_Corr_mas_casos[[#This Row],[Corregimiento]],Hoja3!$A$2:$D$676,4,0)</f>
        <v>130702</v>
      </c>
      <c r="E5540" s="92">
        <v>35</v>
      </c>
      <c r="J5540" s="167"/>
    </row>
    <row r="5541" spans="1:10">
      <c r="A5541" s="90">
        <v>44191</v>
      </c>
      <c r="B5541" s="91">
        <v>44191</v>
      </c>
      <c r="C5541" s="92" t="s">
        <v>700</v>
      </c>
      <c r="D5541" s="93">
        <f>VLOOKUP(Pag_Inicio_Corr_mas_casos[[#This Row],[Corregimiento]],Hoja3!$A$2:$D$676,4,0)</f>
        <v>81007</v>
      </c>
      <c r="E5541" s="92">
        <v>34</v>
      </c>
      <c r="J5541" s="167"/>
    </row>
    <row r="5542" spans="1:10">
      <c r="A5542" s="90">
        <v>44191</v>
      </c>
      <c r="B5542" s="91">
        <v>44191</v>
      </c>
      <c r="C5542" s="92" t="s">
        <v>793</v>
      </c>
      <c r="D5542" s="93">
        <f>VLOOKUP(Pag_Inicio_Corr_mas_casos[[#This Row],[Corregimiento]],Hoja3!$A$2:$D$676,4,0)</f>
        <v>130108</v>
      </c>
      <c r="E5542" s="92">
        <v>34</v>
      </c>
      <c r="J5542" s="167"/>
    </row>
    <row r="5543" spans="1:10">
      <c r="A5543" s="90">
        <v>44191</v>
      </c>
      <c r="B5543" s="91">
        <v>44191</v>
      </c>
      <c r="C5543" s="92" t="s">
        <v>776</v>
      </c>
      <c r="D5543" s="93">
        <f>VLOOKUP(Pag_Inicio_Corr_mas_casos[[#This Row],[Corregimiento]],Hoja3!$A$2:$D$676,4,0)</f>
        <v>81003</v>
      </c>
      <c r="E5543" s="92">
        <v>34</v>
      </c>
      <c r="J5543" s="167"/>
    </row>
    <row r="5544" spans="1:10">
      <c r="A5544" s="90">
        <v>44191</v>
      </c>
      <c r="B5544" s="91">
        <v>44191</v>
      </c>
      <c r="C5544" s="92" t="s">
        <v>699</v>
      </c>
      <c r="D5544" s="93">
        <f>VLOOKUP(Pag_Inicio_Corr_mas_casos[[#This Row],[Corregimiento]],Hoja3!$A$2:$D$676,4,0)</f>
        <v>130708</v>
      </c>
      <c r="E5544" s="92">
        <v>31</v>
      </c>
      <c r="J5544" s="167"/>
    </row>
    <row r="5545" spans="1:10">
      <c r="A5545" s="90">
        <v>44191</v>
      </c>
      <c r="B5545" s="91">
        <v>44191</v>
      </c>
      <c r="C5545" s="92" t="s">
        <v>695</v>
      </c>
      <c r="D5545" s="93">
        <f>VLOOKUP(Pag_Inicio_Corr_mas_casos[[#This Row],[Corregimiento]],Hoja3!$A$2:$D$676,4,0)</f>
        <v>80806</v>
      </c>
      <c r="E5545" s="92">
        <v>30</v>
      </c>
      <c r="J5545" s="167"/>
    </row>
    <row r="5546" spans="1:10">
      <c r="A5546" s="90">
        <v>44191</v>
      </c>
      <c r="B5546" s="91">
        <v>44191</v>
      </c>
      <c r="C5546" s="92" t="s">
        <v>773</v>
      </c>
      <c r="D5546" s="93">
        <f>VLOOKUP(Pag_Inicio_Corr_mas_casos[[#This Row],[Corregimiento]],Hoja3!$A$2:$D$676,4,0)</f>
        <v>81008</v>
      </c>
      <c r="E5546" s="92">
        <v>30</v>
      </c>
      <c r="J5546" s="167"/>
    </row>
    <row r="5547" spans="1:10">
      <c r="A5547" s="90">
        <v>44191</v>
      </c>
      <c r="B5547" s="91">
        <v>44191</v>
      </c>
      <c r="C5547" s="92" t="s">
        <v>692</v>
      </c>
      <c r="D5547" s="93">
        <f>VLOOKUP(Pag_Inicio_Corr_mas_casos[[#This Row],[Corregimiento]],Hoja3!$A$2:$D$676,4,0)</f>
        <v>80810</v>
      </c>
      <c r="E5547" s="92">
        <v>30</v>
      </c>
      <c r="J5547" s="167"/>
    </row>
    <row r="5548" spans="1:10">
      <c r="A5548" s="90">
        <v>44191</v>
      </c>
      <c r="B5548" s="91">
        <v>44191</v>
      </c>
      <c r="C5548" s="92" t="s">
        <v>694</v>
      </c>
      <c r="D5548" s="93">
        <f>VLOOKUP(Pag_Inicio_Corr_mas_casos[[#This Row],[Corregimiento]],Hoja3!$A$2:$D$676,4,0)</f>
        <v>81009</v>
      </c>
      <c r="E5548" s="92">
        <v>30</v>
      </c>
      <c r="J5548" s="167"/>
    </row>
    <row r="5549" spans="1:10">
      <c r="A5549" s="90">
        <v>44191</v>
      </c>
      <c r="B5549" s="91">
        <v>44191</v>
      </c>
      <c r="C5549" s="92" t="s">
        <v>712</v>
      </c>
      <c r="D5549" s="93">
        <f>VLOOKUP(Pag_Inicio_Corr_mas_casos[[#This Row],[Corregimiento]],Hoja3!$A$2:$D$676,4,0)</f>
        <v>130716</v>
      </c>
      <c r="E5549" s="92">
        <v>29</v>
      </c>
      <c r="J5549" s="167"/>
    </row>
    <row r="5550" spans="1:10">
      <c r="A5550" s="90">
        <v>44191</v>
      </c>
      <c r="B5550" s="91">
        <v>44191</v>
      </c>
      <c r="C5550" s="92" t="s">
        <v>693</v>
      </c>
      <c r="D5550" s="93">
        <f>VLOOKUP(Pag_Inicio_Corr_mas_casos[[#This Row],[Corregimiento]],Hoja3!$A$2:$D$676,4,0)</f>
        <v>130717</v>
      </c>
      <c r="E5550" s="92">
        <v>29</v>
      </c>
      <c r="J5550" s="167"/>
    </row>
    <row r="5551" spans="1:10">
      <c r="A5551" s="90">
        <v>44191</v>
      </c>
      <c r="B5551" s="91">
        <v>44191</v>
      </c>
      <c r="C5551" s="92" t="s">
        <v>703</v>
      </c>
      <c r="D5551" s="93">
        <f>VLOOKUP(Pag_Inicio_Corr_mas_casos[[#This Row],[Corregimiento]],Hoja3!$A$2:$D$676,4,0)</f>
        <v>80811</v>
      </c>
      <c r="E5551" s="92">
        <v>29</v>
      </c>
      <c r="J5551" s="167"/>
    </row>
    <row r="5552" spans="1:10">
      <c r="A5552" s="90">
        <v>44191</v>
      </c>
      <c r="B5552" s="91">
        <v>44191</v>
      </c>
      <c r="C5552" s="92" t="s">
        <v>471</v>
      </c>
      <c r="D5552" s="93">
        <f>VLOOKUP(Pag_Inicio_Corr_mas_casos[[#This Row],[Corregimiento]],Hoja3!$A$2:$D$676,4,0)</f>
        <v>80809</v>
      </c>
      <c r="E5552" s="92">
        <v>29</v>
      </c>
      <c r="J5552" s="167"/>
    </row>
    <row r="5553" spans="1:10">
      <c r="A5553" s="90">
        <v>44191</v>
      </c>
      <c r="B5553" s="91">
        <v>44191</v>
      </c>
      <c r="C5553" s="92" t="s">
        <v>705</v>
      </c>
      <c r="D5553" s="93">
        <f>VLOOKUP(Pag_Inicio_Corr_mas_casos[[#This Row],[Corregimiento]],Hoja3!$A$2:$D$676,4,0)</f>
        <v>130107</v>
      </c>
      <c r="E5553" s="92">
        <v>28</v>
      </c>
      <c r="J5553" s="167"/>
    </row>
    <row r="5554" spans="1:10">
      <c r="A5554" s="90">
        <v>44191</v>
      </c>
      <c r="B5554" s="91">
        <v>44191</v>
      </c>
      <c r="C5554" s="92" t="s">
        <v>781</v>
      </c>
      <c r="D5554" s="93">
        <f>VLOOKUP(Pag_Inicio_Corr_mas_casos[[#This Row],[Corregimiento]],Hoja3!$A$2:$D$676,4,0)</f>
        <v>91101</v>
      </c>
      <c r="E5554" s="92">
        <v>27</v>
      </c>
      <c r="J5554" s="167"/>
    </row>
    <row r="5555" spans="1:10">
      <c r="A5555" s="90">
        <v>44191</v>
      </c>
      <c r="B5555" s="91">
        <v>44191</v>
      </c>
      <c r="C5555" s="92" t="s">
        <v>698</v>
      </c>
      <c r="D5555" s="93">
        <f>VLOOKUP(Pag_Inicio_Corr_mas_casos[[#This Row],[Corregimiento]],Hoja3!$A$2:$D$676,4,0)</f>
        <v>80816</v>
      </c>
      <c r="E5555" s="92">
        <v>26</v>
      </c>
      <c r="J5555" s="167"/>
    </row>
    <row r="5556" spans="1:10">
      <c r="A5556" s="90">
        <v>44191</v>
      </c>
      <c r="B5556" s="91">
        <v>44191</v>
      </c>
      <c r="C5556" s="92" t="s">
        <v>722</v>
      </c>
      <c r="D5556" s="93">
        <f>VLOOKUP(Pag_Inicio_Corr_mas_casos[[#This Row],[Corregimiento]],Hoja3!$A$2:$D$676,4,0)</f>
        <v>30107</v>
      </c>
      <c r="E5556" s="92">
        <v>25</v>
      </c>
      <c r="J5556" s="167"/>
    </row>
    <row r="5557" spans="1:10">
      <c r="A5557" s="90">
        <v>44191</v>
      </c>
      <c r="B5557" s="91">
        <v>44191</v>
      </c>
      <c r="C5557" s="92" t="s">
        <v>719</v>
      </c>
      <c r="D5557" s="93">
        <f>VLOOKUP(Pag_Inicio_Corr_mas_casos[[#This Row],[Corregimiento]],Hoja3!$A$2:$D$676,4,0)</f>
        <v>30113</v>
      </c>
      <c r="E5557" s="92">
        <v>25</v>
      </c>
      <c r="J5557" s="167"/>
    </row>
    <row r="5558" spans="1:10">
      <c r="A5558" s="90">
        <v>44191</v>
      </c>
      <c r="B5558" s="91">
        <v>44191</v>
      </c>
      <c r="C5558" s="92" t="s">
        <v>697</v>
      </c>
      <c r="D5558" s="93">
        <f>VLOOKUP(Pag_Inicio_Corr_mas_casos[[#This Row],[Corregimiento]],Hoja3!$A$2:$D$676,4,0)</f>
        <v>80807</v>
      </c>
      <c r="E5558" s="92">
        <v>24</v>
      </c>
      <c r="J5558" s="167"/>
    </row>
    <row r="5559" spans="1:10">
      <c r="A5559" s="90">
        <v>44191</v>
      </c>
      <c r="B5559" s="91">
        <v>44191</v>
      </c>
      <c r="C5559" s="92" t="s">
        <v>756</v>
      </c>
      <c r="D5559" s="93">
        <f>VLOOKUP(Pag_Inicio_Corr_mas_casos[[#This Row],[Corregimiento]],Hoja3!$A$2:$D$676,4,0)</f>
        <v>40501</v>
      </c>
      <c r="E5559" s="92">
        <v>24</v>
      </c>
      <c r="J5559" s="167"/>
    </row>
    <row r="5560" spans="1:10">
      <c r="A5560" s="90">
        <v>44191</v>
      </c>
      <c r="B5560" s="91">
        <v>44191</v>
      </c>
      <c r="C5560" s="92" t="s">
        <v>787</v>
      </c>
      <c r="D5560" s="93">
        <f>VLOOKUP(Pag_Inicio_Corr_mas_casos[[#This Row],[Corregimiento]],Hoja3!$A$2:$D$676,4,0)</f>
        <v>30104</v>
      </c>
      <c r="E5560" s="92">
        <v>22</v>
      </c>
      <c r="J5560" s="167"/>
    </row>
    <row r="5561" spans="1:10">
      <c r="A5561" s="90">
        <v>44191</v>
      </c>
      <c r="B5561" s="91">
        <v>44191</v>
      </c>
      <c r="C5561" s="92" t="s">
        <v>797</v>
      </c>
      <c r="D5561" s="93">
        <f>VLOOKUP(Pag_Inicio_Corr_mas_casos[[#This Row],[Corregimiento]],Hoja3!$A$2:$D$676,4,0)</f>
        <v>20401</v>
      </c>
      <c r="E5561" s="92">
        <v>22</v>
      </c>
      <c r="J5561" s="167"/>
    </row>
    <row r="5562" spans="1:10">
      <c r="A5562" s="90">
        <v>44191</v>
      </c>
      <c r="B5562" s="91">
        <v>44191</v>
      </c>
      <c r="C5562" s="92" t="s">
        <v>789</v>
      </c>
      <c r="D5562" s="93">
        <f>VLOOKUP(Pag_Inicio_Corr_mas_casos[[#This Row],[Corregimiento]],Hoja3!$A$2:$D$676,4,0)</f>
        <v>80822</v>
      </c>
      <c r="E5562" s="92">
        <v>21</v>
      </c>
      <c r="J5562" s="167"/>
    </row>
    <row r="5563" spans="1:10">
      <c r="A5563" s="90">
        <v>44191</v>
      </c>
      <c r="B5563" s="91">
        <v>44191</v>
      </c>
      <c r="C5563" s="92" t="s">
        <v>714</v>
      </c>
      <c r="D5563" s="93">
        <f>VLOOKUP(Pag_Inicio_Corr_mas_casos[[#This Row],[Corregimiento]],Hoja3!$A$2:$D$676,4,0)</f>
        <v>130701</v>
      </c>
      <c r="E5563" s="92">
        <v>19</v>
      </c>
      <c r="J5563" s="167"/>
    </row>
    <row r="5564" spans="1:10">
      <c r="A5564" s="90">
        <v>44191</v>
      </c>
      <c r="B5564" s="91">
        <v>44191</v>
      </c>
      <c r="C5564" s="92" t="s">
        <v>708</v>
      </c>
      <c r="D5564" s="93">
        <f>VLOOKUP(Pag_Inicio_Corr_mas_casos[[#This Row],[Corregimiento]],Hoja3!$A$2:$D$676,4,0)</f>
        <v>80817</v>
      </c>
      <c r="E5564" s="92">
        <v>19</v>
      </c>
      <c r="J5564" s="167"/>
    </row>
    <row r="5565" spans="1:10">
      <c r="A5565" s="90">
        <v>44191</v>
      </c>
      <c r="B5565" s="91">
        <v>44191</v>
      </c>
      <c r="C5565" s="92" t="s">
        <v>731</v>
      </c>
      <c r="D5565" s="93">
        <f>VLOOKUP(Pag_Inicio_Corr_mas_casos[[#This Row],[Corregimiento]],Hoja3!$A$2:$D$676,4,0)</f>
        <v>60105</v>
      </c>
      <c r="E5565" s="92">
        <v>18</v>
      </c>
      <c r="J5565" s="167"/>
    </row>
    <row r="5566" spans="1:10">
      <c r="A5566" s="90">
        <v>44191</v>
      </c>
      <c r="B5566" s="91">
        <v>44191</v>
      </c>
      <c r="C5566" s="92" t="s">
        <v>802</v>
      </c>
      <c r="D5566" s="93">
        <f>VLOOKUP(Pag_Inicio_Corr_mas_casos[[#This Row],[Corregimiento]],Hoja3!$A$2:$D$676,4,0)</f>
        <v>40601</v>
      </c>
      <c r="E5566" s="92">
        <v>17</v>
      </c>
      <c r="J5566" s="167"/>
    </row>
    <row r="5567" spans="1:10">
      <c r="A5567" s="90">
        <v>44191</v>
      </c>
      <c r="B5567" s="91">
        <v>44191</v>
      </c>
      <c r="C5567" s="92" t="s">
        <v>778</v>
      </c>
      <c r="D5567" s="93">
        <f>VLOOKUP(Pag_Inicio_Corr_mas_casos[[#This Row],[Corregimiento]],Hoja3!$A$2:$D$676,4,0)</f>
        <v>30111</v>
      </c>
      <c r="E5567" s="92">
        <v>17</v>
      </c>
      <c r="J5567" s="167"/>
    </row>
    <row r="5568" spans="1:10">
      <c r="A5568" s="90">
        <v>44191</v>
      </c>
      <c r="B5568" s="91">
        <v>44191</v>
      </c>
      <c r="C5568" s="92" t="s">
        <v>715</v>
      </c>
      <c r="D5568" s="93">
        <f>VLOOKUP(Pag_Inicio_Corr_mas_casos[[#This Row],[Corregimiento]],Hoja3!$A$2:$D$676,4,0)</f>
        <v>80804</v>
      </c>
      <c r="E5568" s="92">
        <v>16</v>
      </c>
      <c r="J5568" s="167"/>
    </row>
    <row r="5569" spans="1:10">
      <c r="A5569" s="90">
        <v>44191</v>
      </c>
      <c r="B5569" s="91">
        <v>44191</v>
      </c>
      <c r="C5569" s="92" t="s">
        <v>707</v>
      </c>
      <c r="D5569" s="93">
        <f>VLOOKUP(Pag_Inicio_Corr_mas_casos[[#This Row],[Corregimiento]],Hoja3!$A$2:$D$676,4,0)</f>
        <v>80820</v>
      </c>
      <c r="E5569" s="92">
        <v>16</v>
      </c>
      <c r="J5569" s="167"/>
    </row>
    <row r="5570" spans="1:10">
      <c r="A5570" s="90">
        <v>44191</v>
      </c>
      <c r="B5570" s="91">
        <v>44191</v>
      </c>
      <c r="C5570" s="92" t="s">
        <v>701</v>
      </c>
      <c r="D5570" s="93">
        <f>VLOOKUP(Pag_Inicio_Corr_mas_casos[[#This Row],[Corregimiento]],Hoja3!$A$2:$D$676,4,0)</f>
        <v>80814</v>
      </c>
      <c r="E5570" s="92">
        <v>15</v>
      </c>
      <c r="J5570" s="167"/>
    </row>
    <row r="5571" spans="1:10">
      <c r="A5571" s="90">
        <v>44191</v>
      </c>
      <c r="B5571" s="91">
        <v>44191</v>
      </c>
      <c r="C5571" s="92" t="s">
        <v>747</v>
      </c>
      <c r="D5571" s="93">
        <f>VLOOKUP(Pag_Inicio_Corr_mas_casos[[#This Row],[Corregimiento]],Hoja3!$A$2:$D$676,4,0)</f>
        <v>80808</v>
      </c>
      <c r="E5571" s="92">
        <v>15</v>
      </c>
      <c r="J5571" s="167"/>
    </row>
    <row r="5572" spans="1:10">
      <c r="A5572" s="90">
        <v>44191</v>
      </c>
      <c r="B5572" s="91">
        <v>44191</v>
      </c>
      <c r="C5572" s="92" t="s">
        <v>750</v>
      </c>
      <c r="D5572" s="93">
        <f>VLOOKUP(Pag_Inicio_Corr_mas_casos[[#This Row],[Corregimiento]],Hoja3!$A$2:$D$676,4,0)</f>
        <v>81005</v>
      </c>
      <c r="E5572" s="92">
        <v>15</v>
      </c>
      <c r="J5572" s="167"/>
    </row>
    <row r="5573" spans="1:10">
      <c r="A5573" s="90">
        <v>44191</v>
      </c>
      <c r="B5573" s="91">
        <v>44191</v>
      </c>
      <c r="C5573" s="92" t="s">
        <v>775</v>
      </c>
      <c r="D5573" s="93">
        <f>VLOOKUP(Pag_Inicio_Corr_mas_casos[[#This Row],[Corregimiento]],Hoja3!$A$2:$D$676,4,0)</f>
        <v>81002</v>
      </c>
      <c r="E5573" s="92">
        <v>14</v>
      </c>
      <c r="J5573" s="167"/>
    </row>
    <row r="5574" spans="1:10">
      <c r="A5574" s="90">
        <v>44191</v>
      </c>
      <c r="B5574" s="91">
        <v>44191</v>
      </c>
      <c r="C5574" s="92" t="s">
        <v>805</v>
      </c>
      <c r="D5574" s="93">
        <f>VLOOKUP(Pag_Inicio_Corr_mas_casos[[#This Row],[Corregimiento]],Hoja3!$A$2:$D$676,4,0)</f>
        <v>80501</v>
      </c>
      <c r="E5574" s="92">
        <v>14</v>
      </c>
      <c r="J5574" s="167"/>
    </row>
    <row r="5575" spans="1:10">
      <c r="A5575" s="90">
        <v>44191</v>
      </c>
      <c r="B5575" s="91">
        <v>44191</v>
      </c>
      <c r="C5575" s="92" t="s">
        <v>806</v>
      </c>
      <c r="D5575" s="93">
        <f>VLOOKUP(Pag_Inicio_Corr_mas_casos[[#This Row],[Corregimiento]],Hoja3!$A$2:$D$676,4,0)</f>
        <v>20105</v>
      </c>
      <c r="E5575" s="92">
        <v>13</v>
      </c>
      <c r="J5575" s="167"/>
    </row>
    <row r="5576" spans="1:10">
      <c r="A5576" s="90">
        <v>44191</v>
      </c>
      <c r="B5576" s="91">
        <v>44191</v>
      </c>
      <c r="C5576" s="92" t="s">
        <v>783</v>
      </c>
      <c r="D5576" s="93">
        <f>VLOOKUP(Pag_Inicio_Corr_mas_casos[[#This Row],[Corregimiento]],Hoja3!$A$2:$D$676,4,0)</f>
        <v>20103</v>
      </c>
      <c r="E5576" s="92">
        <v>13</v>
      </c>
      <c r="J5576" s="167"/>
    </row>
    <row r="5577" spans="1:10">
      <c r="A5577" s="90">
        <v>44191</v>
      </c>
      <c r="B5577" s="91">
        <v>44191</v>
      </c>
      <c r="C5577" s="92" t="s">
        <v>724</v>
      </c>
      <c r="D5577" s="93">
        <f>VLOOKUP(Pag_Inicio_Corr_mas_casos[[#This Row],[Corregimiento]],Hoja3!$A$2:$D$676,4,0)</f>
        <v>130709</v>
      </c>
      <c r="E5577" s="92">
        <v>13</v>
      </c>
      <c r="J5577" s="167"/>
    </row>
    <row r="5578" spans="1:10">
      <c r="A5578" s="90">
        <v>44191</v>
      </c>
      <c r="B5578" s="91">
        <v>44191</v>
      </c>
      <c r="C5578" s="92" t="s">
        <v>716</v>
      </c>
      <c r="D5578" s="93">
        <f>VLOOKUP(Pag_Inicio_Corr_mas_casos[[#This Row],[Corregimiento]],Hoja3!$A$2:$D$676,4,0)</f>
        <v>20601</v>
      </c>
      <c r="E5578" s="92">
        <v>13</v>
      </c>
      <c r="J5578" s="167"/>
    </row>
    <row r="5579" spans="1:10">
      <c r="A5579" s="90">
        <v>44191</v>
      </c>
      <c r="B5579" s="91">
        <v>44191</v>
      </c>
      <c r="C5579" s="92" t="s">
        <v>807</v>
      </c>
      <c r="D5579" s="93">
        <f>VLOOKUP(Pag_Inicio_Corr_mas_casos[[#This Row],[Corregimiento]],Hoja3!$A$2:$D$676,4,0)</f>
        <v>40201</v>
      </c>
      <c r="E5579" s="92">
        <v>13</v>
      </c>
      <c r="J5579" s="167"/>
    </row>
    <row r="5580" spans="1:10">
      <c r="A5580" s="90">
        <v>44191</v>
      </c>
      <c r="B5580" s="91">
        <v>44191</v>
      </c>
      <c r="C5580" s="92" t="s">
        <v>808</v>
      </c>
      <c r="D5580" s="93">
        <f>VLOOKUP(Pag_Inicio_Corr_mas_casos[[#This Row],[Corregimiento]],Hoja3!$A$2:$D$676,4,0)</f>
        <v>130301</v>
      </c>
      <c r="E5580" s="92">
        <v>12</v>
      </c>
      <c r="J5580" s="167"/>
    </row>
    <row r="5581" spans="1:10">
      <c r="A5581" s="90">
        <v>44191</v>
      </c>
      <c r="B5581" s="91">
        <v>44191</v>
      </c>
      <c r="C5581" s="92" t="s">
        <v>725</v>
      </c>
      <c r="D5581" s="93">
        <f>VLOOKUP(Pag_Inicio_Corr_mas_casos[[#This Row],[Corregimiento]],Hoja3!$A$2:$D$676,4,0)</f>
        <v>40606</v>
      </c>
      <c r="E5581" s="92">
        <v>12</v>
      </c>
      <c r="J5581" s="167"/>
    </row>
    <row r="5582" spans="1:10">
      <c r="A5582" s="90">
        <v>44191</v>
      </c>
      <c r="B5582" s="91">
        <v>44191</v>
      </c>
      <c r="C5582" s="92" t="s">
        <v>706</v>
      </c>
      <c r="D5582" s="92">
        <v>40607</v>
      </c>
      <c r="E5582" s="92">
        <v>12</v>
      </c>
      <c r="F5582" s="7" t="s">
        <v>803</v>
      </c>
      <c r="J5582" s="167"/>
    </row>
    <row r="5583" spans="1:10">
      <c r="A5583" s="90">
        <v>44191</v>
      </c>
      <c r="B5583" s="91">
        <v>44191</v>
      </c>
      <c r="C5583" s="92" t="s">
        <v>746</v>
      </c>
      <c r="D5583" s="93">
        <f>VLOOKUP(Pag_Inicio_Corr_mas_casos[[#This Row],[Corregimiento]],Hoja3!$A$2:$D$676,4,0)</f>
        <v>130706</v>
      </c>
      <c r="E5583" s="92">
        <v>11</v>
      </c>
      <c r="J5583" s="167"/>
    </row>
    <row r="5584" spans="1:10">
      <c r="A5584" s="102">
        <v>44192</v>
      </c>
      <c r="B5584" s="103">
        <v>44192</v>
      </c>
      <c r="C5584" s="104" t="s">
        <v>471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7"/>
    </row>
    <row r="5585" spans="1:10">
      <c r="A5585" s="102">
        <v>44192</v>
      </c>
      <c r="B5585" s="103">
        <v>44192</v>
      </c>
      <c r="C5585" s="104" t="s">
        <v>801</v>
      </c>
      <c r="D5585" s="105">
        <f>VLOOKUP(Pag_Inicio_Corr_mas_casos[[#This Row],[Corregimiento]],Hoja3!$A$2:$D$676,4,0)</f>
        <v>80812</v>
      </c>
      <c r="E5585" s="104">
        <v>82</v>
      </c>
      <c r="J5585" s="167"/>
    </row>
    <row r="5586" spans="1:10">
      <c r="A5586" s="102">
        <v>44192</v>
      </c>
      <c r="B5586" s="103">
        <v>44192</v>
      </c>
      <c r="C5586" s="104" t="s">
        <v>767</v>
      </c>
      <c r="D5586" s="105">
        <f>VLOOKUP(Pag_Inicio_Corr_mas_casos[[#This Row],[Corregimiento]],Hoja3!$A$2:$D$676,4,0)</f>
        <v>80819</v>
      </c>
      <c r="E5586" s="104">
        <v>75</v>
      </c>
      <c r="J5586" s="167"/>
    </row>
    <row r="5587" spans="1:10">
      <c r="A5587" s="102">
        <v>44192</v>
      </c>
      <c r="B5587" s="103">
        <v>44192</v>
      </c>
      <c r="C5587" s="104" t="s">
        <v>695</v>
      </c>
      <c r="D5587" s="105">
        <f>VLOOKUP(Pag_Inicio_Corr_mas_casos[[#This Row],[Corregimiento]],Hoja3!$A$2:$D$676,4,0)</f>
        <v>80806</v>
      </c>
      <c r="E5587" s="104">
        <v>65</v>
      </c>
      <c r="J5587" s="167"/>
    </row>
    <row r="5588" spans="1:10">
      <c r="A5588" s="102">
        <v>44192</v>
      </c>
      <c r="B5588" s="103">
        <v>44192</v>
      </c>
      <c r="C5588" s="104" t="s">
        <v>809</v>
      </c>
      <c r="D5588" s="105">
        <f>VLOOKUP(Pag_Inicio_Corr_mas_casos[[#This Row],[Corregimiento]],Hoja3!$A$2:$D$676,4,0)</f>
        <v>130102</v>
      </c>
      <c r="E5588" s="104">
        <v>63</v>
      </c>
      <c r="J5588" s="167"/>
    </row>
    <row r="5589" spans="1:10">
      <c r="A5589" s="102">
        <v>44192</v>
      </c>
      <c r="B5589" s="103">
        <v>44192</v>
      </c>
      <c r="C5589" s="104" t="s">
        <v>698</v>
      </c>
      <c r="D5589" s="105">
        <f>VLOOKUP(Pag_Inicio_Corr_mas_casos[[#This Row],[Corregimiento]],Hoja3!$A$2:$D$676,4,0)</f>
        <v>80816</v>
      </c>
      <c r="E5589" s="104">
        <v>60</v>
      </c>
      <c r="J5589" s="167"/>
    </row>
    <row r="5590" spans="1:10">
      <c r="A5590" s="102">
        <v>44192</v>
      </c>
      <c r="B5590" s="103">
        <v>44192</v>
      </c>
      <c r="C5590" s="104" t="s">
        <v>707</v>
      </c>
      <c r="D5590" s="105">
        <f>VLOOKUP(Pag_Inicio_Corr_mas_casos[[#This Row],[Corregimiento]],Hoja3!$A$2:$D$676,4,0)</f>
        <v>80820</v>
      </c>
      <c r="E5590" s="104">
        <v>59</v>
      </c>
      <c r="J5590" s="167"/>
    </row>
    <row r="5591" spans="1:10">
      <c r="A5591" s="102">
        <v>44192</v>
      </c>
      <c r="B5591" s="103">
        <v>44192</v>
      </c>
      <c r="C5591" s="104" t="s">
        <v>696</v>
      </c>
      <c r="D5591" s="105">
        <f>VLOOKUP(Pag_Inicio_Corr_mas_casos[[#This Row],[Corregimiento]],Hoja3!$A$2:$D$676,4,0)</f>
        <v>80823</v>
      </c>
      <c r="E5591" s="104">
        <v>55</v>
      </c>
      <c r="J5591" s="167"/>
    </row>
    <row r="5592" spans="1:10">
      <c r="A5592" s="102">
        <v>44192</v>
      </c>
      <c r="B5592" s="103">
        <v>44192</v>
      </c>
      <c r="C5592" s="104" t="s">
        <v>791</v>
      </c>
      <c r="D5592" s="105">
        <f>VLOOKUP(Pag_Inicio_Corr_mas_casos[[#This Row],[Corregimiento]],Hoja3!$A$2:$D$676,4,0)</f>
        <v>130106</v>
      </c>
      <c r="E5592" s="104">
        <v>55</v>
      </c>
      <c r="J5592" s="167"/>
    </row>
    <row r="5593" spans="1:10">
      <c r="A5593" s="102">
        <v>44192</v>
      </c>
      <c r="B5593" s="103">
        <v>44192</v>
      </c>
      <c r="C5593" s="104" t="s">
        <v>711</v>
      </c>
      <c r="D5593" s="105">
        <f>VLOOKUP(Pag_Inicio_Corr_mas_casos[[#This Row],[Corregimiento]],Hoja3!$A$2:$D$676,4,0)</f>
        <v>80815</v>
      </c>
      <c r="E5593" s="104">
        <v>53</v>
      </c>
      <c r="J5593" s="167"/>
    </row>
    <row r="5594" spans="1:10">
      <c r="A5594" s="102">
        <v>44192</v>
      </c>
      <c r="B5594" s="103">
        <v>44192</v>
      </c>
      <c r="C5594" s="104" t="s">
        <v>776</v>
      </c>
      <c r="D5594" s="105">
        <f>VLOOKUP(Pag_Inicio_Corr_mas_casos[[#This Row],[Corregimiento]],Hoja3!$A$2:$D$676,4,0)</f>
        <v>81003</v>
      </c>
      <c r="E5594" s="104">
        <v>51</v>
      </c>
      <c r="J5594" s="167"/>
    </row>
    <row r="5595" spans="1:10">
      <c r="A5595" s="102">
        <v>44192</v>
      </c>
      <c r="B5595" s="103">
        <v>44192</v>
      </c>
      <c r="C5595" s="104" t="s">
        <v>700</v>
      </c>
      <c r="D5595" s="105">
        <f>VLOOKUP(Pag_Inicio_Corr_mas_casos[[#This Row],[Corregimiento]],Hoja3!$A$2:$D$676,4,0)</f>
        <v>81007</v>
      </c>
      <c r="E5595" s="104">
        <v>50</v>
      </c>
      <c r="J5595" s="167"/>
    </row>
    <row r="5596" spans="1:10">
      <c r="A5596" s="102">
        <v>44192</v>
      </c>
      <c r="B5596" s="103">
        <v>44192</v>
      </c>
      <c r="C5596" s="104" t="s">
        <v>774</v>
      </c>
      <c r="D5596" s="105">
        <f>VLOOKUP(Pag_Inicio_Corr_mas_casos[[#This Row],[Corregimiento]],Hoja3!$A$2:$D$676,4,0)</f>
        <v>81001</v>
      </c>
      <c r="E5596" s="104">
        <v>49</v>
      </c>
      <c r="J5596" s="167"/>
    </row>
    <row r="5597" spans="1:10">
      <c r="A5597" s="102">
        <v>44192</v>
      </c>
      <c r="B5597" s="103">
        <v>44192</v>
      </c>
      <c r="C5597" s="104" t="s">
        <v>773</v>
      </c>
      <c r="D5597" s="105">
        <f>VLOOKUP(Pag_Inicio_Corr_mas_casos[[#This Row],[Corregimiento]],Hoja3!$A$2:$D$676,4,0)</f>
        <v>81008</v>
      </c>
      <c r="E5597" s="104">
        <v>49</v>
      </c>
      <c r="J5597" s="167"/>
    </row>
    <row r="5598" spans="1:10">
      <c r="A5598" s="102">
        <v>44192</v>
      </c>
      <c r="B5598" s="103">
        <v>44192</v>
      </c>
      <c r="C5598" s="104" t="s">
        <v>697</v>
      </c>
      <c r="D5598" s="105">
        <f>VLOOKUP(Pag_Inicio_Corr_mas_casos[[#This Row],[Corregimiento]],Hoja3!$A$2:$D$676,4,0)</f>
        <v>80807</v>
      </c>
      <c r="E5598" s="104">
        <v>46</v>
      </c>
      <c r="J5598" s="167"/>
    </row>
    <row r="5599" spans="1:10">
      <c r="A5599" s="102">
        <v>44192</v>
      </c>
      <c r="B5599" s="103">
        <v>44192</v>
      </c>
      <c r="C5599" s="104" t="s">
        <v>775</v>
      </c>
      <c r="D5599" s="105">
        <f>VLOOKUP(Pag_Inicio_Corr_mas_casos[[#This Row],[Corregimiento]],Hoja3!$A$2:$D$676,4,0)</f>
        <v>81002</v>
      </c>
      <c r="E5599" s="104">
        <v>45</v>
      </c>
      <c r="J5599" s="167"/>
    </row>
    <row r="5600" spans="1:10">
      <c r="A5600" s="102">
        <v>44192</v>
      </c>
      <c r="B5600" s="103">
        <v>44192</v>
      </c>
      <c r="C5600" s="104" t="s">
        <v>694</v>
      </c>
      <c r="D5600" s="105">
        <f>VLOOKUP(Pag_Inicio_Corr_mas_casos[[#This Row],[Corregimiento]],Hoja3!$A$2:$D$676,4,0)</f>
        <v>81009</v>
      </c>
      <c r="E5600" s="104">
        <v>45</v>
      </c>
      <c r="J5600" s="167"/>
    </row>
    <row r="5601" spans="1:10">
      <c r="A5601" s="102">
        <v>44192</v>
      </c>
      <c r="B5601" s="103">
        <v>44192</v>
      </c>
      <c r="C5601" s="104" t="s">
        <v>525</v>
      </c>
      <c r="D5601" s="105">
        <f>VLOOKUP(Pag_Inicio_Corr_mas_casos[[#This Row],[Corregimiento]],Hoja3!$A$2:$D$676,4,0)</f>
        <v>80821</v>
      </c>
      <c r="E5601" s="104">
        <v>44</v>
      </c>
      <c r="J5601" s="167"/>
    </row>
    <row r="5602" spans="1:10">
      <c r="A5602" s="102">
        <v>44192</v>
      </c>
      <c r="B5602" s="103">
        <v>44192</v>
      </c>
      <c r="C5602" s="104" t="s">
        <v>705</v>
      </c>
      <c r="D5602" s="105">
        <f>VLOOKUP(Pag_Inicio_Corr_mas_casos[[#This Row],[Corregimiento]],Hoja3!$A$2:$D$676,4,0)</f>
        <v>130107</v>
      </c>
      <c r="E5602" s="104">
        <v>44</v>
      </c>
      <c r="J5602" s="167"/>
    </row>
    <row r="5603" spans="1:10">
      <c r="A5603" s="102">
        <v>44192</v>
      </c>
      <c r="B5603" s="103">
        <v>44192</v>
      </c>
      <c r="C5603" s="104" t="s">
        <v>702</v>
      </c>
      <c r="D5603" s="105">
        <f>VLOOKUP(Pag_Inicio_Corr_mas_casos[[#This Row],[Corregimiento]],Hoja3!$A$2:$D$676,4,0)</f>
        <v>80826</v>
      </c>
      <c r="E5603" s="104">
        <v>43</v>
      </c>
      <c r="J5603" s="167"/>
    </row>
    <row r="5604" spans="1:10">
      <c r="A5604" s="102">
        <v>44192</v>
      </c>
      <c r="B5604" s="103">
        <v>44192</v>
      </c>
      <c r="C5604" s="104" t="s">
        <v>708</v>
      </c>
      <c r="D5604" s="105">
        <f>VLOOKUP(Pag_Inicio_Corr_mas_casos[[#This Row],[Corregimiento]],Hoja3!$A$2:$D$676,4,0)</f>
        <v>80817</v>
      </c>
      <c r="E5604" s="104">
        <v>42</v>
      </c>
      <c r="J5604" s="167"/>
    </row>
    <row r="5605" spans="1:10">
      <c r="A5605" s="102">
        <v>44192</v>
      </c>
      <c r="B5605" s="103">
        <v>44192</v>
      </c>
      <c r="C5605" s="104" t="s">
        <v>790</v>
      </c>
      <c r="D5605" s="105">
        <f>VLOOKUP(Pag_Inicio_Corr_mas_casos[[#This Row],[Corregimiento]],Hoja3!$A$2:$D$676,4,0)</f>
        <v>130101</v>
      </c>
      <c r="E5605" s="104">
        <v>41</v>
      </c>
      <c r="J5605" s="167"/>
    </row>
    <row r="5606" spans="1:10">
      <c r="A5606" s="102">
        <v>44192</v>
      </c>
      <c r="B5606" s="103">
        <v>44192</v>
      </c>
      <c r="C5606" s="104" t="s">
        <v>789</v>
      </c>
      <c r="D5606" s="105">
        <f>VLOOKUP(Pag_Inicio_Corr_mas_casos[[#This Row],[Corregimiento]],Hoja3!$A$2:$D$676,4,0)</f>
        <v>80822</v>
      </c>
      <c r="E5606" s="104">
        <v>38</v>
      </c>
      <c r="J5606" s="167"/>
    </row>
    <row r="5607" spans="1:10">
      <c r="A5607" s="102">
        <v>44192</v>
      </c>
      <c r="B5607" s="103">
        <v>44192</v>
      </c>
      <c r="C5607" s="104" t="s">
        <v>701</v>
      </c>
      <c r="D5607" s="105">
        <f>VLOOKUP(Pag_Inicio_Corr_mas_casos[[#This Row],[Corregimiento]],Hoja3!$A$2:$D$676,4,0)</f>
        <v>80814</v>
      </c>
      <c r="E5607" s="104">
        <v>37</v>
      </c>
      <c r="J5607" s="167"/>
    </row>
    <row r="5608" spans="1:10">
      <c r="A5608" s="102">
        <v>44192</v>
      </c>
      <c r="B5608" s="103">
        <v>44192</v>
      </c>
      <c r="C5608" s="104" t="s">
        <v>692</v>
      </c>
      <c r="D5608" s="105">
        <f>VLOOKUP(Pag_Inicio_Corr_mas_casos[[#This Row],[Corregimiento]],Hoja3!$A$2:$D$676,4,0)</f>
        <v>80810</v>
      </c>
      <c r="E5608" s="104">
        <v>37</v>
      </c>
      <c r="J5608" s="167"/>
    </row>
    <row r="5609" spans="1:10">
      <c r="A5609" s="102">
        <v>44192</v>
      </c>
      <c r="B5609" s="103">
        <v>44192</v>
      </c>
      <c r="C5609" s="104" t="s">
        <v>706</v>
      </c>
      <c r="D5609" s="105">
        <f>VLOOKUP(Pag_Inicio_Corr_mas_casos[[#This Row],[Corregimiento]],Hoja3!$A$2:$D$676,4,0)</f>
        <v>80813</v>
      </c>
      <c r="E5609" s="104">
        <v>34</v>
      </c>
      <c r="J5609" s="167"/>
    </row>
    <row r="5610" spans="1:10">
      <c r="A5610" s="102">
        <v>44192</v>
      </c>
      <c r="B5610" s="103">
        <v>44192</v>
      </c>
      <c r="C5610" s="104" t="s">
        <v>716</v>
      </c>
      <c r="D5610" s="105">
        <f>VLOOKUP(Pag_Inicio_Corr_mas_casos[[#This Row],[Corregimiento]],Hoja3!$A$2:$D$676,4,0)</f>
        <v>20601</v>
      </c>
      <c r="E5610" s="104">
        <v>33</v>
      </c>
      <c r="J5610" s="167"/>
    </row>
    <row r="5611" spans="1:10">
      <c r="A5611" s="102">
        <v>44192</v>
      </c>
      <c r="B5611" s="103">
        <v>44192</v>
      </c>
      <c r="C5611" s="104" t="s">
        <v>770</v>
      </c>
      <c r="D5611" s="105">
        <f>VLOOKUP(Pag_Inicio_Corr_mas_casos[[#This Row],[Corregimiento]],Hoja3!$A$2:$D$676,4,0)</f>
        <v>130702</v>
      </c>
      <c r="E5611" s="104">
        <v>32</v>
      </c>
      <c r="J5611" s="167"/>
    </row>
    <row r="5612" spans="1:10">
      <c r="A5612" s="102">
        <v>44192</v>
      </c>
      <c r="B5612" s="103">
        <v>44192</v>
      </c>
      <c r="C5612" s="104" t="s">
        <v>747</v>
      </c>
      <c r="D5612" s="105">
        <f>VLOOKUP(Pag_Inicio_Corr_mas_casos[[#This Row],[Corregimiento]],Hoja3!$A$2:$D$676,4,0)</f>
        <v>80808</v>
      </c>
      <c r="E5612" s="104">
        <v>31</v>
      </c>
      <c r="J5612" s="167"/>
    </row>
    <row r="5613" spans="1:10">
      <c r="A5613" s="102">
        <v>44192</v>
      </c>
      <c r="B5613" s="103">
        <v>44192</v>
      </c>
      <c r="C5613" s="104" t="s">
        <v>728</v>
      </c>
      <c r="D5613" s="105">
        <f>VLOOKUP(Pag_Inicio_Corr_mas_casos[[#This Row],[Corregimiento]],Hoja3!$A$2:$D$676,4,0)</f>
        <v>20606</v>
      </c>
      <c r="E5613" s="104">
        <v>29</v>
      </c>
      <c r="J5613" s="167"/>
    </row>
    <row r="5614" spans="1:10">
      <c r="A5614" s="102">
        <v>44192</v>
      </c>
      <c r="B5614" s="103">
        <v>44192</v>
      </c>
      <c r="C5614" s="104" t="s">
        <v>793</v>
      </c>
      <c r="D5614" s="105">
        <f>VLOOKUP(Pag_Inicio_Corr_mas_casos[[#This Row],[Corregimiento]],Hoja3!$A$2:$D$676,4,0)</f>
        <v>130108</v>
      </c>
      <c r="E5614" s="104">
        <v>28</v>
      </c>
      <c r="J5614" s="167"/>
    </row>
    <row r="5615" spans="1:10">
      <c r="A5615" s="102">
        <v>44192</v>
      </c>
      <c r="B5615" s="103">
        <v>44192</v>
      </c>
      <c r="C5615" s="104" t="s">
        <v>699</v>
      </c>
      <c r="D5615" s="105">
        <f>VLOOKUP(Pag_Inicio_Corr_mas_casos[[#This Row],[Corregimiento]],Hoja3!$A$2:$D$676,4,0)</f>
        <v>130708</v>
      </c>
      <c r="E5615" s="104">
        <v>28</v>
      </c>
      <c r="J5615" s="167"/>
    </row>
    <row r="5616" spans="1:10">
      <c r="A5616" s="102">
        <v>44192</v>
      </c>
      <c r="B5616" s="103">
        <v>44192</v>
      </c>
      <c r="C5616" s="104" t="s">
        <v>713</v>
      </c>
      <c r="D5616" s="105">
        <f>VLOOKUP(Pag_Inicio_Corr_mas_casos[[#This Row],[Corregimiento]],Hoja3!$A$2:$D$676,4,0)</f>
        <v>50208</v>
      </c>
      <c r="E5616" s="104">
        <v>28</v>
      </c>
      <c r="J5616" s="167"/>
    </row>
    <row r="5617" spans="1:10">
      <c r="A5617" s="102">
        <v>44192</v>
      </c>
      <c r="B5617" s="103">
        <v>44192</v>
      </c>
      <c r="C5617" s="104" t="s">
        <v>784</v>
      </c>
      <c r="D5617" s="105">
        <f>VLOOKUP(Pag_Inicio_Corr_mas_casos[[#This Row],[Corregimiento]],Hoja3!$A$2:$D$676,4,0)</f>
        <v>20609</v>
      </c>
      <c r="E5617" s="104">
        <v>23</v>
      </c>
      <c r="J5617" s="167"/>
    </row>
    <row r="5618" spans="1:10">
      <c r="A5618" s="102">
        <v>44192</v>
      </c>
      <c r="B5618" s="103">
        <v>44192</v>
      </c>
      <c r="C5618" s="104" t="s">
        <v>807</v>
      </c>
      <c r="D5618" s="105">
        <f>VLOOKUP(Pag_Inicio_Corr_mas_casos[[#This Row],[Corregimiento]],Hoja3!$A$2:$D$676,4,0)</f>
        <v>40201</v>
      </c>
      <c r="E5618" s="104">
        <v>22</v>
      </c>
      <c r="J5618" s="167"/>
    </row>
    <row r="5619" spans="1:10">
      <c r="A5619" s="102">
        <v>44192</v>
      </c>
      <c r="B5619" s="103">
        <v>44192</v>
      </c>
      <c r="C5619" s="104" t="s">
        <v>693</v>
      </c>
      <c r="D5619" s="105">
        <f>VLOOKUP(Pag_Inicio_Corr_mas_casos[[#This Row],[Corregimiento]],Hoja3!$A$2:$D$676,4,0)</f>
        <v>130717</v>
      </c>
      <c r="E5619" s="104">
        <v>22</v>
      </c>
      <c r="J5619" s="167"/>
    </row>
    <row r="5620" spans="1:10">
      <c r="A5620" s="102">
        <v>44192</v>
      </c>
      <c r="B5620" s="103">
        <v>44192</v>
      </c>
      <c r="C5620" s="104" t="s">
        <v>777</v>
      </c>
      <c r="D5620" s="105">
        <f>VLOOKUP(Pag_Inicio_Corr_mas_casos[[#This Row],[Corregimiento]],Hoja3!$A$2:$D$676,4,0)</f>
        <v>91001</v>
      </c>
      <c r="E5620" s="104">
        <v>22</v>
      </c>
      <c r="J5620" s="167"/>
    </row>
    <row r="5621" spans="1:10">
      <c r="A5621" s="102">
        <v>44192</v>
      </c>
      <c r="B5621" s="103">
        <v>44192</v>
      </c>
      <c r="C5621" s="104" t="s">
        <v>805</v>
      </c>
      <c r="D5621" s="105">
        <f>VLOOKUP(Pag_Inicio_Corr_mas_casos[[#This Row],[Corregimiento]],Hoja3!$A$2:$D$676,4,0)</f>
        <v>80501</v>
      </c>
      <c r="E5621" s="104">
        <v>21</v>
      </c>
      <c r="J5621" s="167"/>
    </row>
    <row r="5622" spans="1:10">
      <c r="A5622" s="102">
        <v>44192</v>
      </c>
      <c r="B5622" s="103">
        <v>44192</v>
      </c>
      <c r="C5622" s="104" t="s">
        <v>722</v>
      </c>
      <c r="D5622" s="105">
        <f>VLOOKUP(Pag_Inicio_Corr_mas_casos[[#This Row],[Corregimiento]],Hoja3!$A$2:$D$676,4,0)</f>
        <v>30107</v>
      </c>
      <c r="E5622" s="104">
        <v>21</v>
      </c>
      <c r="J5622" s="167"/>
    </row>
    <row r="5623" spans="1:10">
      <c r="A5623" s="102">
        <v>44192</v>
      </c>
      <c r="B5623" s="103">
        <v>44192</v>
      </c>
      <c r="C5623" s="104" t="s">
        <v>806</v>
      </c>
      <c r="D5623" s="105">
        <f>VLOOKUP(Pag_Inicio_Corr_mas_casos[[#This Row],[Corregimiento]],Hoja3!$A$2:$D$676,4,0)</f>
        <v>20105</v>
      </c>
      <c r="E5623" s="104">
        <v>20</v>
      </c>
      <c r="J5623" s="167"/>
    </row>
    <row r="5624" spans="1:10">
      <c r="A5624" s="102">
        <v>44192</v>
      </c>
      <c r="B5624" s="103">
        <v>44192</v>
      </c>
      <c r="C5624" s="104" t="s">
        <v>761</v>
      </c>
      <c r="D5624" s="105">
        <f>VLOOKUP(Pag_Inicio_Corr_mas_casos[[#This Row],[Corregimiento]],Hoja3!$A$2:$D$676,4,0)</f>
        <v>60101</v>
      </c>
      <c r="E5624" s="104">
        <v>20</v>
      </c>
      <c r="J5624" s="167"/>
    </row>
    <row r="5625" spans="1:10">
      <c r="A5625" s="102">
        <v>44192</v>
      </c>
      <c r="B5625" s="103">
        <v>44192</v>
      </c>
      <c r="C5625" s="104" t="s">
        <v>715</v>
      </c>
      <c r="D5625" s="105">
        <f>VLOOKUP(Pag_Inicio_Corr_mas_casos[[#This Row],[Corregimiento]],Hoja3!$A$2:$D$676,4,0)</f>
        <v>80804</v>
      </c>
      <c r="E5625" s="104">
        <v>19</v>
      </c>
      <c r="J5625" s="167"/>
    </row>
    <row r="5626" spans="1:10">
      <c r="A5626" s="102">
        <v>44192</v>
      </c>
      <c r="B5626" s="103">
        <v>44192</v>
      </c>
      <c r="C5626" s="104" t="s">
        <v>703</v>
      </c>
      <c r="D5626" s="105">
        <f>VLOOKUP(Pag_Inicio_Corr_mas_casos[[#This Row],[Corregimiento]],Hoja3!$A$2:$D$676,4,0)</f>
        <v>80811</v>
      </c>
      <c r="E5626" s="104">
        <v>19</v>
      </c>
      <c r="J5626" s="167"/>
    </row>
    <row r="5627" spans="1:10">
      <c r="A5627" s="102">
        <v>44192</v>
      </c>
      <c r="B5627" s="103">
        <v>44192</v>
      </c>
      <c r="C5627" s="104" t="s">
        <v>798</v>
      </c>
      <c r="D5627" s="105">
        <f>VLOOKUP(Pag_Inicio_Corr_mas_casos[[#This Row],[Corregimiento]],Hoja3!$A$2:$D$676,4,0)</f>
        <v>20602</v>
      </c>
      <c r="E5627" s="104">
        <v>18</v>
      </c>
      <c r="J5627" s="167"/>
    </row>
    <row r="5628" spans="1:10">
      <c r="A5628" s="102">
        <v>44192</v>
      </c>
      <c r="B5628" s="103">
        <v>44192</v>
      </c>
      <c r="C5628" s="166" t="s">
        <v>726</v>
      </c>
      <c r="D5628" s="105">
        <f>VLOOKUP(Pag_Inicio_Corr_mas_casos[[#This Row],[Corregimiento]],Hoja3!$A$2:$D$676,4,0)</f>
        <v>130103</v>
      </c>
      <c r="E5628" s="104">
        <v>18</v>
      </c>
      <c r="J5628" s="167"/>
    </row>
    <row r="5629" spans="1:10">
      <c r="A5629" s="102">
        <v>44192</v>
      </c>
      <c r="B5629" s="103">
        <v>44192</v>
      </c>
      <c r="C5629" s="104" t="s">
        <v>714</v>
      </c>
      <c r="D5629" s="105">
        <f>VLOOKUP(Pag_Inicio_Corr_mas_casos[[#This Row],[Corregimiento]],Hoja3!$A$2:$D$676,4,0)</f>
        <v>130701</v>
      </c>
      <c r="E5629" s="104">
        <v>17</v>
      </c>
      <c r="J5629" s="167"/>
    </row>
    <row r="5630" spans="1:10">
      <c r="A5630" s="102">
        <v>44192</v>
      </c>
      <c r="B5630" s="103">
        <v>44192</v>
      </c>
      <c r="C5630" s="104" t="s">
        <v>746</v>
      </c>
      <c r="D5630" s="105">
        <f>VLOOKUP(Pag_Inicio_Corr_mas_casos[[#This Row],[Corregimiento]],Hoja3!$A$2:$D$676,4,0)</f>
        <v>130706</v>
      </c>
      <c r="E5630" s="104">
        <v>17</v>
      </c>
      <c r="J5630" s="167"/>
    </row>
    <row r="5631" spans="1:10">
      <c r="A5631" s="102">
        <v>44192</v>
      </c>
      <c r="B5631" s="103">
        <v>44192</v>
      </c>
      <c r="C5631" s="104" t="s">
        <v>717</v>
      </c>
      <c r="D5631" s="105">
        <f>VLOOKUP(Pag_Inicio_Corr_mas_casos[[#This Row],[Corregimiento]],Hoja3!$A$2:$D$676,4,0)</f>
        <v>81006</v>
      </c>
      <c r="E5631" s="104">
        <v>16</v>
      </c>
      <c r="J5631" s="167"/>
    </row>
    <row r="5632" spans="1:10">
      <c r="A5632" s="102">
        <v>44192</v>
      </c>
      <c r="B5632" s="103">
        <v>44192</v>
      </c>
      <c r="C5632" s="104" t="s">
        <v>762</v>
      </c>
      <c r="D5632" s="105">
        <f>VLOOKUP(Pag_Inicio_Corr_mas_casos[[#This Row],[Corregimiento]],Hoja3!$A$2:$D$676,4,0)</f>
        <v>40612</v>
      </c>
      <c r="E5632" s="104">
        <v>16</v>
      </c>
      <c r="J5632" s="167"/>
    </row>
    <row r="5633" spans="1:10">
      <c r="A5633" s="102">
        <v>44192</v>
      </c>
      <c r="B5633" s="103">
        <v>44192</v>
      </c>
      <c r="C5633" s="104" t="s">
        <v>712</v>
      </c>
      <c r="D5633" s="105">
        <f>VLOOKUP(Pag_Inicio_Corr_mas_casos[[#This Row],[Corregimiento]],Hoja3!$A$2:$D$676,4,0)</f>
        <v>130716</v>
      </c>
      <c r="E5633" s="104">
        <v>16</v>
      </c>
      <c r="J5633" s="167"/>
    </row>
    <row r="5634" spans="1:10">
      <c r="A5634" s="102">
        <v>44192</v>
      </c>
      <c r="B5634" s="103">
        <v>44192</v>
      </c>
      <c r="C5634" s="104" t="s">
        <v>810</v>
      </c>
      <c r="D5634" s="105">
        <f>VLOOKUP(Pag_Inicio_Corr_mas_casos[[#This Row],[Corregimiento]],Hoja3!$A$2:$D$676,4,0)</f>
        <v>90301</v>
      </c>
      <c r="E5634" s="104">
        <v>115</v>
      </c>
      <c r="J5634" s="167"/>
    </row>
    <row r="5635" spans="1:10">
      <c r="A5635" s="102">
        <v>44192</v>
      </c>
      <c r="B5635" s="103">
        <v>44192</v>
      </c>
      <c r="C5635" s="104" t="s">
        <v>787</v>
      </c>
      <c r="D5635" s="105">
        <f>VLOOKUP(Pag_Inicio_Corr_mas_casos[[#This Row],[Corregimiento]],Hoja3!$A$2:$D$676,4,0)</f>
        <v>30104</v>
      </c>
      <c r="E5635" s="104">
        <v>15</v>
      </c>
      <c r="J5635" s="167"/>
    </row>
    <row r="5636" spans="1:10">
      <c r="A5636" s="102">
        <v>44192</v>
      </c>
      <c r="B5636" s="103">
        <v>44192</v>
      </c>
      <c r="C5636" s="104" t="s">
        <v>760</v>
      </c>
      <c r="D5636" s="105">
        <f>VLOOKUP(Pag_Inicio_Corr_mas_casos[[#This Row],[Corregimiento]],Hoja3!$A$2:$D$676,4,0)</f>
        <v>60103</v>
      </c>
      <c r="E5636" s="104">
        <v>15</v>
      </c>
      <c r="J5636" s="167"/>
    </row>
    <row r="5637" spans="1:10">
      <c r="A5637" s="102">
        <v>44192</v>
      </c>
      <c r="B5637" s="103">
        <v>44192</v>
      </c>
      <c r="C5637" s="104" t="s">
        <v>811</v>
      </c>
      <c r="D5637" s="105">
        <f>VLOOKUP(Pag_Inicio_Corr_mas_casos[[#This Row],[Corregimiento]],Hoja3!$A$2:$D$676,4,0)</f>
        <v>90605</v>
      </c>
      <c r="E5637" s="104">
        <v>15</v>
      </c>
      <c r="J5637" s="167"/>
    </row>
    <row r="5638" spans="1:10">
      <c r="A5638" s="102">
        <v>44192</v>
      </c>
      <c r="B5638" s="103">
        <v>44192</v>
      </c>
      <c r="C5638" s="104" t="s">
        <v>812</v>
      </c>
      <c r="D5638" s="105">
        <f>VLOOKUP(Pag_Inicio_Corr_mas_casos[[#This Row],[Corregimiento]],Hoja3!$A$2:$D$676,4,0)</f>
        <v>20101</v>
      </c>
      <c r="E5638" s="104">
        <v>13</v>
      </c>
      <c r="J5638" s="167"/>
    </row>
    <row r="5639" spans="1:10">
      <c r="A5639" s="102">
        <v>44192</v>
      </c>
      <c r="B5639" s="103">
        <v>44192</v>
      </c>
      <c r="C5639" s="104" t="s">
        <v>751</v>
      </c>
      <c r="D5639" s="105">
        <f>VLOOKUP(Pag_Inicio_Corr_mas_casos[[#This Row],[Corregimiento]],Hoja3!$A$2:$D$676,4,0)</f>
        <v>80802</v>
      </c>
      <c r="E5639" s="104">
        <v>13</v>
      </c>
      <c r="J5639" s="167"/>
    </row>
    <row r="5640" spans="1:10">
      <c r="A5640" s="102">
        <v>44192</v>
      </c>
      <c r="B5640" s="103">
        <v>44192</v>
      </c>
      <c r="C5640" s="104" t="s">
        <v>813</v>
      </c>
      <c r="D5640" s="105">
        <f>VLOOKUP(Pag_Inicio_Corr_mas_casos[[#This Row],[Corregimiento]],Hoja3!$A$2:$D$676,4,0)</f>
        <v>40501</v>
      </c>
      <c r="E5640" s="104">
        <v>13</v>
      </c>
      <c r="J5640" s="167"/>
    </row>
    <row r="5641" spans="1:10">
      <c r="A5641" s="102">
        <v>44192</v>
      </c>
      <c r="B5641" s="103">
        <v>44192</v>
      </c>
      <c r="C5641" s="104" t="s">
        <v>719</v>
      </c>
      <c r="D5641" s="105">
        <f>VLOOKUP(Pag_Inicio_Corr_mas_casos[[#This Row],[Corregimiento]],Hoja3!$A$2:$D$676,4,0)</f>
        <v>30113</v>
      </c>
      <c r="E5641" s="104">
        <v>13</v>
      </c>
      <c r="J5641" s="167"/>
    </row>
    <row r="5642" spans="1:10">
      <c r="A5642" s="102">
        <v>44192</v>
      </c>
      <c r="B5642" s="103">
        <v>44192</v>
      </c>
      <c r="C5642" s="104" t="s">
        <v>814</v>
      </c>
      <c r="D5642" s="105">
        <f>VLOOKUP(Pag_Inicio_Corr_mas_casos[[#This Row],[Corregimiento]],Hoja3!$A$2:$D$676,4,0)</f>
        <v>91007</v>
      </c>
      <c r="E5642" s="104">
        <v>12</v>
      </c>
      <c r="J5642" s="167"/>
    </row>
    <row r="5643" spans="1:10">
      <c r="A5643" s="102">
        <v>44192</v>
      </c>
      <c r="B5643" s="103">
        <v>44192</v>
      </c>
      <c r="C5643" s="104" t="s">
        <v>815</v>
      </c>
      <c r="D5643" s="105">
        <f>VLOOKUP(Pag_Inicio_Corr_mas_casos[[#This Row],[Corregimiento]],Hoja3!$A$2:$D$676,4,0)</f>
        <v>40601</v>
      </c>
      <c r="E5643" s="104">
        <v>12</v>
      </c>
      <c r="J5643" s="167"/>
    </row>
    <row r="5644" spans="1:10">
      <c r="A5644" s="102">
        <v>44192</v>
      </c>
      <c r="B5644" s="103">
        <v>44192</v>
      </c>
      <c r="C5644" s="104" t="s">
        <v>732</v>
      </c>
      <c r="D5644" s="105">
        <f>VLOOKUP(Pag_Inicio_Corr_mas_casos[[#This Row],[Corregimiento]],Hoja3!$A$2:$D$676,4,0)</f>
        <v>80803</v>
      </c>
      <c r="E5644" s="104">
        <v>12</v>
      </c>
      <c r="J5644" s="167"/>
    </row>
    <row r="5645" spans="1:10">
      <c r="A5645" s="102">
        <v>44192</v>
      </c>
      <c r="B5645" s="103">
        <v>44192</v>
      </c>
      <c r="C5645" s="104" t="s">
        <v>804</v>
      </c>
      <c r="D5645" s="105">
        <f>VLOOKUP(Pag_Inicio_Corr_mas_casos[[#This Row],[Corregimiento]],Hoja3!$A$2:$D$676,4,0)</f>
        <v>50316</v>
      </c>
      <c r="E5645" s="104">
        <v>12</v>
      </c>
      <c r="J5645" s="167"/>
    </row>
    <row r="5646" spans="1:10">
      <c r="A5646" s="102">
        <v>44192</v>
      </c>
      <c r="B5646" s="103">
        <v>44192</v>
      </c>
      <c r="C5646" s="104" t="s">
        <v>750</v>
      </c>
      <c r="D5646" s="105">
        <f>VLOOKUP(Pag_Inicio_Corr_mas_casos[[#This Row],[Corregimiento]],Hoja3!$A$2:$D$676,4,0)</f>
        <v>81005</v>
      </c>
      <c r="E5646" s="104">
        <v>12</v>
      </c>
      <c r="J5646" s="167"/>
    </row>
    <row r="5647" spans="1:10">
      <c r="A5647" s="102">
        <v>44192</v>
      </c>
      <c r="B5647" s="103">
        <v>44192</v>
      </c>
      <c r="C5647" s="104" t="s">
        <v>755</v>
      </c>
      <c r="D5647" s="105">
        <f>VLOOKUP(Pag_Inicio_Corr_mas_casos[[#This Row],[Corregimiento]],Hoja3!$A$2:$D$676,4,0)</f>
        <v>80805</v>
      </c>
      <c r="E5647" s="104">
        <v>11</v>
      </c>
      <c r="J5647" s="167"/>
    </row>
    <row r="5648" spans="1:10">
      <c r="A5648" s="102">
        <v>44192</v>
      </c>
      <c r="B5648" s="103">
        <v>44192</v>
      </c>
      <c r="C5648" s="104" t="s">
        <v>754</v>
      </c>
      <c r="D5648" s="105">
        <f>VLOOKUP(Pag_Inicio_Corr_mas_casos[[#This Row],[Corregimiento]],Hoja3!$A$2:$D$676,4,0)</f>
        <v>60104</v>
      </c>
      <c r="E5648" s="104">
        <v>11</v>
      </c>
      <c r="J5648" s="167"/>
    </row>
    <row r="5649" spans="1:10">
      <c r="A5649" s="102">
        <v>44192</v>
      </c>
      <c r="B5649" s="103">
        <v>44192</v>
      </c>
      <c r="C5649" s="104" t="s">
        <v>816</v>
      </c>
      <c r="D5649" s="105">
        <f>VLOOKUP(Pag_Inicio_Corr_mas_casos[[#This Row],[Corregimiento]],Hoja3!$A$2:$D$676,4,0)</f>
        <v>60401</v>
      </c>
      <c r="E5649" s="104">
        <v>11</v>
      </c>
      <c r="J5649" s="167"/>
    </row>
    <row r="5650" spans="1:10">
      <c r="A5650" s="102">
        <v>44192</v>
      </c>
      <c r="B5650" s="103">
        <v>44192</v>
      </c>
      <c r="C5650" s="104" t="s">
        <v>817</v>
      </c>
      <c r="D5650" s="105">
        <f>VLOOKUP(Pag_Inicio_Corr_mas_casos[[#This Row],[Corregimiento]],Hoja3!$A$2:$D$676,4,0)</f>
        <v>91109</v>
      </c>
      <c r="E5650" s="104">
        <v>11</v>
      </c>
      <c r="J5650" s="167"/>
    </row>
    <row r="5651" spans="1:10">
      <c r="A5651" s="98">
        <v>44193</v>
      </c>
      <c r="B5651" s="99">
        <v>44193</v>
      </c>
      <c r="C5651" s="100" t="s">
        <v>619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7"/>
    </row>
    <row r="5652" spans="1:10">
      <c r="A5652" s="98">
        <v>44193</v>
      </c>
      <c r="B5652" s="99">
        <v>44193</v>
      </c>
      <c r="C5652" s="100" t="s">
        <v>766</v>
      </c>
      <c r="D5652" s="101">
        <f>VLOOKUP(Pag_Inicio_Corr_mas_casos[[#This Row],[Corregimiento]],Hoja3!$A$2:$D$676,4,0)</f>
        <v>80809</v>
      </c>
      <c r="E5652" s="100">
        <v>61</v>
      </c>
      <c r="J5652" s="167"/>
    </row>
    <row r="5653" spans="1:10">
      <c r="A5653" s="98">
        <v>44193</v>
      </c>
      <c r="B5653" s="99">
        <v>44193</v>
      </c>
      <c r="C5653" s="100" t="s">
        <v>809</v>
      </c>
      <c r="D5653" s="101">
        <f>VLOOKUP(Pag_Inicio_Corr_mas_casos[[#This Row],[Corregimiento]],Hoja3!$A$2:$D$676,4,0)</f>
        <v>130102</v>
      </c>
      <c r="E5653" s="100">
        <v>56</v>
      </c>
      <c r="J5653" s="167"/>
    </row>
    <row r="5654" spans="1:10">
      <c r="A5654" s="98">
        <v>44193</v>
      </c>
      <c r="B5654" s="99">
        <v>44193</v>
      </c>
      <c r="C5654" s="100" t="s">
        <v>696</v>
      </c>
      <c r="D5654" s="101">
        <f>VLOOKUP(Pag_Inicio_Corr_mas_casos[[#This Row],[Corregimiento]],Hoja3!$A$2:$D$676,4,0)</f>
        <v>80823</v>
      </c>
      <c r="E5654" s="100">
        <v>51</v>
      </c>
      <c r="J5654" s="167"/>
    </row>
    <row r="5655" spans="1:10">
      <c r="A5655" s="98">
        <v>44193</v>
      </c>
      <c r="B5655" s="99">
        <v>44193</v>
      </c>
      <c r="C5655" s="100" t="s">
        <v>767</v>
      </c>
      <c r="D5655" s="101">
        <f>VLOOKUP(Pag_Inicio_Corr_mas_casos[[#This Row],[Corregimiento]],Hoja3!$A$2:$D$676,4,0)</f>
        <v>80819</v>
      </c>
      <c r="E5655" s="100">
        <v>49</v>
      </c>
      <c r="J5655" s="167"/>
    </row>
    <row r="5656" spans="1:10">
      <c r="A5656" s="98">
        <v>44193</v>
      </c>
      <c r="B5656" s="99">
        <v>44193</v>
      </c>
      <c r="C5656" s="100" t="s">
        <v>525</v>
      </c>
      <c r="D5656" s="101">
        <f>VLOOKUP(Pag_Inicio_Corr_mas_casos[[#This Row],[Corregimiento]],Hoja3!$A$2:$D$676,4,0)</f>
        <v>80821</v>
      </c>
      <c r="E5656" s="100">
        <v>48</v>
      </c>
      <c r="J5656" s="167"/>
    </row>
    <row r="5657" spans="1:10">
      <c r="A5657" s="98">
        <v>44193</v>
      </c>
      <c r="B5657" s="99">
        <v>44193</v>
      </c>
      <c r="C5657" s="100" t="s">
        <v>693</v>
      </c>
      <c r="D5657" s="101">
        <f>VLOOKUP(Pag_Inicio_Corr_mas_casos[[#This Row],[Corregimiento]],Hoja3!$A$2:$D$676,4,0)</f>
        <v>130717</v>
      </c>
      <c r="E5657" s="100">
        <v>46</v>
      </c>
      <c r="J5657" s="167"/>
    </row>
    <row r="5658" spans="1:10">
      <c r="A5658" s="98">
        <v>44193</v>
      </c>
      <c r="B5658" s="99">
        <v>44193</v>
      </c>
      <c r="C5658" s="100" t="s">
        <v>711</v>
      </c>
      <c r="D5658" s="101">
        <f>VLOOKUP(Pag_Inicio_Corr_mas_casos[[#This Row],[Corregimiento]],Hoja3!$A$2:$D$676,4,0)</f>
        <v>80815</v>
      </c>
      <c r="E5658" s="100">
        <v>45</v>
      </c>
      <c r="J5658" s="167"/>
    </row>
    <row r="5659" spans="1:10">
      <c r="A5659" s="98">
        <v>44193</v>
      </c>
      <c r="B5659" s="99">
        <v>44193</v>
      </c>
      <c r="C5659" s="100" t="s">
        <v>774</v>
      </c>
      <c r="D5659" s="101">
        <f>VLOOKUP(Pag_Inicio_Corr_mas_casos[[#This Row],[Corregimiento]],Hoja3!$A$2:$D$676,4,0)</f>
        <v>81001</v>
      </c>
      <c r="E5659" s="100">
        <v>44</v>
      </c>
      <c r="J5659" s="167"/>
    </row>
    <row r="5660" spans="1:10">
      <c r="A5660" s="98">
        <v>44193</v>
      </c>
      <c r="B5660" s="99">
        <v>44193</v>
      </c>
      <c r="C5660" s="100" t="s">
        <v>692</v>
      </c>
      <c r="D5660" s="101">
        <f>VLOOKUP(Pag_Inicio_Corr_mas_casos[[#This Row],[Corregimiento]],Hoja3!$A$2:$D$676,4,0)</f>
        <v>80810</v>
      </c>
      <c r="E5660" s="100">
        <v>41</v>
      </c>
      <c r="J5660" s="167"/>
    </row>
    <row r="5661" spans="1:10">
      <c r="A5661" s="98">
        <v>44193</v>
      </c>
      <c r="B5661" s="99">
        <v>44193</v>
      </c>
      <c r="C5661" s="100" t="s">
        <v>701</v>
      </c>
      <c r="D5661" s="101">
        <f>VLOOKUP(Pag_Inicio_Corr_mas_casos[[#This Row],[Corregimiento]],Hoja3!$A$2:$D$676,4,0)</f>
        <v>80814</v>
      </c>
      <c r="E5661" s="100">
        <v>39</v>
      </c>
      <c r="J5661" s="167"/>
    </row>
    <row r="5662" spans="1:10">
      <c r="A5662" s="98">
        <v>44193</v>
      </c>
      <c r="B5662" s="99">
        <v>44193</v>
      </c>
      <c r="C5662" s="100" t="s">
        <v>705</v>
      </c>
      <c r="D5662" s="101">
        <f>VLOOKUP(Pag_Inicio_Corr_mas_casos[[#This Row],[Corregimiento]],Hoja3!$A$2:$D$676,4,0)</f>
        <v>130107</v>
      </c>
      <c r="E5662" s="100">
        <v>38</v>
      </c>
      <c r="J5662" s="167"/>
    </row>
    <row r="5663" spans="1:10">
      <c r="A5663" s="98">
        <v>44193</v>
      </c>
      <c r="B5663" s="99">
        <v>44193</v>
      </c>
      <c r="C5663" s="100" t="s">
        <v>698</v>
      </c>
      <c r="D5663" s="101">
        <f>VLOOKUP(Pag_Inicio_Corr_mas_casos[[#This Row],[Corregimiento]],Hoja3!$A$2:$D$676,4,0)</f>
        <v>80816</v>
      </c>
      <c r="E5663" s="100">
        <v>37</v>
      </c>
      <c r="J5663" s="167"/>
    </row>
    <row r="5664" spans="1:10">
      <c r="A5664" s="98">
        <v>44193</v>
      </c>
      <c r="B5664" s="99">
        <v>44193</v>
      </c>
      <c r="C5664" s="100" t="s">
        <v>707</v>
      </c>
      <c r="D5664" s="101">
        <f>VLOOKUP(Pag_Inicio_Corr_mas_casos[[#This Row],[Corregimiento]],Hoja3!$A$2:$D$676,4,0)</f>
        <v>80820</v>
      </c>
      <c r="E5664" s="100">
        <v>37</v>
      </c>
      <c r="J5664" s="167"/>
    </row>
    <row r="5665" spans="1:10">
      <c r="A5665" s="98">
        <v>44193</v>
      </c>
      <c r="B5665" s="99">
        <v>44193</v>
      </c>
      <c r="C5665" s="100" t="s">
        <v>694</v>
      </c>
      <c r="D5665" s="101">
        <f>VLOOKUP(Pag_Inicio_Corr_mas_casos[[#This Row],[Corregimiento]],Hoja3!$A$2:$D$676,4,0)</f>
        <v>81009</v>
      </c>
      <c r="E5665" s="100">
        <v>37</v>
      </c>
      <c r="J5665" s="167"/>
    </row>
    <row r="5666" spans="1:10">
      <c r="A5666" s="98">
        <v>44193</v>
      </c>
      <c r="B5666" s="99">
        <v>44193</v>
      </c>
      <c r="C5666" s="100" t="s">
        <v>790</v>
      </c>
      <c r="D5666" s="101">
        <f>VLOOKUP(Pag_Inicio_Corr_mas_casos[[#This Row],[Corregimiento]],Hoja3!$A$2:$D$676,4,0)</f>
        <v>130101</v>
      </c>
      <c r="E5666" s="100">
        <v>35</v>
      </c>
      <c r="J5666" s="167"/>
    </row>
    <row r="5667" spans="1:10">
      <c r="A5667" s="98">
        <v>44193</v>
      </c>
      <c r="B5667" s="99">
        <v>44193</v>
      </c>
      <c r="C5667" s="100" t="s">
        <v>720</v>
      </c>
      <c r="D5667" s="101">
        <f>VLOOKUP(Pag_Inicio_Corr_mas_casos[[#This Row],[Corregimiento]],Hoja3!$A$2:$D$676,4,0)</f>
        <v>91001</v>
      </c>
      <c r="E5667" s="100">
        <v>35</v>
      </c>
      <c r="J5667" s="167"/>
    </row>
    <row r="5668" spans="1:10">
      <c r="A5668" s="98">
        <v>44193</v>
      </c>
      <c r="B5668" s="99">
        <v>44193</v>
      </c>
      <c r="C5668" s="100" t="s">
        <v>700</v>
      </c>
      <c r="D5668" s="101">
        <f>VLOOKUP(Pag_Inicio_Corr_mas_casos[[#This Row],[Corregimiento]],Hoja3!$A$2:$D$676,4,0)</f>
        <v>81007</v>
      </c>
      <c r="E5668" s="100">
        <v>34</v>
      </c>
      <c r="J5668" s="167"/>
    </row>
    <row r="5669" spans="1:10">
      <c r="A5669" s="98">
        <v>44193</v>
      </c>
      <c r="B5669" s="99">
        <v>44193</v>
      </c>
      <c r="C5669" s="100" t="s">
        <v>702</v>
      </c>
      <c r="D5669" s="101">
        <f>VLOOKUP(Pag_Inicio_Corr_mas_casos[[#This Row],[Corregimiento]],Hoja3!$A$2:$D$676,4,0)</f>
        <v>80826</v>
      </c>
      <c r="E5669" s="100">
        <v>33</v>
      </c>
      <c r="J5669" s="167"/>
    </row>
    <row r="5670" spans="1:10">
      <c r="A5670" s="98">
        <v>44193</v>
      </c>
      <c r="B5670" s="99">
        <v>44193</v>
      </c>
      <c r="C5670" s="100" t="s">
        <v>708</v>
      </c>
      <c r="D5670" s="101">
        <f>VLOOKUP(Pag_Inicio_Corr_mas_casos[[#This Row],[Corregimiento]],Hoja3!$A$2:$D$676,4,0)</f>
        <v>80817</v>
      </c>
      <c r="E5670" s="100">
        <v>33</v>
      </c>
      <c r="J5670" s="167"/>
    </row>
    <row r="5671" spans="1:10">
      <c r="A5671" s="98">
        <v>44193</v>
      </c>
      <c r="B5671" s="99">
        <v>44193</v>
      </c>
      <c r="C5671" s="100" t="s">
        <v>699</v>
      </c>
      <c r="D5671" s="101">
        <f>VLOOKUP(Pag_Inicio_Corr_mas_casos[[#This Row],[Corregimiento]],Hoja3!$A$2:$D$676,4,0)</f>
        <v>130708</v>
      </c>
      <c r="E5671" s="100">
        <v>32</v>
      </c>
      <c r="J5671" s="167"/>
    </row>
    <row r="5672" spans="1:10">
      <c r="A5672" s="98">
        <v>44193</v>
      </c>
      <c r="B5672" s="99">
        <v>44193</v>
      </c>
      <c r="C5672" s="100" t="s">
        <v>725</v>
      </c>
      <c r="D5672" s="101">
        <f>VLOOKUP(Pag_Inicio_Corr_mas_casos[[#This Row],[Corregimiento]],Hoja3!$A$2:$D$676,4,0)</f>
        <v>40606</v>
      </c>
      <c r="E5672" s="100">
        <v>30</v>
      </c>
      <c r="J5672" s="167"/>
    </row>
    <row r="5673" spans="1:10">
      <c r="A5673" s="98">
        <v>44193</v>
      </c>
      <c r="B5673" s="99">
        <v>44193</v>
      </c>
      <c r="C5673" s="100" t="s">
        <v>791</v>
      </c>
      <c r="D5673" s="101">
        <f>VLOOKUP(Pag_Inicio_Corr_mas_casos[[#This Row],[Corregimiento]],Hoja3!$A$2:$D$676,4,0)</f>
        <v>130106</v>
      </c>
      <c r="E5673" s="100">
        <v>30</v>
      </c>
      <c r="J5673" s="167"/>
    </row>
    <row r="5674" spans="1:10">
      <c r="A5674" s="98">
        <v>44193</v>
      </c>
      <c r="B5674" s="99">
        <v>44193</v>
      </c>
      <c r="C5674" s="100" t="s">
        <v>709</v>
      </c>
      <c r="D5674" s="101">
        <f>VLOOKUP(Pag_Inicio_Corr_mas_casos[[#This Row],[Corregimiento]],Hoja3!$A$2:$D$676,4,0)</f>
        <v>80822</v>
      </c>
      <c r="E5674" s="100">
        <v>29</v>
      </c>
      <c r="J5674" s="167"/>
    </row>
    <row r="5675" spans="1:10">
      <c r="A5675" s="98">
        <v>44193</v>
      </c>
      <c r="B5675" s="99">
        <v>44193</v>
      </c>
      <c r="C5675" s="100" t="s">
        <v>770</v>
      </c>
      <c r="D5675" s="101">
        <f>VLOOKUP(Pag_Inicio_Corr_mas_casos[[#This Row],[Corregimiento]],Hoja3!$A$2:$D$676,4,0)</f>
        <v>130702</v>
      </c>
      <c r="E5675" s="100">
        <v>29</v>
      </c>
      <c r="J5675" s="167"/>
    </row>
    <row r="5676" spans="1:10">
      <c r="A5676" s="98">
        <v>44193</v>
      </c>
      <c r="B5676" s="99">
        <v>44193</v>
      </c>
      <c r="C5676" s="100" t="s">
        <v>775</v>
      </c>
      <c r="D5676" s="101">
        <f>VLOOKUP(Pag_Inicio_Corr_mas_casos[[#This Row],[Corregimiento]],Hoja3!$A$2:$D$676,4,0)</f>
        <v>81002</v>
      </c>
      <c r="E5676" s="100">
        <v>29</v>
      </c>
      <c r="J5676" s="167"/>
    </row>
    <row r="5677" spans="1:10">
      <c r="A5677" s="98">
        <v>44193</v>
      </c>
      <c r="B5677" s="99">
        <v>44193</v>
      </c>
      <c r="C5677" s="100" t="s">
        <v>713</v>
      </c>
      <c r="D5677" s="101">
        <f>VLOOKUP(Pag_Inicio_Corr_mas_casos[[#This Row],[Corregimiento]],Hoja3!$A$2:$D$676,4,0)</f>
        <v>50208</v>
      </c>
      <c r="E5677" s="100">
        <v>29</v>
      </c>
      <c r="J5677" s="167"/>
    </row>
    <row r="5678" spans="1:10">
      <c r="A5678" s="98">
        <v>44193</v>
      </c>
      <c r="B5678" s="99">
        <v>44193</v>
      </c>
      <c r="C5678" s="100" t="s">
        <v>706</v>
      </c>
      <c r="D5678" s="101">
        <f>VLOOKUP(Pag_Inicio_Corr_mas_casos[[#This Row],[Corregimiento]],Hoja3!$A$2:$D$676,4,0)</f>
        <v>80813</v>
      </c>
      <c r="E5678" s="100">
        <v>29</v>
      </c>
      <c r="J5678" s="167"/>
    </row>
    <row r="5679" spans="1:10">
      <c r="A5679" s="98">
        <v>44193</v>
      </c>
      <c r="B5679" s="99">
        <v>44193</v>
      </c>
      <c r="C5679" s="100" t="s">
        <v>719</v>
      </c>
      <c r="D5679" s="101">
        <f>VLOOKUP(Pag_Inicio_Corr_mas_casos[[#This Row],[Corregimiento]],Hoja3!$A$2:$D$676,4,0)</f>
        <v>30113</v>
      </c>
      <c r="E5679" s="100">
        <v>29</v>
      </c>
      <c r="J5679" s="167"/>
    </row>
    <row r="5680" spans="1:10">
      <c r="A5680" s="98">
        <v>44193</v>
      </c>
      <c r="B5680" s="99">
        <v>44193</v>
      </c>
      <c r="C5680" s="100" t="s">
        <v>722</v>
      </c>
      <c r="D5680" s="101">
        <f>VLOOKUP(Pag_Inicio_Corr_mas_casos[[#This Row],[Corregimiento]],Hoja3!$A$2:$D$676,4,0)</f>
        <v>30107</v>
      </c>
      <c r="E5680" s="100">
        <v>27</v>
      </c>
      <c r="J5680" s="167"/>
    </row>
    <row r="5681" spans="1:10">
      <c r="A5681" s="98">
        <v>44193</v>
      </c>
      <c r="B5681" s="99">
        <v>44193</v>
      </c>
      <c r="C5681" s="100" t="s">
        <v>695</v>
      </c>
      <c r="D5681" s="101">
        <f>VLOOKUP(Pag_Inicio_Corr_mas_casos[[#This Row],[Corregimiento]],Hoja3!$A$2:$D$676,4,0)</f>
        <v>80806</v>
      </c>
      <c r="E5681" s="100">
        <v>25</v>
      </c>
      <c r="J5681" s="167"/>
    </row>
    <row r="5682" spans="1:10">
      <c r="A5682" s="98">
        <v>44193</v>
      </c>
      <c r="B5682" s="99">
        <v>44193</v>
      </c>
      <c r="C5682" s="100" t="s">
        <v>776</v>
      </c>
      <c r="D5682" s="101">
        <f>VLOOKUP(Pag_Inicio_Corr_mas_casos[[#This Row],[Corregimiento]],Hoja3!$A$2:$D$676,4,0)</f>
        <v>81003</v>
      </c>
      <c r="E5682" s="100">
        <v>25</v>
      </c>
      <c r="J5682" s="167"/>
    </row>
    <row r="5683" spans="1:10">
      <c r="A5683" s="98">
        <v>44193</v>
      </c>
      <c r="B5683" s="99">
        <v>44193</v>
      </c>
      <c r="C5683" s="100" t="s">
        <v>697</v>
      </c>
      <c r="D5683" s="101">
        <f>VLOOKUP(Pag_Inicio_Corr_mas_casos[[#This Row],[Corregimiento]],Hoja3!$A$2:$D$676,4,0)</f>
        <v>80807</v>
      </c>
      <c r="E5683" s="100">
        <v>24</v>
      </c>
      <c r="J5683" s="167"/>
    </row>
    <row r="5684" spans="1:10">
      <c r="A5684" s="98">
        <v>44193</v>
      </c>
      <c r="B5684" s="99">
        <v>44193</v>
      </c>
      <c r="C5684" s="100" t="s">
        <v>703</v>
      </c>
      <c r="D5684" s="101">
        <f>VLOOKUP(Pag_Inicio_Corr_mas_casos[[#This Row],[Corregimiento]],Hoja3!$A$2:$D$676,4,0)</f>
        <v>80811</v>
      </c>
      <c r="E5684" s="100">
        <v>23</v>
      </c>
      <c r="J5684" s="167"/>
    </row>
    <row r="5685" spans="1:10">
      <c r="A5685" s="98">
        <v>44193</v>
      </c>
      <c r="B5685" s="99">
        <v>44193</v>
      </c>
      <c r="C5685" s="100" t="s">
        <v>750</v>
      </c>
      <c r="D5685" s="101">
        <f>VLOOKUP(Pag_Inicio_Corr_mas_casos[[#This Row],[Corregimiento]],Hoja3!$A$2:$D$676,4,0)</f>
        <v>81005</v>
      </c>
      <c r="E5685" s="100">
        <v>23</v>
      </c>
      <c r="J5685" s="167"/>
    </row>
    <row r="5686" spans="1:10">
      <c r="A5686" s="98">
        <v>44193</v>
      </c>
      <c r="B5686" s="99">
        <v>44193</v>
      </c>
      <c r="C5686" s="100" t="s">
        <v>714</v>
      </c>
      <c r="D5686" s="101">
        <f>VLOOKUP(Pag_Inicio_Corr_mas_casos[[#This Row],[Corregimiento]],Hoja3!$A$2:$D$676,4,0)</f>
        <v>130701</v>
      </c>
      <c r="E5686" s="100">
        <v>22</v>
      </c>
      <c r="J5686" s="167"/>
    </row>
    <row r="5687" spans="1:10">
      <c r="A5687" s="98">
        <v>44193</v>
      </c>
      <c r="B5687" s="99">
        <v>44193</v>
      </c>
      <c r="C5687" s="100" t="s">
        <v>712</v>
      </c>
      <c r="D5687" s="101">
        <f>VLOOKUP(Pag_Inicio_Corr_mas_casos[[#This Row],[Corregimiento]],Hoja3!$A$2:$D$676,4,0)</f>
        <v>130716</v>
      </c>
      <c r="E5687" s="100">
        <v>22</v>
      </c>
      <c r="J5687" s="167"/>
    </row>
    <row r="5688" spans="1:10">
      <c r="A5688" s="98">
        <v>44193</v>
      </c>
      <c r="B5688" s="99">
        <v>44193</v>
      </c>
      <c r="C5688" s="100" t="s">
        <v>782</v>
      </c>
      <c r="D5688" s="101">
        <f>VLOOKUP(Pag_Inicio_Corr_mas_casos[[#This Row],[Corregimiento]],Hoja3!$A$2:$D$676,4,0)</f>
        <v>30103</v>
      </c>
      <c r="E5688" s="100">
        <v>21</v>
      </c>
      <c r="J5688" s="167"/>
    </row>
    <row r="5689" spans="1:10">
      <c r="A5689" s="98">
        <v>44193</v>
      </c>
      <c r="B5689" s="99">
        <v>44193</v>
      </c>
      <c r="C5689" s="100" t="s">
        <v>787</v>
      </c>
      <c r="D5689" s="101">
        <f>VLOOKUP(Pag_Inicio_Corr_mas_casos[[#This Row],[Corregimiento]],Hoja3!$A$2:$D$676,4,0)</f>
        <v>30104</v>
      </c>
      <c r="E5689" s="100">
        <v>21</v>
      </c>
      <c r="J5689" s="167"/>
    </row>
    <row r="5690" spans="1:10">
      <c r="A5690" s="98">
        <v>44193</v>
      </c>
      <c r="B5690" s="99">
        <v>44193</v>
      </c>
      <c r="C5690" s="100" t="s">
        <v>793</v>
      </c>
      <c r="D5690" s="101">
        <f>VLOOKUP(Pag_Inicio_Corr_mas_casos[[#This Row],[Corregimiento]],Hoja3!$A$2:$D$676,4,0)</f>
        <v>130108</v>
      </c>
      <c r="E5690" s="100">
        <v>20</v>
      </c>
      <c r="J5690" s="167"/>
    </row>
    <row r="5691" spans="1:10">
      <c r="A5691" s="98">
        <v>44193</v>
      </c>
      <c r="B5691" s="99">
        <v>44193</v>
      </c>
      <c r="C5691" s="100" t="s">
        <v>805</v>
      </c>
      <c r="D5691" s="101">
        <f>VLOOKUP(Pag_Inicio_Corr_mas_casos[[#This Row],[Corregimiento]],Hoja3!$A$2:$D$676,4,0)</f>
        <v>80501</v>
      </c>
      <c r="E5691" s="100">
        <v>20</v>
      </c>
      <c r="J5691" s="167"/>
    </row>
    <row r="5692" spans="1:10">
      <c r="A5692" s="98">
        <v>44193</v>
      </c>
      <c r="B5692" s="99">
        <v>44193</v>
      </c>
      <c r="C5692" s="100" t="s">
        <v>815</v>
      </c>
      <c r="D5692" s="101">
        <f>VLOOKUP(Pag_Inicio_Corr_mas_casos[[#This Row],[Corregimiento]],Hoja3!$A$2:$D$676,4,0)</f>
        <v>40601</v>
      </c>
      <c r="E5692" s="100">
        <v>20</v>
      </c>
      <c r="J5692" s="167"/>
    </row>
    <row r="5693" spans="1:10">
      <c r="A5693" s="98">
        <v>44193</v>
      </c>
      <c r="B5693" s="99">
        <v>44193</v>
      </c>
      <c r="C5693" s="100" t="s">
        <v>731</v>
      </c>
      <c r="D5693" s="101">
        <f>VLOOKUP(Pag_Inicio_Corr_mas_casos[[#This Row],[Corregimiento]],Hoja3!$A$2:$D$676,4,0)</f>
        <v>60105</v>
      </c>
      <c r="E5693" s="100">
        <v>20</v>
      </c>
      <c r="J5693" s="167"/>
    </row>
    <row r="5694" spans="1:10">
      <c r="A5694" s="98">
        <v>44193</v>
      </c>
      <c r="B5694" s="99">
        <v>44193</v>
      </c>
      <c r="C5694" s="100" t="s">
        <v>818</v>
      </c>
      <c r="D5694" s="101">
        <f>VLOOKUP(Pag_Inicio_Corr_mas_casos[[#This Row],[Corregimiento]],Hoja3!$A$2:$D$676,4,0)</f>
        <v>20401</v>
      </c>
      <c r="E5694" s="100">
        <v>19</v>
      </c>
      <c r="J5694" s="167"/>
    </row>
    <row r="5695" spans="1:10">
      <c r="A5695" s="98">
        <v>44193</v>
      </c>
      <c r="B5695" s="99">
        <v>44193</v>
      </c>
      <c r="C5695" s="100" t="s">
        <v>773</v>
      </c>
      <c r="D5695" s="101">
        <f>VLOOKUP(Pag_Inicio_Corr_mas_casos[[#This Row],[Corregimiento]],Hoja3!$A$2:$D$676,4,0)</f>
        <v>81008</v>
      </c>
      <c r="E5695" s="100">
        <v>19</v>
      </c>
      <c r="J5695" s="167"/>
    </row>
    <row r="5696" spans="1:10">
      <c r="A5696" s="98">
        <v>44193</v>
      </c>
      <c r="B5696" s="99">
        <v>44193</v>
      </c>
      <c r="C5696" s="100" t="s">
        <v>724</v>
      </c>
      <c r="D5696" s="101">
        <f>VLOOKUP(Pag_Inicio_Corr_mas_casos[[#This Row],[Corregimiento]],Hoja3!$A$2:$D$676,4,0)</f>
        <v>130709</v>
      </c>
      <c r="E5696" s="100">
        <v>17</v>
      </c>
      <c r="J5696" s="167"/>
    </row>
    <row r="5697" spans="1:10">
      <c r="A5697" s="98">
        <v>44193</v>
      </c>
      <c r="B5697" s="99">
        <v>44193</v>
      </c>
      <c r="C5697" s="100" t="s">
        <v>813</v>
      </c>
      <c r="D5697" s="101">
        <f>VLOOKUP(Pag_Inicio_Corr_mas_casos[[#This Row],[Corregimiento]],Hoja3!$A$2:$D$676,4,0)</f>
        <v>40501</v>
      </c>
      <c r="E5697" s="100">
        <v>17</v>
      </c>
      <c r="J5697" s="167"/>
    </row>
    <row r="5698" spans="1:10">
      <c r="A5698" s="98">
        <v>44193</v>
      </c>
      <c r="B5698" s="99">
        <v>44193</v>
      </c>
      <c r="C5698" s="100" t="s">
        <v>715</v>
      </c>
      <c r="D5698" s="101">
        <f>VLOOKUP(Pag_Inicio_Corr_mas_casos[[#This Row],[Corregimiento]],Hoja3!$A$2:$D$676,4,0)</f>
        <v>80804</v>
      </c>
      <c r="E5698" s="100">
        <v>16</v>
      </c>
      <c r="J5698" s="167"/>
    </row>
    <row r="5699" spans="1:10">
      <c r="A5699" s="98">
        <v>44193</v>
      </c>
      <c r="B5699" s="99">
        <v>44193</v>
      </c>
      <c r="C5699" s="100" t="s">
        <v>758</v>
      </c>
      <c r="D5699" s="101">
        <f>VLOOKUP(Pag_Inicio_Corr_mas_casos[[#This Row],[Corregimiento]],Hoja3!$A$2:$D$676,4,0)</f>
        <v>40611</v>
      </c>
      <c r="E5699" s="100">
        <v>15</v>
      </c>
      <c r="J5699" s="167"/>
    </row>
    <row r="5700" spans="1:10">
      <c r="A5700" s="98">
        <v>44193</v>
      </c>
      <c r="B5700" s="99">
        <v>44193</v>
      </c>
      <c r="C5700" s="100" t="s">
        <v>819</v>
      </c>
      <c r="D5700" s="101">
        <f>VLOOKUP(Pag_Inicio_Corr_mas_casos[[#This Row],[Corregimiento]],Hoja3!$A$2:$D$676,4,0)</f>
        <v>30405</v>
      </c>
      <c r="E5700" s="100">
        <v>15</v>
      </c>
      <c r="J5700" s="167"/>
    </row>
    <row r="5701" spans="1:10">
      <c r="A5701" s="98">
        <v>44193</v>
      </c>
      <c r="B5701" s="99">
        <v>44193</v>
      </c>
      <c r="C5701" s="100" t="s">
        <v>820</v>
      </c>
      <c r="D5701" s="101">
        <f>VLOOKUP(Pag_Inicio_Corr_mas_casos[[#This Row],[Corregimiento]],Hoja3!$A$2:$D$676,4,0)</f>
        <v>30110</v>
      </c>
      <c r="E5701" s="100">
        <v>15</v>
      </c>
      <c r="J5701" s="167"/>
    </row>
    <row r="5702" spans="1:10">
      <c r="A5702" s="98">
        <v>44193</v>
      </c>
      <c r="B5702" s="99">
        <v>44193</v>
      </c>
      <c r="C5702" s="100" t="s">
        <v>711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7"/>
    </row>
    <row r="5703" spans="1:10">
      <c r="A5703" s="98">
        <v>44193</v>
      </c>
      <c r="B5703" s="99">
        <v>44193</v>
      </c>
      <c r="C5703" s="100" t="s">
        <v>759</v>
      </c>
      <c r="D5703" s="101">
        <f>VLOOKUP(Pag_Inicio_Corr_mas_casos[[#This Row],[Corregimiento]],Hoja3!$A$2:$D$676,4,0)</f>
        <v>130310</v>
      </c>
      <c r="E5703" s="100">
        <v>14</v>
      </c>
      <c r="J5703" s="167"/>
    </row>
    <row r="5704" spans="1:10">
      <c r="A5704" s="98">
        <v>44193</v>
      </c>
      <c r="B5704" s="99">
        <v>44193</v>
      </c>
      <c r="C5704" s="100" t="s">
        <v>821</v>
      </c>
      <c r="D5704" s="101">
        <f>VLOOKUP(Pag_Inicio_Corr_mas_casos[[#This Row],[Corregimiento]],Hoja3!$A$2:$D$676,4,0)</f>
        <v>40610</v>
      </c>
      <c r="E5704" s="100">
        <v>14</v>
      </c>
      <c r="J5704" s="167"/>
    </row>
    <row r="5705" spans="1:10">
      <c r="A5705" s="98">
        <v>44193</v>
      </c>
      <c r="B5705" s="99">
        <v>44193</v>
      </c>
      <c r="C5705" s="100" t="s">
        <v>726</v>
      </c>
      <c r="D5705" s="101">
        <f>VLOOKUP(Pag_Inicio_Corr_mas_casos[[#This Row],[Corregimiento]],Hoja3!$A$2:$D$676,4,0)</f>
        <v>130103</v>
      </c>
      <c r="E5705" s="100">
        <v>13</v>
      </c>
      <c r="J5705" s="167"/>
    </row>
    <row r="5706" spans="1:10">
      <c r="A5706" s="98">
        <v>44193</v>
      </c>
      <c r="B5706" s="99">
        <v>44193</v>
      </c>
      <c r="C5706" s="100" t="s">
        <v>716</v>
      </c>
      <c r="D5706" s="101">
        <f>VLOOKUP(Pag_Inicio_Corr_mas_casos[[#This Row],[Corregimiento]],Hoja3!$A$2:$D$676,4,0)</f>
        <v>20601</v>
      </c>
      <c r="E5706" s="100">
        <v>13</v>
      </c>
      <c r="J5706" s="167"/>
    </row>
    <row r="5707" spans="1:10">
      <c r="A5707" s="98">
        <v>44193</v>
      </c>
      <c r="B5707" s="99">
        <v>44193</v>
      </c>
      <c r="C5707" s="100" t="s">
        <v>747</v>
      </c>
      <c r="D5707" s="101">
        <f>VLOOKUP(Pag_Inicio_Corr_mas_casos[[#This Row],[Corregimiento]],Hoja3!$A$2:$D$676,4,0)</f>
        <v>80808</v>
      </c>
      <c r="E5707" s="100">
        <v>13</v>
      </c>
      <c r="J5707" s="167"/>
    </row>
    <row r="5708" spans="1:10">
      <c r="A5708" s="98">
        <v>44193</v>
      </c>
      <c r="B5708" s="99">
        <v>44193</v>
      </c>
      <c r="C5708" s="100" t="s">
        <v>727</v>
      </c>
      <c r="D5708" s="101">
        <f>VLOOKUP(Pag_Inicio_Corr_mas_casos[[#This Row],[Corregimiento]],Hoja3!$A$2:$D$676,4,0)</f>
        <v>80508</v>
      </c>
      <c r="E5708" s="100">
        <v>13</v>
      </c>
      <c r="J5708" s="167"/>
    </row>
    <row r="5709" spans="1:10">
      <c r="A5709" s="98">
        <v>44193</v>
      </c>
      <c r="B5709" s="99">
        <v>44193</v>
      </c>
      <c r="C5709" s="100" t="s">
        <v>822</v>
      </c>
      <c r="D5709" s="101">
        <f>VLOOKUP(Pag_Inicio_Corr_mas_casos[[#This Row],[Corregimiento]],Hoja3!$A$2:$D$676,4,0)</f>
        <v>20201</v>
      </c>
      <c r="E5709" s="100">
        <v>12</v>
      </c>
      <c r="J5709" s="167"/>
    </row>
    <row r="5710" spans="1:10">
      <c r="A5710" s="98">
        <v>44193</v>
      </c>
      <c r="B5710" s="99">
        <v>44193</v>
      </c>
      <c r="C5710" s="100" t="s">
        <v>806</v>
      </c>
      <c r="D5710" s="101">
        <f>VLOOKUP(Pag_Inicio_Corr_mas_casos[[#This Row],[Corregimiento]],Hoja3!$A$2:$D$676,4,0)</f>
        <v>20105</v>
      </c>
      <c r="E5710" s="100">
        <v>11</v>
      </c>
      <c r="J5710" s="167"/>
    </row>
    <row r="5711" spans="1:10">
      <c r="A5711" s="98">
        <v>44193</v>
      </c>
      <c r="B5711" s="99">
        <v>44193</v>
      </c>
      <c r="C5711" s="100" t="s">
        <v>778</v>
      </c>
      <c r="D5711" s="101">
        <f>VLOOKUP(Pag_Inicio_Corr_mas_casos[[#This Row],[Corregimiento]],Hoja3!$A$2:$D$676,4,0)</f>
        <v>30111</v>
      </c>
      <c r="E5711" s="100">
        <v>11</v>
      </c>
      <c r="J5711" s="167"/>
    </row>
    <row r="5712" spans="1:10">
      <c r="A5712" s="170">
        <v>44194</v>
      </c>
      <c r="B5712" s="171">
        <v>44194</v>
      </c>
      <c r="C5712" s="172" t="s">
        <v>801</v>
      </c>
      <c r="D5712" s="173">
        <f>VLOOKUP(Pag_Inicio_Corr_mas_casos[[#This Row],[Corregimiento]],Hoja3!$A$2:$D$676,4,0)</f>
        <v>80812</v>
      </c>
      <c r="E5712" s="172">
        <v>137</v>
      </c>
      <c r="F5712">
        <v>87</v>
      </c>
      <c r="J5712" s="167"/>
    </row>
    <row r="5713" spans="1:10">
      <c r="A5713" s="170">
        <v>44194</v>
      </c>
      <c r="B5713" s="171">
        <v>44194</v>
      </c>
      <c r="C5713" s="172" t="s">
        <v>767</v>
      </c>
      <c r="D5713" s="173">
        <f>VLOOKUP(Pag_Inicio_Corr_mas_casos[[#This Row],[Corregimiento]],Hoja3!$A$2:$D$676,4,0)</f>
        <v>80819</v>
      </c>
      <c r="E5713" s="172">
        <v>107</v>
      </c>
      <c r="J5713" s="167"/>
    </row>
    <row r="5714" spans="1:10">
      <c r="A5714" s="170">
        <v>44194</v>
      </c>
      <c r="B5714" s="171">
        <v>44194</v>
      </c>
      <c r="C5714" s="172" t="s">
        <v>703</v>
      </c>
      <c r="D5714" s="173">
        <f>VLOOKUP(Pag_Inicio_Corr_mas_casos[[#This Row],[Corregimiento]],Hoja3!$A$2:$D$676,4,0)</f>
        <v>80811</v>
      </c>
      <c r="E5714" s="172">
        <v>102</v>
      </c>
      <c r="J5714" s="167"/>
    </row>
    <row r="5715" spans="1:10">
      <c r="A5715" s="170">
        <v>44194</v>
      </c>
      <c r="B5715" s="171">
        <v>44194</v>
      </c>
      <c r="C5715" s="172" t="s">
        <v>791</v>
      </c>
      <c r="D5715" s="173">
        <f>VLOOKUP(Pag_Inicio_Corr_mas_casos[[#This Row],[Corregimiento]],Hoja3!$A$2:$D$676,4,0)</f>
        <v>130106</v>
      </c>
      <c r="E5715" s="172">
        <v>99</v>
      </c>
      <c r="J5715" s="167"/>
    </row>
    <row r="5716" spans="1:10">
      <c r="A5716" s="170">
        <v>44194</v>
      </c>
      <c r="B5716" s="171">
        <v>44194</v>
      </c>
      <c r="C5716" s="172" t="s">
        <v>694</v>
      </c>
      <c r="D5716" s="173">
        <f>VLOOKUP(Pag_Inicio_Corr_mas_casos[[#This Row],[Corregimiento]],Hoja3!$A$2:$D$676,4,0)</f>
        <v>81009</v>
      </c>
      <c r="E5716" s="172">
        <v>95</v>
      </c>
      <c r="J5716" s="167"/>
    </row>
    <row r="5717" spans="1:10">
      <c r="A5717" s="170">
        <v>44194</v>
      </c>
      <c r="B5717" s="171">
        <v>44194</v>
      </c>
      <c r="C5717" s="172" t="s">
        <v>777</v>
      </c>
      <c r="D5717" s="173">
        <f>VLOOKUP(Pag_Inicio_Corr_mas_casos[[#This Row],[Corregimiento]],Hoja3!$A$2:$D$676,4,0)</f>
        <v>91001</v>
      </c>
      <c r="E5717" s="172">
        <v>94</v>
      </c>
      <c r="J5717" s="167"/>
    </row>
    <row r="5718" spans="1:10">
      <c r="A5718" s="170">
        <v>44194</v>
      </c>
      <c r="B5718" s="171">
        <v>44194</v>
      </c>
      <c r="C5718" s="172" t="s">
        <v>525</v>
      </c>
      <c r="D5718" s="173">
        <f>VLOOKUP(Pag_Inicio_Corr_mas_casos[[#This Row],[Corregimiento]],Hoja3!$A$2:$D$676,4,0)</f>
        <v>80821</v>
      </c>
      <c r="E5718" s="172">
        <v>92</v>
      </c>
      <c r="J5718" s="167"/>
    </row>
    <row r="5719" spans="1:10">
      <c r="A5719" s="170">
        <v>44194</v>
      </c>
      <c r="B5719" s="171">
        <v>44194</v>
      </c>
      <c r="C5719" s="172" t="s">
        <v>823</v>
      </c>
      <c r="D5719" s="173">
        <f>VLOOKUP(Pag_Inicio_Corr_mas_casos[[#This Row],[Corregimiento]],Hoja3!$A$2:$D$676,4,0)</f>
        <v>130101</v>
      </c>
      <c r="E5719" s="172">
        <v>91</v>
      </c>
      <c r="J5719" s="167"/>
    </row>
    <row r="5720" spans="1:10">
      <c r="A5720" s="170">
        <v>44194</v>
      </c>
      <c r="B5720" s="171">
        <v>44194</v>
      </c>
      <c r="C5720" s="172" t="s">
        <v>708</v>
      </c>
      <c r="D5720" s="173">
        <f>VLOOKUP(Pag_Inicio_Corr_mas_casos[[#This Row],[Corregimiento]],Hoja3!$A$2:$D$676,4,0)</f>
        <v>80817</v>
      </c>
      <c r="E5720" s="172">
        <v>90</v>
      </c>
      <c r="J5720" s="167"/>
    </row>
    <row r="5721" spans="1:10">
      <c r="A5721" s="170">
        <v>44194</v>
      </c>
      <c r="B5721" s="171">
        <v>44194</v>
      </c>
      <c r="C5721" s="172" t="s">
        <v>766</v>
      </c>
      <c r="D5721" s="173">
        <f>VLOOKUP(Pag_Inicio_Corr_mas_casos[[#This Row],[Corregimiento]],Hoja3!$A$2:$D$676,4,0)</f>
        <v>80809</v>
      </c>
      <c r="E5721" s="172">
        <v>90</v>
      </c>
      <c r="J5721" s="167"/>
    </row>
    <row r="5722" spans="1:10">
      <c r="A5722" s="170">
        <v>44194</v>
      </c>
      <c r="B5722" s="171">
        <v>44194</v>
      </c>
      <c r="C5722" s="172" t="s">
        <v>695</v>
      </c>
      <c r="D5722" s="173">
        <f>VLOOKUP(Pag_Inicio_Corr_mas_casos[[#This Row],[Corregimiento]],Hoja3!$A$2:$D$676,4,0)</f>
        <v>80806</v>
      </c>
      <c r="E5722" s="172">
        <v>89</v>
      </c>
      <c r="J5722" s="167"/>
    </row>
    <row r="5723" spans="1:10">
      <c r="A5723" s="170">
        <v>44194</v>
      </c>
      <c r="B5723" s="171">
        <v>44194</v>
      </c>
      <c r="C5723" s="172" t="s">
        <v>711</v>
      </c>
      <c r="D5723" s="173">
        <f>VLOOKUP(Pag_Inicio_Corr_mas_casos[[#This Row],[Corregimiento]],Hoja3!$A$2:$D$676,4,0)</f>
        <v>80815</v>
      </c>
      <c r="E5723" s="172">
        <v>116</v>
      </c>
      <c r="J5723" s="167"/>
    </row>
    <row r="5724" spans="1:10">
      <c r="A5724" s="170">
        <v>44194</v>
      </c>
      <c r="B5724" s="171">
        <v>44194</v>
      </c>
      <c r="C5724" s="172" t="s">
        <v>776</v>
      </c>
      <c r="D5724" s="173">
        <f>VLOOKUP(Pag_Inicio_Corr_mas_casos[[#This Row],[Corregimiento]],Hoja3!$A$2:$D$676,4,0)</f>
        <v>81003</v>
      </c>
      <c r="E5724" s="172">
        <v>86</v>
      </c>
      <c r="J5724" s="167"/>
    </row>
    <row r="5725" spans="1:10">
      <c r="A5725" s="170">
        <v>44194</v>
      </c>
      <c r="B5725" s="171">
        <v>44194</v>
      </c>
      <c r="C5725" s="172" t="s">
        <v>709</v>
      </c>
      <c r="D5725" s="173">
        <f>VLOOKUP(Pag_Inicio_Corr_mas_casos[[#This Row],[Corregimiento]],Hoja3!$A$2:$D$676,4,0)</f>
        <v>80822</v>
      </c>
      <c r="E5725" s="172">
        <v>82</v>
      </c>
      <c r="J5725" s="167"/>
    </row>
    <row r="5726" spans="1:10">
      <c r="A5726" s="170">
        <v>44194</v>
      </c>
      <c r="B5726" s="171">
        <v>44194</v>
      </c>
      <c r="C5726" s="172" t="s">
        <v>770</v>
      </c>
      <c r="D5726" s="173">
        <f>VLOOKUP(Pag_Inicio_Corr_mas_casos[[#This Row],[Corregimiento]],Hoja3!$A$2:$D$676,4,0)</f>
        <v>130702</v>
      </c>
      <c r="E5726" s="172">
        <v>82</v>
      </c>
      <c r="J5726" s="167"/>
    </row>
    <row r="5727" spans="1:10">
      <c r="A5727" s="170">
        <v>44194</v>
      </c>
      <c r="B5727" s="171">
        <v>44194</v>
      </c>
      <c r="C5727" s="172" t="s">
        <v>696</v>
      </c>
      <c r="D5727" s="173">
        <f>VLOOKUP(Pag_Inicio_Corr_mas_casos[[#This Row],[Corregimiento]],Hoja3!$A$2:$D$676,4,0)</f>
        <v>80823</v>
      </c>
      <c r="E5727" s="172">
        <v>82</v>
      </c>
      <c r="J5727" s="167"/>
    </row>
    <row r="5728" spans="1:10">
      <c r="A5728" s="170">
        <v>44194</v>
      </c>
      <c r="B5728" s="171">
        <v>44194</v>
      </c>
      <c r="C5728" s="172" t="s">
        <v>692</v>
      </c>
      <c r="D5728" s="173">
        <f>VLOOKUP(Pag_Inicio_Corr_mas_casos[[#This Row],[Corregimiento]],Hoja3!$A$2:$D$676,4,0)</f>
        <v>80810</v>
      </c>
      <c r="E5728" s="172">
        <v>80</v>
      </c>
      <c r="J5728" s="167"/>
    </row>
    <row r="5729" spans="1:10">
      <c r="A5729" s="170">
        <v>44194</v>
      </c>
      <c r="B5729" s="171">
        <v>44194</v>
      </c>
      <c r="C5729" s="172" t="s">
        <v>809</v>
      </c>
      <c r="D5729" s="173">
        <f>VLOOKUP(Pag_Inicio_Corr_mas_casos[[#This Row],[Corregimiento]],Hoja3!$A$2:$D$676,4,0)</f>
        <v>130102</v>
      </c>
      <c r="E5729" s="172">
        <v>78</v>
      </c>
      <c r="J5729" s="167"/>
    </row>
    <row r="5730" spans="1:10">
      <c r="A5730" s="170">
        <v>44194</v>
      </c>
      <c r="B5730" s="171">
        <v>44194</v>
      </c>
      <c r="C5730" s="172" t="s">
        <v>774</v>
      </c>
      <c r="D5730" s="173">
        <f>VLOOKUP(Pag_Inicio_Corr_mas_casos[[#This Row],[Corregimiento]],Hoja3!$A$2:$D$676,4,0)</f>
        <v>81001</v>
      </c>
      <c r="E5730" s="172">
        <v>73</v>
      </c>
      <c r="J5730" s="167"/>
    </row>
    <row r="5731" spans="1:10">
      <c r="A5731" s="170">
        <v>44194</v>
      </c>
      <c r="B5731" s="171">
        <v>44194</v>
      </c>
      <c r="C5731" s="172" t="s">
        <v>702</v>
      </c>
      <c r="D5731" s="173">
        <f>VLOOKUP(Pag_Inicio_Corr_mas_casos[[#This Row],[Corregimiento]],Hoja3!$A$2:$D$676,4,0)</f>
        <v>80826</v>
      </c>
      <c r="E5731" s="172">
        <v>72</v>
      </c>
      <c r="J5731" s="167"/>
    </row>
    <row r="5732" spans="1:10">
      <c r="A5732" s="170">
        <v>44194</v>
      </c>
      <c r="B5732" s="171">
        <v>44194</v>
      </c>
      <c r="C5732" s="172" t="s">
        <v>698</v>
      </c>
      <c r="D5732" s="173">
        <f>VLOOKUP(Pag_Inicio_Corr_mas_casos[[#This Row],[Corregimiento]],Hoja3!$A$2:$D$676,4,0)</f>
        <v>80816</v>
      </c>
      <c r="E5732" s="172">
        <v>72</v>
      </c>
      <c r="J5732" s="167"/>
    </row>
    <row r="5733" spans="1:10">
      <c r="A5733" s="170">
        <v>44194</v>
      </c>
      <c r="B5733" s="171">
        <v>44194</v>
      </c>
      <c r="C5733" s="172" t="s">
        <v>697</v>
      </c>
      <c r="D5733" s="173">
        <f>VLOOKUP(Pag_Inicio_Corr_mas_casos[[#This Row],[Corregimiento]],Hoja3!$A$2:$D$676,4,0)</f>
        <v>80807</v>
      </c>
      <c r="E5733" s="172">
        <v>71</v>
      </c>
      <c r="J5733" s="167"/>
    </row>
    <row r="5734" spans="1:10">
      <c r="A5734" s="170">
        <v>44194</v>
      </c>
      <c r="B5734" s="171">
        <v>44194</v>
      </c>
      <c r="C5734" s="172" t="s">
        <v>705</v>
      </c>
      <c r="D5734" s="173">
        <f>VLOOKUP(Pag_Inicio_Corr_mas_casos[[#This Row],[Corregimiento]],Hoja3!$A$2:$D$676,4,0)</f>
        <v>130107</v>
      </c>
      <c r="E5734" s="172">
        <v>66</v>
      </c>
      <c r="J5734" s="167"/>
    </row>
    <row r="5735" spans="1:10">
      <c r="A5735" s="170">
        <v>44194</v>
      </c>
      <c r="B5735" s="171">
        <v>44194</v>
      </c>
      <c r="C5735" s="172" t="s">
        <v>775</v>
      </c>
      <c r="D5735" s="173">
        <f>VLOOKUP(Pag_Inicio_Corr_mas_casos[[#This Row],[Corregimiento]],Hoja3!$A$2:$D$676,4,0)</f>
        <v>81002</v>
      </c>
      <c r="E5735" s="172">
        <v>61</v>
      </c>
      <c r="J5735" s="167"/>
    </row>
    <row r="5736" spans="1:10">
      <c r="A5736" s="170">
        <v>44194</v>
      </c>
      <c r="B5736" s="171">
        <v>44194</v>
      </c>
      <c r="C5736" s="172" t="s">
        <v>700</v>
      </c>
      <c r="D5736" s="173">
        <f>VLOOKUP(Pag_Inicio_Corr_mas_casos[[#This Row],[Corregimiento]],Hoja3!$A$2:$D$676,4,0)</f>
        <v>81007</v>
      </c>
      <c r="E5736" s="172">
        <v>57</v>
      </c>
      <c r="J5736" s="167"/>
    </row>
    <row r="5737" spans="1:10">
      <c r="A5737" s="170">
        <v>44194</v>
      </c>
      <c r="B5737" s="171">
        <v>44194</v>
      </c>
      <c r="C5737" s="172" t="s">
        <v>699</v>
      </c>
      <c r="D5737" s="173">
        <f>VLOOKUP(Pag_Inicio_Corr_mas_casos[[#This Row],[Corregimiento]],Hoja3!$A$2:$D$676,4,0)</f>
        <v>130708</v>
      </c>
      <c r="E5737" s="172">
        <v>55</v>
      </c>
      <c r="J5737" s="167"/>
    </row>
    <row r="5738" spans="1:10">
      <c r="A5738" s="170">
        <v>44194</v>
      </c>
      <c r="B5738" s="171">
        <v>44194</v>
      </c>
      <c r="C5738" s="172" t="s">
        <v>773</v>
      </c>
      <c r="D5738" s="173">
        <f>VLOOKUP(Pag_Inicio_Corr_mas_casos[[#This Row],[Corregimiento]],Hoja3!$A$2:$D$676,4,0)</f>
        <v>81008</v>
      </c>
      <c r="E5738" s="172">
        <v>54</v>
      </c>
      <c r="J5738" s="167"/>
    </row>
    <row r="5739" spans="1:10">
      <c r="A5739" s="170">
        <v>44194</v>
      </c>
      <c r="B5739" s="171">
        <v>44194</v>
      </c>
      <c r="C5739" s="172" t="s">
        <v>749</v>
      </c>
      <c r="D5739" s="173">
        <f>VLOOKUP(Pag_Inicio_Corr_mas_casos[[#This Row],[Corregimiento]],Hoja3!$A$2:$D$676,4,0)</f>
        <v>130105</v>
      </c>
      <c r="E5739" s="172">
        <v>54</v>
      </c>
      <c r="J5739" s="167"/>
    </row>
    <row r="5740" spans="1:10">
      <c r="A5740" s="170">
        <v>44194</v>
      </c>
      <c r="B5740" s="171">
        <v>44194</v>
      </c>
      <c r="C5740" s="172" t="s">
        <v>693</v>
      </c>
      <c r="D5740" s="173">
        <f>VLOOKUP(Pag_Inicio_Corr_mas_casos[[#This Row],[Corregimiento]],Hoja3!$A$2:$D$676,4,0)</f>
        <v>130717</v>
      </c>
      <c r="E5740" s="172">
        <v>51</v>
      </c>
      <c r="J5740" s="167"/>
    </row>
    <row r="5741" spans="1:10">
      <c r="A5741" s="170">
        <v>44194</v>
      </c>
      <c r="B5741" s="171">
        <v>44194</v>
      </c>
      <c r="C5741" s="172" t="s">
        <v>706</v>
      </c>
      <c r="D5741" s="173">
        <f>VLOOKUP(Pag_Inicio_Corr_mas_casos[[#This Row],[Corregimiento]],Hoja3!$A$2:$D$676,4,0)</f>
        <v>80813</v>
      </c>
      <c r="E5741" s="172">
        <v>44</v>
      </c>
      <c r="J5741" s="167"/>
    </row>
    <row r="5742" spans="1:10">
      <c r="A5742" s="170">
        <v>44194</v>
      </c>
      <c r="B5742" s="171">
        <v>44194</v>
      </c>
      <c r="C5742" s="172" t="s">
        <v>714</v>
      </c>
      <c r="D5742" s="173">
        <f>VLOOKUP(Pag_Inicio_Corr_mas_casos[[#This Row],[Corregimiento]],Hoja3!$A$2:$D$676,4,0)</f>
        <v>130701</v>
      </c>
      <c r="E5742" s="172">
        <v>43</v>
      </c>
      <c r="J5742" s="167"/>
    </row>
    <row r="5743" spans="1:10">
      <c r="A5743" s="170">
        <v>44194</v>
      </c>
      <c r="B5743" s="171">
        <v>44194</v>
      </c>
      <c r="C5743" s="172" t="s">
        <v>712</v>
      </c>
      <c r="D5743" s="173">
        <f>VLOOKUP(Pag_Inicio_Corr_mas_casos[[#This Row],[Corregimiento]],Hoja3!$A$2:$D$676,4,0)</f>
        <v>130716</v>
      </c>
      <c r="E5743" s="172">
        <v>43</v>
      </c>
      <c r="J5743" s="167"/>
    </row>
    <row r="5744" spans="1:10">
      <c r="A5744" s="170">
        <v>44194</v>
      </c>
      <c r="B5744" s="171">
        <v>44194</v>
      </c>
      <c r="C5744" s="172" t="s">
        <v>815</v>
      </c>
      <c r="D5744" s="173">
        <f>VLOOKUP(Pag_Inicio_Corr_mas_casos[[#This Row],[Corregimiento]],Hoja3!$A$2:$D$676,4,0)</f>
        <v>40601</v>
      </c>
      <c r="E5744" s="172">
        <v>40</v>
      </c>
      <c r="J5744" s="167"/>
    </row>
    <row r="5745" spans="1:10">
      <c r="A5745" s="170">
        <v>44194</v>
      </c>
      <c r="B5745" s="171">
        <v>44194</v>
      </c>
      <c r="C5745" s="172" t="s">
        <v>746</v>
      </c>
      <c r="D5745" s="173">
        <f>VLOOKUP(Pag_Inicio_Corr_mas_casos[[#This Row],[Corregimiento]],Hoja3!$A$2:$D$676,4,0)</f>
        <v>130706</v>
      </c>
      <c r="E5745" s="172">
        <v>39</v>
      </c>
      <c r="J5745" s="167"/>
    </row>
    <row r="5746" spans="1:10">
      <c r="A5746" s="170">
        <v>44194</v>
      </c>
      <c r="B5746" s="171">
        <v>44194</v>
      </c>
      <c r="C5746" s="172" t="s">
        <v>793</v>
      </c>
      <c r="D5746" s="173">
        <f>VLOOKUP(Pag_Inicio_Corr_mas_casos[[#This Row],[Corregimiento]],Hoja3!$A$2:$D$676,4,0)</f>
        <v>130108</v>
      </c>
      <c r="E5746" s="172">
        <v>37</v>
      </c>
      <c r="J5746" s="167"/>
    </row>
    <row r="5747" spans="1:10">
      <c r="A5747" s="170">
        <v>44194</v>
      </c>
      <c r="B5747" s="171">
        <v>44194</v>
      </c>
      <c r="C5747" s="172" t="s">
        <v>716</v>
      </c>
      <c r="D5747" s="173">
        <f>VLOOKUP(Pag_Inicio_Corr_mas_casos[[#This Row],[Corregimiento]],Hoja3!$A$2:$D$676,4,0)</f>
        <v>20601</v>
      </c>
      <c r="E5747" s="172">
        <v>37</v>
      </c>
      <c r="J5747" s="167"/>
    </row>
    <row r="5748" spans="1:10">
      <c r="A5748" s="170">
        <v>44194</v>
      </c>
      <c r="B5748" s="171">
        <v>44194</v>
      </c>
      <c r="C5748" s="172" t="s">
        <v>722</v>
      </c>
      <c r="D5748" s="173">
        <f>VLOOKUP(Pag_Inicio_Corr_mas_casos[[#This Row],[Corregimiento]],Hoja3!$A$2:$D$676,4,0)</f>
        <v>30107</v>
      </c>
      <c r="E5748" s="172">
        <v>36</v>
      </c>
      <c r="J5748" s="167"/>
    </row>
    <row r="5749" spans="1:10">
      <c r="A5749" s="170">
        <v>44194</v>
      </c>
      <c r="B5749" s="171">
        <v>44194</v>
      </c>
      <c r="C5749" s="172" t="s">
        <v>707</v>
      </c>
      <c r="D5749" s="173">
        <f>VLOOKUP(Pag_Inicio_Corr_mas_casos[[#This Row],[Corregimiento]],Hoja3!$A$2:$D$676,4,0)</f>
        <v>80820</v>
      </c>
      <c r="E5749" s="172">
        <v>36</v>
      </c>
      <c r="J5749" s="167"/>
    </row>
    <row r="5750" spans="1:10">
      <c r="A5750" s="170">
        <v>44194</v>
      </c>
      <c r="B5750" s="171">
        <v>44194</v>
      </c>
      <c r="C5750" s="172" t="s">
        <v>747</v>
      </c>
      <c r="D5750" s="173">
        <f>VLOOKUP(Pag_Inicio_Corr_mas_casos[[#This Row],[Corregimiento]],Hoja3!$A$2:$D$676,4,0)</f>
        <v>80808</v>
      </c>
      <c r="E5750" s="172">
        <v>32</v>
      </c>
      <c r="J5750" s="167"/>
    </row>
    <row r="5751" spans="1:10">
      <c r="A5751" s="170">
        <v>44194</v>
      </c>
      <c r="B5751" s="171">
        <v>44194</v>
      </c>
      <c r="C5751" s="172" t="s">
        <v>814</v>
      </c>
      <c r="D5751" s="173">
        <f>VLOOKUP(Pag_Inicio_Corr_mas_casos[[#This Row],[Corregimiento]],Hoja3!$A$2:$D$676,4,0)</f>
        <v>91007</v>
      </c>
      <c r="E5751" s="172">
        <v>31</v>
      </c>
      <c r="J5751" s="167"/>
    </row>
    <row r="5752" spans="1:10">
      <c r="A5752" s="170">
        <v>44194</v>
      </c>
      <c r="B5752" s="171">
        <v>44194</v>
      </c>
      <c r="C5752" s="172" t="s">
        <v>724</v>
      </c>
      <c r="D5752" s="173">
        <f>VLOOKUP(Pag_Inicio_Corr_mas_casos[[#This Row],[Corregimiento]],Hoja3!$A$2:$D$676,4,0)</f>
        <v>130709</v>
      </c>
      <c r="E5752" s="172">
        <v>31</v>
      </c>
      <c r="J5752" s="167"/>
    </row>
    <row r="5753" spans="1:10">
      <c r="A5753" s="170">
        <v>44194</v>
      </c>
      <c r="B5753" s="171">
        <v>44194</v>
      </c>
      <c r="C5753" s="172" t="s">
        <v>717</v>
      </c>
      <c r="D5753" s="173">
        <f>VLOOKUP(Pag_Inicio_Corr_mas_casos[[#This Row],[Corregimiento]],Hoja3!$A$2:$D$676,4,0)</f>
        <v>81006</v>
      </c>
      <c r="E5753" s="172">
        <v>30</v>
      </c>
      <c r="J5753" s="167"/>
    </row>
    <row r="5754" spans="1:10">
      <c r="A5754" s="170">
        <v>44194</v>
      </c>
      <c r="B5754" s="171">
        <v>44194</v>
      </c>
      <c r="C5754" s="172" t="s">
        <v>751</v>
      </c>
      <c r="D5754" s="173">
        <f>VLOOKUP(Pag_Inicio_Corr_mas_casos[[#This Row],[Corregimiento]],Hoja3!$A$2:$D$676,4,0)</f>
        <v>80802</v>
      </c>
      <c r="E5754" s="172">
        <v>30</v>
      </c>
      <c r="J5754" s="167"/>
    </row>
    <row r="5755" spans="1:10">
      <c r="A5755" s="170">
        <v>44194</v>
      </c>
      <c r="B5755" s="171">
        <v>44194</v>
      </c>
      <c r="C5755" s="172" t="s">
        <v>816</v>
      </c>
      <c r="D5755" s="173">
        <f>VLOOKUP(Pag_Inicio_Corr_mas_casos[[#This Row],[Corregimiento]],Hoja3!$A$2:$D$676,4,0)</f>
        <v>60401</v>
      </c>
      <c r="E5755" s="172">
        <v>29</v>
      </c>
      <c r="J5755" s="167"/>
    </row>
    <row r="5756" spans="1:10">
      <c r="A5756" s="170">
        <v>44194</v>
      </c>
      <c r="B5756" s="171">
        <v>44194</v>
      </c>
      <c r="C5756" s="172" t="s">
        <v>761</v>
      </c>
      <c r="D5756" s="173">
        <f>VLOOKUP(Pag_Inicio_Corr_mas_casos[[#This Row],[Corregimiento]],Hoja3!$A$2:$D$676,4,0)</f>
        <v>60101</v>
      </c>
      <c r="E5756" s="172">
        <v>28</v>
      </c>
      <c r="J5756" s="167"/>
    </row>
    <row r="5757" spans="1:10">
      <c r="A5757" s="170">
        <v>44194</v>
      </c>
      <c r="B5757" s="171">
        <v>44194</v>
      </c>
      <c r="C5757" s="172" t="s">
        <v>813</v>
      </c>
      <c r="D5757" s="173">
        <f>VLOOKUP(Pag_Inicio_Corr_mas_casos[[#This Row],[Corregimiento]],Hoja3!$A$2:$D$676,4,0)</f>
        <v>40501</v>
      </c>
      <c r="E5757" s="172">
        <v>28</v>
      </c>
      <c r="J5757" s="167"/>
    </row>
    <row r="5758" spans="1:10">
      <c r="A5758" s="170">
        <v>44194</v>
      </c>
      <c r="B5758" s="171">
        <v>44194</v>
      </c>
      <c r="C5758" s="172" t="s">
        <v>713</v>
      </c>
      <c r="D5758" s="173">
        <f>VLOOKUP(Pag_Inicio_Corr_mas_casos[[#This Row],[Corregimiento]],Hoja3!$A$2:$D$676,4,0)</f>
        <v>50208</v>
      </c>
      <c r="E5758" s="172">
        <v>28</v>
      </c>
      <c r="J5758" s="167"/>
    </row>
    <row r="5759" spans="1:10">
      <c r="A5759" s="170">
        <v>44194</v>
      </c>
      <c r="B5759" s="171">
        <v>44194</v>
      </c>
      <c r="C5759" s="172" t="s">
        <v>732</v>
      </c>
      <c r="D5759" s="173">
        <f>VLOOKUP(Pag_Inicio_Corr_mas_casos[[#This Row],[Corregimiento]],Hoja3!$A$2:$D$676,4,0)</f>
        <v>80803</v>
      </c>
      <c r="E5759" s="172">
        <v>28</v>
      </c>
      <c r="J5759" s="167"/>
    </row>
    <row r="5760" spans="1:10">
      <c r="A5760" s="170">
        <v>44194</v>
      </c>
      <c r="B5760" s="171">
        <v>44194</v>
      </c>
      <c r="C5760" s="172" t="s">
        <v>701</v>
      </c>
      <c r="D5760" s="173">
        <f>VLOOKUP(Pag_Inicio_Corr_mas_casos[[#This Row],[Corregimiento]],Hoja3!$A$2:$D$676,4,0)</f>
        <v>80814</v>
      </c>
      <c r="E5760" s="172">
        <v>25</v>
      </c>
      <c r="J5760" s="167"/>
    </row>
    <row r="5761" spans="1:10">
      <c r="A5761" s="170">
        <v>44194</v>
      </c>
      <c r="B5761" s="171">
        <v>44194</v>
      </c>
      <c r="C5761" s="172" t="s">
        <v>787</v>
      </c>
      <c r="D5761" s="173">
        <f>VLOOKUP(Pag_Inicio_Corr_mas_casos[[#This Row],[Corregimiento]],Hoja3!$A$2:$D$676,4,0)</f>
        <v>30104</v>
      </c>
      <c r="E5761" s="172">
        <v>25</v>
      </c>
      <c r="J5761" s="167"/>
    </row>
    <row r="5762" spans="1:10">
      <c r="A5762" s="170">
        <v>44194</v>
      </c>
      <c r="B5762" s="171">
        <v>44194</v>
      </c>
      <c r="C5762" s="172" t="s">
        <v>758</v>
      </c>
      <c r="D5762" s="173">
        <f>VLOOKUP(Pag_Inicio_Corr_mas_casos[[#This Row],[Corregimiento]],Hoja3!$A$2:$D$676,4,0)</f>
        <v>40611</v>
      </c>
      <c r="E5762" s="172">
        <v>25</v>
      </c>
      <c r="J5762" s="167"/>
    </row>
    <row r="5763" spans="1:10">
      <c r="A5763" s="170">
        <v>44194</v>
      </c>
      <c r="B5763" s="171">
        <v>44194</v>
      </c>
      <c r="C5763" s="172" t="s">
        <v>782</v>
      </c>
      <c r="D5763" s="173">
        <f>VLOOKUP(Pag_Inicio_Corr_mas_casos[[#This Row],[Corregimiento]],Hoja3!$A$2:$D$676,4,0)</f>
        <v>30103</v>
      </c>
      <c r="E5763" s="172">
        <v>21</v>
      </c>
      <c r="J5763" s="167"/>
    </row>
    <row r="5764" spans="1:10">
      <c r="A5764" s="170">
        <v>44194</v>
      </c>
      <c r="B5764" s="171">
        <v>44194</v>
      </c>
      <c r="C5764" s="172" t="s">
        <v>715</v>
      </c>
      <c r="D5764" s="173">
        <f>VLOOKUP(Pag_Inicio_Corr_mas_casos[[#This Row],[Corregimiento]],Hoja3!$A$2:$D$676,4,0)</f>
        <v>80804</v>
      </c>
      <c r="E5764" s="172">
        <v>21</v>
      </c>
      <c r="J5764" s="167"/>
    </row>
    <row r="5765" spans="1:10">
      <c r="A5765" s="170">
        <v>44194</v>
      </c>
      <c r="B5765" s="171">
        <v>44194</v>
      </c>
      <c r="C5765" s="172" t="s">
        <v>731</v>
      </c>
      <c r="D5765" s="173">
        <f>VLOOKUP(Pag_Inicio_Corr_mas_casos[[#This Row],[Corregimiento]],Hoja3!$A$2:$D$676,4,0)</f>
        <v>60105</v>
      </c>
      <c r="E5765" s="172">
        <v>21</v>
      </c>
      <c r="J5765" s="167"/>
    </row>
    <row r="5766" spans="1:10">
      <c r="A5766" s="170">
        <v>44194</v>
      </c>
      <c r="B5766" s="171">
        <v>44194</v>
      </c>
      <c r="C5766" s="172" t="s">
        <v>824</v>
      </c>
      <c r="D5766" s="173">
        <f>VLOOKUP(Pag_Inicio_Corr_mas_casos[[#This Row],[Corregimiento]],Hoja3!$A$2:$D$676,4,0)</f>
        <v>91013</v>
      </c>
      <c r="E5766" s="172">
        <v>20</v>
      </c>
      <c r="J5766" s="167"/>
    </row>
    <row r="5767" spans="1:10">
      <c r="A5767" s="170">
        <v>44194</v>
      </c>
      <c r="B5767" s="171">
        <v>44194</v>
      </c>
      <c r="C5767" s="172" t="s">
        <v>825</v>
      </c>
      <c r="D5767" s="173">
        <f>VLOOKUP(Pag_Inicio_Corr_mas_casos[[#This Row],[Corregimiento]],Hoja3!$A$2:$D$676,4,0)</f>
        <v>91011</v>
      </c>
      <c r="E5767" s="172">
        <v>19</v>
      </c>
      <c r="J5767" s="163"/>
    </row>
    <row r="5768" spans="1:10">
      <c r="A5768" s="170">
        <v>44194</v>
      </c>
      <c r="B5768" s="171">
        <v>44194</v>
      </c>
      <c r="C5768" s="172" t="s">
        <v>755</v>
      </c>
      <c r="D5768" s="173">
        <f>VLOOKUP(Pag_Inicio_Corr_mas_casos[[#This Row],[Corregimiento]],Hoja3!$A$2:$D$676,4,0)</f>
        <v>80805</v>
      </c>
      <c r="E5768" s="172">
        <v>18</v>
      </c>
      <c r="J5768" s="169"/>
    </row>
    <row r="5769" spans="1:10">
      <c r="A5769" s="170">
        <v>44194</v>
      </c>
      <c r="B5769" s="171">
        <v>44194</v>
      </c>
      <c r="C5769" s="172" t="s">
        <v>754</v>
      </c>
      <c r="D5769" s="173">
        <f>VLOOKUP(Pag_Inicio_Corr_mas_casos[[#This Row],[Corregimiento]],Hoja3!$A$2:$D$676,4,0)</f>
        <v>60104</v>
      </c>
      <c r="E5769" s="172">
        <v>18</v>
      </c>
    </row>
    <row r="5770" spans="1:10">
      <c r="A5770" s="170">
        <v>44194</v>
      </c>
      <c r="B5770" s="171">
        <v>44194</v>
      </c>
      <c r="C5770" s="172" t="s">
        <v>760</v>
      </c>
      <c r="D5770" s="173">
        <f>VLOOKUP(Pag_Inicio_Corr_mas_casos[[#This Row],[Corregimiento]],Hoja3!$A$2:$D$676,4,0)</f>
        <v>60103</v>
      </c>
      <c r="E5770" s="172">
        <v>18</v>
      </c>
    </row>
    <row r="5771" spans="1:10">
      <c r="A5771" s="170">
        <v>44194</v>
      </c>
      <c r="B5771" s="171">
        <v>44194</v>
      </c>
      <c r="C5771" s="172" t="s">
        <v>706</v>
      </c>
      <c r="D5771" s="172">
        <v>40607</v>
      </c>
      <c r="E5771" s="172">
        <v>18</v>
      </c>
      <c r="F5771" s="7" t="s">
        <v>803</v>
      </c>
    </row>
    <row r="5772" spans="1:10">
      <c r="A5772" s="170">
        <v>44194</v>
      </c>
      <c r="B5772" s="171">
        <v>44194</v>
      </c>
      <c r="C5772" s="172" t="s">
        <v>750</v>
      </c>
      <c r="D5772" s="173">
        <f>VLOOKUP(Pag_Inicio_Corr_mas_casos[[#This Row],[Corregimiento]],Hoja3!$A$2:$D$676,4,0)</f>
        <v>81005</v>
      </c>
      <c r="E5772" s="172">
        <v>18</v>
      </c>
    </row>
    <row r="5773" spans="1:10">
      <c r="A5773" s="170">
        <v>44194</v>
      </c>
      <c r="B5773" s="171">
        <v>44194</v>
      </c>
      <c r="C5773" s="172" t="s">
        <v>786</v>
      </c>
      <c r="D5773" s="173">
        <f>VLOOKUP(Pag_Inicio_Corr_mas_casos[[#This Row],[Corregimiento]],Hoja3!$A$2:$D$676,4,0)</f>
        <v>60102</v>
      </c>
      <c r="E5773" s="172">
        <v>17</v>
      </c>
    </row>
    <row r="5774" spans="1:10">
      <c r="A5774" s="170">
        <v>44194</v>
      </c>
      <c r="B5774" s="171">
        <v>44194</v>
      </c>
      <c r="C5774" s="172" t="s">
        <v>811</v>
      </c>
      <c r="D5774" s="173">
        <f>VLOOKUP(Pag_Inicio_Corr_mas_casos[[#This Row],[Corregimiento]],Hoja3!$A$2:$D$676,4,0)</f>
        <v>90605</v>
      </c>
      <c r="E5774" s="172">
        <v>16</v>
      </c>
    </row>
    <row r="5775" spans="1:10">
      <c r="A5775" s="170">
        <v>44194</v>
      </c>
      <c r="B5775" s="171">
        <v>44194</v>
      </c>
      <c r="C5775" s="172" t="s">
        <v>826</v>
      </c>
      <c r="D5775" s="173">
        <f>VLOOKUP(Pag_Inicio_Corr_mas_casos[[#This Row],[Corregimiento]],Hoja3!$A$2:$D$676,4,0)</f>
        <v>130718</v>
      </c>
      <c r="E5775" s="172">
        <v>16</v>
      </c>
    </row>
    <row r="5776" spans="1:10">
      <c r="A5776" s="170">
        <v>44194</v>
      </c>
      <c r="B5776" s="171">
        <v>44194</v>
      </c>
      <c r="C5776" s="172" t="s">
        <v>805</v>
      </c>
      <c r="D5776" s="173">
        <f>VLOOKUP(Pag_Inicio_Corr_mas_casos[[#This Row],[Corregimiento]],Hoja3!$A$2:$D$676,4,0)</f>
        <v>80501</v>
      </c>
      <c r="E5776" s="172">
        <v>15</v>
      </c>
    </row>
    <row r="5777" spans="1:5">
      <c r="A5777" s="170">
        <v>44194</v>
      </c>
      <c r="B5777" s="171">
        <v>44194</v>
      </c>
      <c r="C5777" s="172" t="s">
        <v>762</v>
      </c>
      <c r="D5777" s="173">
        <f>VLOOKUP(Pag_Inicio_Corr_mas_casos[[#This Row],[Corregimiento]],Hoja3!$A$2:$D$676,4,0)</f>
        <v>40612</v>
      </c>
      <c r="E5777" s="172">
        <v>14</v>
      </c>
    </row>
    <row r="5778" spans="1:5">
      <c r="A5778" s="170">
        <v>44194</v>
      </c>
      <c r="B5778" s="171">
        <v>44194</v>
      </c>
      <c r="C5778" s="172" t="s">
        <v>801</v>
      </c>
      <c r="D5778" s="173">
        <f>VLOOKUP(Pag_Inicio_Corr_mas_casos[[#This Row],[Corregimiento]],Hoja3!$A$2:$D$676,4,0)</f>
        <v>80812</v>
      </c>
      <c r="E5778" s="172">
        <v>14</v>
      </c>
    </row>
    <row r="5779" spans="1:5">
      <c r="A5779" s="170">
        <v>44194</v>
      </c>
      <c r="B5779" s="171">
        <v>44194</v>
      </c>
      <c r="C5779" s="172" t="s">
        <v>827</v>
      </c>
      <c r="D5779" s="173">
        <f>VLOOKUP(Pag_Inicio_Corr_mas_casos[[#This Row],[Corregimiento]],Hoja3!$A$2:$D$676,4,0)</f>
        <v>91014</v>
      </c>
      <c r="E5779" s="172">
        <v>14</v>
      </c>
    </row>
    <row r="5780" spans="1:5">
      <c r="A5780" s="170">
        <v>44194</v>
      </c>
      <c r="B5780" s="171">
        <v>44194</v>
      </c>
      <c r="C5780" s="172" t="s">
        <v>730</v>
      </c>
      <c r="D5780" s="173">
        <f>VLOOKUP(Pag_Inicio_Corr_mas_casos[[#This Row],[Corregimiento]],Hoja3!$A$2:$D$676,4,0)</f>
        <v>20207</v>
      </c>
      <c r="E5780" s="172">
        <v>14</v>
      </c>
    </row>
    <row r="5781" spans="1:5">
      <c r="A5781" s="170">
        <v>44194</v>
      </c>
      <c r="B5781" s="171">
        <v>44194</v>
      </c>
      <c r="C5781" s="172" t="s">
        <v>778</v>
      </c>
      <c r="D5781" s="173">
        <f>VLOOKUP(Pag_Inicio_Corr_mas_casos[[#This Row],[Corregimiento]],Hoja3!$A$2:$D$676,4,0)</f>
        <v>30111</v>
      </c>
      <c r="E5781" s="172">
        <v>14</v>
      </c>
    </row>
    <row r="5782" spans="1:5">
      <c r="A5782" s="170">
        <v>44194</v>
      </c>
      <c r="B5782" s="171">
        <v>44194</v>
      </c>
      <c r="C5782" s="172" t="s">
        <v>828</v>
      </c>
      <c r="D5782" s="173">
        <f>VLOOKUP(Pag_Inicio_Corr_mas_casos[[#This Row],[Corregimiento]],Hoja3!$A$2:$D$676,4,0)</f>
        <v>30101</v>
      </c>
      <c r="E5782" s="172">
        <v>13</v>
      </c>
    </row>
    <row r="5783" spans="1:5">
      <c r="A5783" s="170">
        <v>44194</v>
      </c>
      <c r="B5783" s="171">
        <v>44194</v>
      </c>
      <c r="C5783" s="172" t="s">
        <v>783</v>
      </c>
      <c r="D5783" s="173">
        <f>VLOOKUP(Pag_Inicio_Corr_mas_casos[[#This Row],[Corregimiento]],Hoja3!$A$2:$D$676,4,0)</f>
        <v>20103</v>
      </c>
      <c r="E5783" s="172">
        <v>13</v>
      </c>
    </row>
    <row r="5784" spans="1:5">
      <c r="A5784" s="170">
        <v>44194</v>
      </c>
      <c r="B5784" s="171">
        <v>44194</v>
      </c>
      <c r="C5784" s="172" t="s">
        <v>796</v>
      </c>
      <c r="D5784" s="173">
        <f>VLOOKUP(Pag_Inicio_Corr_mas_casos[[#This Row],[Corregimiento]],Hoja3!$A$2:$D$676,4,0)</f>
        <v>70301</v>
      </c>
      <c r="E5784" s="172">
        <v>13</v>
      </c>
    </row>
    <row r="5785" spans="1:5">
      <c r="A5785" s="170">
        <v>44194</v>
      </c>
      <c r="B5785" s="171">
        <v>44194</v>
      </c>
      <c r="C5785" s="172" t="s">
        <v>725</v>
      </c>
      <c r="D5785" s="173">
        <f>VLOOKUP(Pag_Inicio_Corr_mas_casos[[#This Row],[Corregimiento]],Hoja3!$A$2:$D$676,4,0)</f>
        <v>40606</v>
      </c>
      <c r="E5785" s="172">
        <v>13</v>
      </c>
    </row>
    <row r="5786" spans="1:5">
      <c r="A5786" s="170">
        <v>44194</v>
      </c>
      <c r="B5786" s="171">
        <v>44194</v>
      </c>
      <c r="C5786" s="172" t="s">
        <v>759</v>
      </c>
      <c r="D5786" s="173">
        <f>VLOOKUP(Pag_Inicio_Corr_mas_casos[[#This Row],[Corregimiento]],Hoja3!$A$2:$D$676,4,0)</f>
        <v>130310</v>
      </c>
      <c r="E5786" s="172">
        <v>13</v>
      </c>
    </row>
    <row r="5787" spans="1:5">
      <c r="A5787" s="170">
        <v>44194</v>
      </c>
      <c r="B5787" s="171">
        <v>44194</v>
      </c>
      <c r="C5787" s="172" t="s">
        <v>818</v>
      </c>
      <c r="D5787" s="173">
        <f>VLOOKUP(Pag_Inicio_Corr_mas_casos[[#This Row],[Corregimiento]],Hoja3!$A$2:$D$676,4,0)</f>
        <v>20401</v>
      </c>
      <c r="E5787" s="172">
        <v>13</v>
      </c>
    </row>
    <row r="5788" spans="1:5">
      <c r="A5788" s="170">
        <v>44194</v>
      </c>
      <c r="B5788" s="171">
        <v>44194</v>
      </c>
      <c r="C5788" s="172" t="s">
        <v>829</v>
      </c>
      <c r="D5788" s="173">
        <f>VLOOKUP(Pag_Inicio_Corr_mas_casos[[#This Row],[Corregimiento]],Hoja3!$A$2:$D$676,4,0)</f>
        <v>90101</v>
      </c>
      <c r="E5788" s="172">
        <v>12</v>
      </c>
    </row>
    <row r="5789" spans="1:5">
      <c r="A5789" s="170">
        <v>44194</v>
      </c>
      <c r="B5789" s="171">
        <v>44194</v>
      </c>
      <c r="C5789" s="172" t="s">
        <v>830</v>
      </c>
      <c r="D5789" s="173">
        <f>VLOOKUP(Pag_Inicio_Corr_mas_casos[[#This Row],[Corregimiento]],Hoja3!$A$2:$D$676,4,0)</f>
        <v>20205</v>
      </c>
      <c r="E5789" s="172">
        <v>12</v>
      </c>
    </row>
    <row r="5790" spans="1:5">
      <c r="A5790" s="170">
        <v>44194</v>
      </c>
      <c r="B5790" s="171">
        <v>44194</v>
      </c>
      <c r="C5790" s="172" t="s">
        <v>788</v>
      </c>
      <c r="D5790" s="173">
        <f>VLOOKUP(Pag_Inicio_Corr_mas_casos[[#This Row],[Corregimiento]],Hoja3!$A$2:$D$676,4,0)</f>
        <v>91008</v>
      </c>
      <c r="E5790" s="172">
        <v>12</v>
      </c>
    </row>
    <row r="5791" spans="1:5">
      <c r="A5791" s="170">
        <v>44194</v>
      </c>
      <c r="B5791" s="171">
        <v>44194</v>
      </c>
      <c r="C5791" s="172" t="s">
        <v>764</v>
      </c>
      <c r="D5791" s="173">
        <f>VLOOKUP(Pag_Inicio_Corr_mas_casos[[#This Row],[Corregimiento]],Hoja3!$A$2:$D$676,4,0)</f>
        <v>40608</v>
      </c>
      <c r="E5791" s="172">
        <v>12</v>
      </c>
    </row>
    <row r="5792" spans="1:5">
      <c r="A5792" s="170">
        <v>44194</v>
      </c>
      <c r="B5792" s="171">
        <v>44194</v>
      </c>
      <c r="C5792" s="172" t="s">
        <v>831</v>
      </c>
      <c r="D5792" s="173">
        <f>VLOOKUP(Pag_Inicio_Corr_mas_casos[[#This Row],[Corregimiento]],Hoja3!$A$2:$D$676,4,0)</f>
        <v>90103</v>
      </c>
      <c r="E5792" s="172">
        <v>11</v>
      </c>
    </row>
    <row r="5793" spans="1:6">
      <c r="A5793" s="170">
        <v>44194</v>
      </c>
      <c r="B5793" s="171">
        <v>44194</v>
      </c>
      <c r="C5793" s="172" t="s">
        <v>832</v>
      </c>
      <c r="D5793" s="173">
        <f>VLOOKUP(Pag_Inicio_Corr_mas_casos[[#This Row],[Corregimiento]],Hoja3!$A$2:$D$676,4,0)</f>
        <v>40202</v>
      </c>
      <c r="E5793" s="172">
        <v>11</v>
      </c>
    </row>
    <row r="5794" spans="1:6">
      <c r="A5794" s="170">
        <v>44194</v>
      </c>
      <c r="B5794" s="171">
        <v>44194</v>
      </c>
      <c r="C5794" s="172" t="s">
        <v>707</v>
      </c>
      <c r="D5794" s="173">
        <f>VLOOKUP(Pag_Inicio_Corr_mas_casos[[#This Row],[Corregimiento]],Hoja3!$A$2:$D$676,4,0)</f>
        <v>80820</v>
      </c>
      <c r="E5794" s="172">
        <v>11</v>
      </c>
    </row>
    <row r="5795" spans="1:6">
      <c r="A5795" s="170">
        <v>44194</v>
      </c>
      <c r="B5795" s="171">
        <v>44194</v>
      </c>
      <c r="C5795" s="172" t="s">
        <v>753</v>
      </c>
      <c r="D5795" s="173">
        <f>VLOOKUP(Pag_Inicio_Corr_mas_casos[[#This Row],[Corregimiento]],Hoja3!$A$2:$D$676,4,0)</f>
        <v>81004</v>
      </c>
      <c r="E5795" s="172">
        <v>11</v>
      </c>
    </row>
    <row r="5796" spans="1:6">
      <c r="A5796" s="170">
        <v>44194</v>
      </c>
      <c r="B5796" s="171">
        <v>44194</v>
      </c>
      <c r="C5796" s="172" t="s">
        <v>726</v>
      </c>
      <c r="D5796" s="173">
        <f>VLOOKUP(Pag_Inicio_Corr_mas_casos[[#This Row],[Corregimiento]],Hoja3!$A$2:$D$676,4,0)</f>
        <v>130103</v>
      </c>
      <c r="E5796" s="172">
        <v>11</v>
      </c>
    </row>
    <row r="5797" spans="1:6">
      <c r="A5797" s="170">
        <v>44194</v>
      </c>
      <c r="B5797" s="171">
        <v>44194</v>
      </c>
      <c r="C5797" s="172" t="s">
        <v>728</v>
      </c>
      <c r="D5797" s="173">
        <f>VLOOKUP(Pag_Inicio_Corr_mas_casos[[#This Row],[Corregimiento]],Hoja3!$A$2:$D$676,4,0)</f>
        <v>20606</v>
      </c>
      <c r="E5797" s="172">
        <v>11</v>
      </c>
    </row>
    <row r="5798" spans="1:6">
      <c r="A5798" s="158">
        <v>44195</v>
      </c>
      <c r="B5798" s="159">
        <v>44195</v>
      </c>
      <c r="C5798" s="160" t="s">
        <v>767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801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766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809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525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823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791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694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708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692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698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774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777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775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706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697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707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709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701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711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722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776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695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700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703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702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696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747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749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693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787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715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770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732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705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773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751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717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719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716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746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714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699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816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805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761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753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818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825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712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730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725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724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760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793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782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788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750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758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814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754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812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755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827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778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807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833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784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829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824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834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706</v>
      </c>
      <c r="D5869" s="160">
        <v>40607</v>
      </c>
      <c r="E5869" s="160">
        <v>12</v>
      </c>
      <c r="F5869" s="7" t="s">
        <v>803</v>
      </c>
    </row>
    <row r="5870" spans="1:6">
      <c r="A5870" s="158">
        <v>44195</v>
      </c>
      <c r="B5870" s="159">
        <v>44195</v>
      </c>
      <c r="C5870" s="160" t="s">
        <v>822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835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836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762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796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837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820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823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767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801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525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809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708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703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709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692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791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699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766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696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707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694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774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711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698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775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777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700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776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705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770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695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732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722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697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793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773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706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701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715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724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702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815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746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693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787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782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805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714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761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747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726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712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750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717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753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751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713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760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716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838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839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711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840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796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778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814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755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824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841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725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719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825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821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758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842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843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806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844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788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820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830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443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801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525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706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845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823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791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766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698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696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775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773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776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702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703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697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709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708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711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692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774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700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695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787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815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813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694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770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809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699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747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749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722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701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728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712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810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732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725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760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714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751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705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693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707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764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730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758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717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788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716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812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846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731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715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719</v>
      </c>
      <c r="D6007" s="105">
        <f>VLOOKUP(Pag_Inicio_Corr_mas_casos[[#This Row],[Corregimiento]],Hoja3!$A$2:$D$676,4,0)</f>
        <v>30113</v>
      </c>
      <c r="E6007" s="104">
        <v>14</v>
      </c>
      <c r="F6007" s="92" t="s">
        <v>847</v>
      </c>
    </row>
    <row r="6008" spans="1:6">
      <c r="A6008" s="102">
        <v>44197</v>
      </c>
      <c r="B6008" s="103">
        <v>44197</v>
      </c>
      <c r="C6008" s="104" t="s">
        <v>848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814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750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793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796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753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706</v>
      </c>
      <c r="D6014" s="104">
        <v>40607</v>
      </c>
      <c r="E6014" s="104">
        <v>12</v>
      </c>
      <c r="F6014" s="92" t="s">
        <v>803</v>
      </c>
    </row>
    <row r="6015" spans="1:6">
      <c r="A6015" s="102">
        <v>44197</v>
      </c>
      <c r="B6015" s="103">
        <v>44197</v>
      </c>
      <c r="C6015" s="104" t="s">
        <v>759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746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807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849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850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782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821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851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766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695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767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823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809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711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696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707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774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698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773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775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705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709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525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834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699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815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793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805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700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706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770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702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776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708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693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801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818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731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714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852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782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715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713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712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750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746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717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697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813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806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692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753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760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716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694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701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747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825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777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787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722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853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854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794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703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731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721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767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801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809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815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775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693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709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851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823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697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694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770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711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712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692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714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699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724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813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793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766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525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706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746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776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715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705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695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722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698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700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774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702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707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773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825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822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777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814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762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726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703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730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794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758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760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816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855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696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729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750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706</v>
      </c>
      <c r="D6133" s="141">
        <v>40607</v>
      </c>
      <c r="E6133" s="141">
        <v>12</v>
      </c>
      <c r="F6133" s="7" t="s">
        <v>856</v>
      </c>
    </row>
    <row r="6134" spans="1:6">
      <c r="A6134" s="139">
        <v>44199</v>
      </c>
      <c r="B6134" s="140">
        <v>44199</v>
      </c>
      <c r="C6134" s="141" t="s">
        <v>857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701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858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757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753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818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821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619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774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695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767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696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766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709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823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705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708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707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702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525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791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700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693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699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698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770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773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793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706</v>
      </c>
      <c r="D6162" s="100">
        <v>40607</v>
      </c>
      <c r="E6162" s="100">
        <v>31</v>
      </c>
      <c r="F6162" s="7" t="s">
        <v>803</v>
      </c>
    </row>
    <row r="6163" spans="1:6">
      <c r="A6163" s="98">
        <v>44200</v>
      </c>
      <c r="B6163" s="99">
        <v>44200</v>
      </c>
      <c r="C6163" s="100" t="s">
        <v>706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697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692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776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725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703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694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775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805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756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809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762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701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806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777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711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815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747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714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849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788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760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818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712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750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859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758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727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787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746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753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816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716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860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825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715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761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722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724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841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730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808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717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830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857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861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778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809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619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525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823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767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791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709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694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696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692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695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766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711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708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702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698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815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776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722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774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700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697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773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770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775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699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730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701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706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712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707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693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705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714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793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746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777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751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787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703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782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758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716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747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713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818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717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725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706</v>
      </c>
      <c r="D6258" s="129">
        <v>40607</v>
      </c>
      <c r="E6258" s="129">
        <v>21</v>
      </c>
      <c r="F6258" t="s">
        <v>803</v>
      </c>
    </row>
    <row r="6259" spans="1:6">
      <c r="A6259" s="127">
        <v>44201</v>
      </c>
      <c r="B6259" s="128">
        <v>44201</v>
      </c>
      <c r="C6259" s="129" t="s">
        <v>756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732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724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862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812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760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863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749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715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761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750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806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762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754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864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755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796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822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865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746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726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866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804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814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805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867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852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807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834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767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801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525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709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766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695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708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706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809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698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702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823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692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696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694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703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697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700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707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777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776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701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711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773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699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775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791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778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815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722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774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705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787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770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805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714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693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813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716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750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715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793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747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806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719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760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724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751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814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712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732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713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746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749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820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730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755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849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762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753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782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818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725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717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798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852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828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822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868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758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834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869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870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796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832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788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830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825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871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812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759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859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872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838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873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848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874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761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757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862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835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816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824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767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823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791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801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525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775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709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696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708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700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774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809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766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773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706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698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711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692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699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815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695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702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776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694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793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697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717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777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707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813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703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693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787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747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705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714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770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761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722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701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716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746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712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725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730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875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820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778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762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805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753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755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713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749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715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758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750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825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838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852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871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731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867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759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798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807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833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818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727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732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814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876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788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729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706</v>
      </c>
      <c r="D6455" s="100">
        <v>40607</v>
      </c>
      <c r="E6455" s="100">
        <v>13</v>
      </c>
      <c r="F6455" s="7" t="s">
        <v>803</v>
      </c>
    </row>
    <row r="6456" spans="1:6">
      <c r="A6456" s="98">
        <v>44203</v>
      </c>
      <c r="B6456" s="99">
        <v>44203</v>
      </c>
      <c r="C6456" s="100" t="s">
        <v>806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782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821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751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862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804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760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877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784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767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809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709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699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696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823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791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766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801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711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702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700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525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708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770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698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714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775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695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707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773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705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815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746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774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694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692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776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712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701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706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732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697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693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793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724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703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777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722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787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805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813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715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760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717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749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751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759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747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726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730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753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834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716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878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761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762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816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784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758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725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818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706</v>
      </c>
      <c r="D6527" s="129">
        <v>40607</v>
      </c>
      <c r="E6527" s="129">
        <v>19</v>
      </c>
      <c r="F6527" t="s">
        <v>803</v>
      </c>
    </row>
    <row r="6528" spans="1:6">
      <c r="A6528" s="127">
        <v>44204</v>
      </c>
      <c r="B6528" s="128">
        <v>44204</v>
      </c>
      <c r="C6528" s="129" t="s">
        <v>778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713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849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855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750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806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814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755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857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731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822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782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731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821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858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840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865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876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872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820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804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619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791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525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696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767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823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699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706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698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809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714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774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711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695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773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702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697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815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766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694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770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708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700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775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692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693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776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777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703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705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716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717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793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782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709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813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825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715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762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707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724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713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818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746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725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758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706</v>
      </c>
      <c r="D6595" s="92">
        <v>40607</v>
      </c>
      <c r="E6595" s="92">
        <v>25</v>
      </c>
      <c r="F6595" t="s">
        <v>803</v>
      </c>
    </row>
    <row r="6596" spans="1:6">
      <c r="A6596" s="90">
        <v>44205</v>
      </c>
      <c r="B6596" s="91">
        <v>44205</v>
      </c>
      <c r="C6596" s="92" t="s">
        <v>807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761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730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722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760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712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750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833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747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719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821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822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806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759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804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701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814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732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810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805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755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812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879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570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841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788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843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834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749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808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876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729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4">
        <v>44206</v>
      </c>
      <c r="B6628" s="55">
        <v>44206</v>
      </c>
      <c r="C6628" s="10" t="s">
        <v>766</v>
      </c>
      <c r="D6628" s="175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4">
        <v>44206</v>
      </c>
      <c r="B6629" s="55">
        <v>44206</v>
      </c>
      <c r="C6629" s="10" t="s">
        <v>791</v>
      </c>
      <c r="D6629" s="175">
        <f>VLOOKUP(Pag_Inicio_Corr_mas_casos[[#This Row],[Corregimiento]],Hoja3!$A$2:$D$676,4,0)</f>
        <v>130106</v>
      </c>
      <c r="E6629" s="10">
        <v>55</v>
      </c>
    </row>
    <row r="6630" spans="1:6">
      <c r="A6630" s="174">
        <v>44206</v>
      </c>
      <c r="B6630" s="55">
        <v>44206</v>
      </c>
      <c r="C6630" s="10" t="s">
        <v>700</v>
      </c>
      <c r="D6630" s="175">
        <f>VLOOKUP(Pag_Inicio_Corr_mas_casos[[#This Row],[Corregimiento]],Hoja3!$A$2:$D$676,4,0)</f>
        <v>81007</v>
      </c>
      <c r="E6630" s="10">
        <v>51</v>
      </c>
    </row>
    <row r="6631" spans="1:6">
      <c r="A6631" s="174">
        <v>44206</v>
      </c>
      <c r="B6631" s="55">
        <v>44206</v>
      </c>
      <c r="C6631" s="10" t="s">
        <v>774</v>
      </c>
      <c r="D6631" s="175">
        <f>VLOOKUP(Pag_Inicio_Corr_mas_casos[[#This Row],[Corregimiento]],Hoja3!$A$2:$D$676,4,0)</f>
        <v>81001</v>
      </c>
      <c r="E6631" s="10">
        <v>50</v>
      </c>
    </row>
    <row r="6632" spans="1:6">
      <c r="A6632" s="174">
        <v>44206</v>
      </c>
      <c r="B6632" s="55">
        <v>44206</v>
      </c>
      <c r="C6632" s="10" t="s">
        <v>809</v>
      </c>
      <c r="D6632" s="175">
        <f>VLOOKUP(Pag_Inicio_Corr_mas_casos[[#This Row],[Corregimiento]],Hoja3!$A$2:$D$676,4,0)</f>
        <v>130102</v>
      </c>
      <c r="E6632" s="10">
        <v>49</v>
      </c>
    </row>
    <row r="6633" spans="1:6">
      <c r="A6633" s="174">
        <v>44206</v>
      </c>
      <c r="B6633" s="55">
        <v>44206</v>
      </c>
      <c r="C6633" s="10" t="s">
        <v>801</v>
      </c>
      <c r="D6633" s="175">
        <f>VLOOKUP(Pag_Inicio_Corr_mas_casos[[#This Row],[Corregimiento]],Hoja3!$A$2:$D$676,4,0)</f>
        <v>80812</v>
      </c>
      <c r="E6633" s="10">
        <v>48</v>
      </c>
    </row>
    <row r="6634" spans="1:6">
      <c r="A6634" s="174">
        <v>44206</v>
      </c>
      <c r="B6634" s="55">
        <v>44206</v>
      </c>
      <c r="C6634" s="10" t="s">
        <v>696</v>
      </c>
      <c r="D6634" s="175">
        <f>VLOOKUP(Pag_Inicio_Corr_mas_casos[[#This Row],[Corregimiento]],Hoja3!$A$2:$D$676,4,0)</f>
        <v>80823</v>
      </c>
      <c r="E6634" s="10">
        <v>46</v>
      </c>
    </row>
    <row r="6635" spans="1:6">
      <c r="A6635" s="174">
        <v>44206</v>
      </c>
      <c r="B6635" s="55">
        <v>44206</v>
      </c>
      <c r="C6635" s="10" t="s">
        <v>707</v>
      </c>
      <c r="D6635" s="175">
        <f>VLOOKUP(Pag_Inicio_Corr_mas_casos[[#This Row],[Corregimiento]],Hoja3!$A$2:$D$676,4,0)</f>
        <v>80820</v>
      </c>
      <c r="E6635" s="10">
        <v>46</v>
      </c>
    </row>
    <row r="6636" spans="1:6">
      <c r="A6636" s="174">
        <v>44206</v>
      </c>
      <c r="B6636" s="55">
        <v>44206</v>
      </c>
      <c r="C6636" s="10" t="s">
        <v>767</v>
      </c>
      <c r="D6636" s="175">
        <f>VLOOKUP(Pag_Inicio_Corr_mas_casos[[#This Row],[Corregimiento]],Hoja3!$A$2:$D$676,4,0)</f>
        <v>80819</v>
      </c>
      <c r="E6636" s="10">
        <v>45</v>
      </c>
    </row>
    <row r="6637" spans="1:6">
      <c r="A6637" s="174">
        <v>44206</v>
      </c>
      <c r="B6637" s="55">
        <v>44206</v>
      </c>
      <c r="C6637" s="10" t="s">
        <v>525</v>
      </c>
      <c r="D6637" s="175">
        <f>VLOOKUP(Pag_Inicio_Corr_mas_casos[[#This Row],[Corregimiento]],Hoja3!$A$2:$D$676,4,0)</f>
        <v>80821</v>
      </c>
      <c r="E6637" s="10">
        <v>44</v>
      </c>
    </row>
    <row r="6638" spans="1:6">
      <c r="A6638" s="174">
        <v>44206</v>
      </c>
      <c r="B6638" s="55">
        <v>44206</v>
      </c>
      <c r="C6638" s="10" t="s">
        <v>775</v>
      </c>
      <c r="D6638" s="175">
        <f>VLOOKUP(Pag_Inicio_Corr_mas_casos[[#This Row],[Corregimiento]],Hoja3!$A$2:$D$676,4,0)</f>
        <v>81002</v>
      </c>
      <c r="E6638" s="10">
        <v>42</v>
      </c>
    </row>
    <row r="6639" spans="1:6">
      <c r="A6639" s="174">
        <v>44206</v>
      </c>
      <c r="B6639" s="55">
        <v>44206</v>
      </c>
      <c r="C6639" s="10" t="s">
        <v>699</v>
      </c>
      <c r="D6639" s="175">
        <f>VLOOKUP(Pag_Inicio_Corr_mas_casos[[#This Row],[Corregimiento]],Hoja3!$A$2:$D$676,4,0)</f>
        <v>130708</v>
      </c>
      <c r="E6639" s="10">
        <v>42</v>
      </c>
    </row>
    <row r="6640" spans="1:6">
      <c r="A6640" s="174">
        <v>44206</v>
      </c>
      <c r="B6640" s="55">
        <v>44206</v>
      </c>
      <c r="C6640" s="10" t="s">
        <v>823</v>
      </c>
      <c r="D6640" s="175">
        <f>VLOOKUP(Pag_Inicio_Corr_mas_casos[[#This Row],[Corregimiento]],Hoja3!$A$2:$D$676,4,0)</f>
        <v>130101</v>
      </c>
      <c r="E6640" s="10">
        <v>41</v>
      </c>
    </row>
    <row r="6641" spans="1:6">
      <c r="A6641" s="174">
        <v>44206</v>
      </c>
      <c r="B6641" s="55">
        <v>44206</v>
      </c>
      <c r="C6641" s="10" t="s">
        <v>698</v>
      </c>
      <c r="D6641" s="175">
        <f>VLOOKUP(Pag_Inicio_Corr_mas_casos[[#This Row],[Corregimiento]],Hoja3!$A$2:$D$676,4,0)</f>
        <v>80816</v>
      </c>
      <c r="E6641" s="10">
        <v>40</v>
      </c>
    </row>
    <row r="6642" spans="1:6">
      <c r="A6642" s="174">
        <v>44206</v>
      </c>
      <c r="B6642" s="55">
        <v>44206</v>
      </c>
      <c r="C6642" s="10" t="s">
        <v>770</v>
      </c>
      <c r="D6642" s="175">
        <f>VLOOKUP(Pag_Inicio_Corr_mas_casos[[#This Row],[Corregimiento]],Hoja3!$A$2:$D$676,4,0)</f>
        <v>130702</v>
      </c>
      <c r="E6642" s="10">
        <v>39</v>
      </c>
    </row>
    <row r="6643" spans="1:6">
      <c r="A6643" s="174">
        <v>44206</v>
      </c>
      <c r="B6643" s="55">
        <v>44206</v>
      </c>
      <c r="C6643" s="10" t="s">
        <v>787</v>
      </c>
      <c r="D6643" s="175">
        <f>VLOOKUP(Pag_Inicio_Corr_mas_casos[[#This Row],[Corregimiento]],Hoja3!$A$2:$D$676,4,0)</f>
        <v>30104</v>
      </c>
      <c r="E6643" s="10">
        <v>39</v>
      </c>
    </row>
    <row r="6644" spans="1:6">
      <c r="A6644" s="174">
        <v>44206</v>
      </c>
      <c r="B6644" s="55">
        <v>44206</v>
      </c>
      <c r="C6644" s="10" t="s">
        <v>709</v>
      </c>
      <c r="D6644" s="175">
        <f>VLOOKUP(Pag_Inicio_Corr_mas_casos[[#This Row],[Corregimiento]],Hoja3!$A$2:$D$676,4,0)</f>
        <v>80822</v>
      </c>
      <c r="E6644" s="10">
        <v>35</v>
      </c>
    </row>
    <row r="6645" spans="1:6">
      <c r="A6645" s="174">
        <v>44206</v>
      </c>
      <c r="B6645" s="55">
        <v>44206</v>
      </c>
      <c r="C6645" s="10" t="s">
        <v>706</v>
      </c>
      <c r="D6645" s="175">
        <f>VLOOKUP(Pag_Inicio_Corr_mas_casos[[#This Row],[Corregimiento]],Hoja3!$A$2:$D$676,4,0)</f>
        <v>80813</v>
      </c>
      <c r="E6645" s="10">
        <v>33</v>
      </c>
    </row>
    <row r="6646" spans="1:6">
      <c r="A6646" s="174">
        <v>44206</v>
      </c>
      <c r="B6646" s="55">
        <v>44206</v>
      </c>
      <c r="C6646" s="10" t="s">
        <v>695</v>
      </c>
      <c r="D6646" s="175">
        <f>VLOOKUP(Pag_Inicio_Corr_mas_casos[[#This Row],[Corregimiento]],Hoja3!$A$2:$D$676,4,0)</f>
        <v>80806</v>
      </c>
      <c r="E6646" s="10">
        <v>32</v>
      </c>
    </row>
    <row r="6647" spans="1:6">
      <c r="A6647" s="174">
        <v>44206</v>
      </c>
      <c r="B6647" s="55">
        <v>44206</v>
      </c>
      <c r="C6647" s="10" t="s">
        <v>705</v>
      </c>
      <c r="D6647" s="175">
        <f>VLOOKUP(Pag_Inicio_Corr_mas_casos[[#This Row],[Corregimiento]],Hoja3!$A$2:$D$676,4,0)</f>
        <v>130107</v>
      </c>
      <c r="E6647" s="10">
        <v>32</v>
      </c>
    </row>
    <row r="6648" spans="1:6">
      <c r="A6648" s="174">
        <v>44206</v>
      </c>
      <c r="B6648" s="55">
        <v>44206</v>
      </c>
      <c r="C6648" s="10" t="s">
        <v>880</v>
      </c>
      <c r="D6648" s="175">
        <f>VLOOKUP(Pag_Inicio_Corr_mas_casos[[#This Row],[Corregimiento]],Hoja3!$A$2:$D$676,4,0)</f>
        <v>50315</v>
      </c>
      <c r="E6648" s="10">
        <v>32</v>
      </c>
    </row>
    <row r="6649" spans="1:6">
      <c r="A6649" s="174">
        <v>44206</v>
      </c>
      <c r="B6649" s="55">
        <v>44206</v>
      </c>
      <c r="C6649" s="10" t="s">
        <v>693</v>
      </c>
      <c r="D6649" s="175">
        <f>VLOOKUP(Pag_Inicio_Corr_mas_casos[[#This Row],[Corregimiento]],Hoja3!$A$2:$D$676,4,0)</f>
        <v>130717</v>
      </c>
      <c r="E6649" s="10">
        <v>31</v>
      </c>
    </row>
    <row r="6650" spans="1:6">
      <c r="A6650" s="174">
        <v>44206</v>
      </c>
      <c r="B6650" s="55">
        <v>44206</v>
      </c>
      <c r="C6650" s="10" t="s">
        <v>805</v>
      </c>
      <c r="D6650" s="175">
        <f>VLOOKUP(Pag_Inicio_Corr_mas_casos[[#This Row],[Corregimiento]],Hoja3!$A$2:$D$676,4,0)</f>
        <v>80501</v>
      </c>
      <c r="E6650" s="10">
        <v>30</v>
      </c>
    </row>
    <row r="6651" spans="1:6">
      <c r="A6651" s="174">
        <v>44206</v>
      </c>
      <c r="B6651" s="55">
        <v>44206</v>
      </c>
      <c r="C6651" s="10" t="s">
        <v>725</v>
      </c>
      <c r="D6651" s="175">
        <f>VLOOKUP(Pag_Inicio_Corr_mas_casos[[#This Row],[Corregimiento]],Hoja3!$A$2:$D$676,4,0)</f>
        <v>40606</v>
      </c>
      <c r="E6651" s="10">
        <v>30</v>
      </c>
    </row>
    <row r="6652" spans="1:6">
      <c r="A6652" s="174">
        <v>44206</v>
      </c>
      <c r="B6652" s="55">
        <v>44206</v>
      </c>
      <c r="C6652" s="10" t="s">
        <v>815</v>
      </c>
      <c r="D6652" s="175">
        <f>VLOOKUP(Pag_Inicio_Corr_mas_casos[[#This Row],[Corregimiento]],Hoja3!$A$2:$D$676,4,0)</f>
        <v>40601</v>
      </c>
      <c r="E6652" s="10">
        <v>28</v>
      </c>
    </row>
    <row r="6653" spans="1:6">
      <c r="A6653" s="174">
        <v>44206</v>
      </c>
      <c r="B6653" s="55">
        <v>44206</v>
      </c>
      <c r="C6653" s="10" t="s">
        <v>719</v>
      </c>
      <c r="D6653" s="175">
        <f>VLOOKUP(Pag_Inicio_Corr_mas_casos[[#This Row],[Corregimiento]],Hoja3!$A$2:$D$676,4,0)</f>
        <v>30113</v>
      </c>
      <c r="E6653" s="10">
        <v>28</v>
      </c>
    </row>
    <row r="6654" spans="1:6">
      <c r="A6654" s="174">
        <v>44206</v>
      </c>
      <c r="B6654" s="55">
        <v>44206</v>
      </c>
      <c r="C6654" s="10" t="s">
        <v>708</v>
      </c>
      <c r="D6654" s="175">
        <f>VLOOKUP(Pag_Inicio_Corr_mas_casos[[#This Row],[Corregimiento]],Hoja3!$A$2:$D$676,4,0)</f>
        <v>80817</v>
      </c>
      <c r="E6654" s="10">
        <v>27</v>
      </c>
    </row>
    <row r="6655" spans="1:6">
      <c r="A6655" s="174">
        <v>44206</v>
      </c>
      <c r="B6655" s="55">
        <v>44206</v>
      </c>
      <c r="C6655" s="10" t="s">
        <v>782</v>
      </c>
      <c r="D6655" s="175">
        <f>VLOOKUP(Pag_Inicio_Corr_mas_casos[[#This Row],[Corregimiento]],Hoja3!$A$2:$D$676,4,0)</f>
        <v>30103</v>
      </c>
      <c r="E6655" s="10">
        <v>26</v>
      </c>
    </row>
    <row r="6656" spans="1:6">
      <c r="A6656" s="174">
        <v>44206</v>
      </c>
      <c r="B6656" s="55">
        <v>44206</v>
      </c>
      <c r="C6656" s="10" t="s">
        <v>711</v>
      </c>
      <c r="D6656" s="175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4">
        <v>44206</v>
      </c>
      <c r="B6657" s="55">
        <v>44206</v>
      </c>
      <c r="C6657" s="10" t="s">
        <v>746</v>
      </c>
      <c r="D6657" s="175">
        <f>VLOOKUP(Pag_Inicio_Corr_mas_casos[[#This Row],[Corregimiento]],Hoja3!$A$2:$D$676,4,0)</f>
        <v>130706</v>
      </c>
      <c r="E6657" s="10">
        <v>26</v>
      </c>
    </row>
    <row r="6658" spans="1:5">
      <c r="A6658" s="174">
        <v>44206</v>
      </c>
      <c r="B6658" s="55">
        <v>44206</v>
      </c>
      <c r="C6658" s="10" t="s">
        <v>694</v>
      </c>
      <c r="D6658" s="175">
        <f>VLOOKUP(Pag_Inicio_Corr_mas_casos[[#This Row],[Corregimiento]],Hoja3!$A$2:$D$676,4,0)</f>
        <v>81009</v>
      </c>
      <c r="E6658" s="10">
        <v>26</v>
      </c>
    </row>
    <row r="6659" spans="1:5">
      <c r="A6659" s="174">
        <v>44206</v>
      </c>
      <c r="B6659" s="55">
        <v>44206</v>
      </c>
      <c r="C6659" s="10" t="s">
        <v>702</v>
      </c>
      <c r="D6659" s="175">
        <f>VLOOKUP(Pag_Inicio_Corr_mas_casos[[#This Row],[Corregimiento]],Hoja3!$A$2:$D$676,4,0)</f>
        <v>80826</v>
      </c>
      <c r="E6659" s="10">
        <v>25</v>
      </c>
    </row>
    <row r="6660" spans="1:5">
      <c r="A6660" s="174">
        <v>44206</v>
      </c>
      <c r="B6660" s="55">
        <v>44206</v>
      </c>
      <c r="C6660" s="10" t="s">
        <v>714</v>
      </c>
      <c r="D6660" s="175">
        <f>VLOOKUP(Pag_Inicio_Corr_mas_casos[[#This Row],[Corregimiento]],Hoja3!$A$2:$D$676,4,0)</f>
        <v>130701</v>
      </c>
      <c r="E6660" s="10">
        <v>24</v>
      </c>
    </row>
    <row r="6661" spans="1:5">
      <c r="A6661" s="174">
        <v>44206</v>
      </c>
      <c r="B6661" s="55">
        <v>44206</v>
      </c>
      <c r="C6661" s="10" t="s">
        <v>793</v>
      </c>
      <c r="D6661" s="175">
        <f>VLOOKUP(Pag_Inicio_Corr_mas_casos[[#This Row],[Corregimiento]],Hoja3!$A$2:$D$676,4,0)</f>
        <v>130108</v>
      </c>
      <c r="E6661" s="10">
        <v>23</v>
      </c>
    </row>
    <row r="6662" spans="1:5">
      <c r="A6662" s="174">
        <v>44206</v>
      </c>
      <c r="B6662" s="55">
        <v>44206</v>
      </c>
      <c r="C6662" s="10" t="s">
        <v>813</v>
      </c>
      <c r="D6662" s="175">
        <f>VLOOKUP(Pag_Inicio_Corr_mas_casos[[#This Row],[Corregimiento]],Hoja3!$A$2:$D$676,4,0)</f>
        <v>40501</v>
      </c>
      <c r="E6662" s="10">
        <v>23</v>
      </c>
    </row>
    <row r="6663" spans="1:5">
      <c r="A6663" s="174">
        <v>44206</v>
      </c>
      <c r="B6663" s="55">
        <v>44206</v>
      </c>
      <c r="C6663" s="10" t="s">
        <v>784</v>
      </c>
      <c r="D6663" s="175">
        <f>VLOOKUP(Pag_Inicio_Corr_mas_casos[[#This Row],[Corregimiento]],Hoja3!$A$2:$D$676,4,0)</f>
        <v>20609</v>
      </c>
      <c r="E6663" s="10">
        <v>23</v>
      </c>
    </row>
    <row r="6664" spans="1:5">
      <c r="A6664" s="174">
        <v>44206</v>
      </c>
      <c r="B6664" s="55">
        <v>44206</v>
      </c>
      <c r="C6664" s="10" t="s">
        <v>701</v>
      </c>
      <c r="D6664" s="175">
        <f>VLOOKUP(Pag_Inicio_Corr_mas_casos[[#This Row],[Corregimiento]],Hoja3!$A$2:$D$676,4,0)</f>
        <v>80814</v>
      </c>
      <c r="E6664" s="10">
        <v>22</v>
      </c>
    </row>
    <row r="6665" spans="1:5">
      <c r="A6665" s="174">
        <v>44206</v>
      </c>
      <c r="B6665" s="55">
        <v>44206</v>
      </c>
      <c r="C6665" s="10" t="s">
        <v>713</v>
      </c>
      <c r="D6665" s="175">
        <f>VLOOKUP(Pag_Inicio_Corr_mas_casos[[#This Row],[Corregimiento]],Hoja3!$A$2:$D$676,4,0)</f>
        <v>50208</v>
      </c>
      <c r="E6665" s="10">
        <v>22</v>
      </c>
    </row>
    <row r="6666" spans="1:5">
      <c r="A6666" s="174">
        <v>44206</v>
      </c>
      <c r="B6666" s="55">
        <v>44206</v>
      </c>
      <c r="C6666" s="10" t="s">
        <v>773</v>
      </c>
      <c r="D6666" s="175">
        <f>VLOOKUP(Pag_Inicio_Corr_mas_casos[[#This Row],[Corregimiento]],Hoja3!$A$2:$D$676,4,0)</f>
        <v>81008</v>
      </c>
      <c r="E6666" s="10">
        <v>22</v>
      </c>
    </row>
    <row r="6667" spans="1:5">
      <c r="A6667" s="174">
        <v>44206</v>
      </c>
      <c r="B6667" s="55">
        <v>44206</v>
      </c>
      <c r="C6667" s="10" t="s">
        <v>692</v>
      </c>
      <c r="D6667" s="175">
        <f>VLOOKUP(Pag_Inicio_Corr_mas_casos[[#This Row],[Corregimiento]],Hoja3!$A$2:$D$676,4,0)</f>
        <v>80810</v>
      </c>
      <c r="E6667" s="10">
        <v>22</v>
      </c>
    </row>
    <row r="6668" spans="1:5">
      <c r="A6668" s="174">
        <v>44206</v>
      </c>
      <c r="B6668" s="55">
        <v>44206</v>
      </c>
      <c r="C6668" s="10" t="s">
        <v>776</v>
      </c>
      <c r="D6668" s="175">
        <f>VLOOKUP(Pag_Inicio_Corr_mas_casos[[#This Row],[Corregimiento]],Hoja3!$A$2:$D$676,4,0)</f>
        <v>81003</v>
      </c>
      <c r="E6668" s="10">
        <v>21</v>
      </c>
    </row>
    <row r="6669" spans="1:5">
      <c r="A6669" s="174">
        <v>44206</v>
      </c>
      <c r="B6669" s="55">
        <v>44206</v>
      </c>
      <c r="C6669" s="10" t="s">
        <v>814</v>
      </c>
      <c r="D6669" s="175">
        <f>VLOOKUP(Pag_Inicio_Corr_mas_casos[[#This Row],[Corregimiento]],Hoja3!$A$2:$D$676,4,0)</f>
        <v>91007</v>
      </c>
      <c r="E6669" s="10">
        <v>19</v>
      </c>
    </row>
    <row r="6670" spans="1:5">
      <c r="A6670" s="174">
        <v>44206</v>
      </c>
      <c r="B6670" s="55">
        <v>44206</v>
      </c>
      <c r="C6670" s="10" t="s">
        <v>722</v>
      </c>
      <c r="D6670" s="175">
        <f>VLOOKUP(Pag_Inicio_Corr_mas_casos[[#This Row],[Corregimiento]],Hoja3!$A$2:$D$676,4,0)</f>
        <v>30107</v>
      </c>
      <c r="E6670" s="10">
        <v>19</v>
      </c>
    </row>
    <row r="6671" spans="1:5">
      <c r="A6671" s="174">
        <v>44206</v>
      </c>
      <c r="B6671" s="55">
        <v>44206</v>
      </c>
      <c r="C6671" s="10" t="s">
        <v>729</v>
      </c>
      <c r="D6671" s="175">
        <f>VLOOKUP(Pag_Inicio_Corr_mas_casos[[#This Row],[Corregimiento]],Hoja3!$A$2:$D$676,4,0)</f>
        <v>40203</v>
      </c>
      <c r="E6671" s="10">
        <v>19</v>
      </c>
    </row>
    <row r="6672" spans="1:5">
      <c r="A6672" s="174">
        <v>44206</v>
      </c>
      <c r="B6672" s="55">
        <v>44206</v>
      </c>
      <c r="C6672" s="10" t="s">
        <v>881</v>
      </c>
      <c r="D6672" s="175">
        <f>VLOOKUP(Pag_Inicio_Corr_mas_casos[[#This Row],[Corregimiento]],Hoja3!$A$2:$D$676,4,0)</f>
        <v>41203</v>
      </c>
      <c r="E6672" s="10">
        <v>18</v>
      </c>
    </row>
    <row r="6673" spans="1:6">
      <c r="A6673" s="174">
        <v>44206</v>
      </c>
      <c r="B6673" s="55">
        <v>44206</v>
      </c>
      <c r="C6673" s="10" t="s">
        <v>750</v>
      </c>
      <c r="D6673" s="175">
        <f>VLOOKUP(Pag_Inicio_Corr_mas_casos[[#This Row],[Corregimiento]],Hoja3!$A$2:$D$676,4,0)</f>
        <v>81005</v>
      </c>
      <c r="E6673" s="10">
        <v>18</v>
      </c>
    </row>
    <row r="6674" spans="1:6">
      <c r="A6674" s="174">
        <v>44206</v>
      </c>
      <c r="B6674" s="55">
        <v>44206</v>
      </c>
      <c r="C6674" s="10" t="s">
        <v>717</v>
      </c>
      <c r="D6674" s="175">
        <f>VLOOKUP(Pag_Inicio_Corr_mas_casos[[#This Row],[Corregimiento]],Hoja3!$A$2:$D$676,4,0)</f>
        <v>81006</v>
      </c>
      <c r="E6674" s="10">
        <v>17</v>
      </c>
    </row>
    <row r="6675" spans="1:6">
      <c r="A6675" s="174">
        <v>44206</v>
      </c>
      <c r="B6675" s="55">
        <v>44206</v>
      </c>
      <c r="C6675" s="10" t="s">
        <v>712</v>
      </c>
      <c r="D6675" s="175">
        <f>VLOOKUP(Pag_Inicio_Corr_mas_casos[[#This Row],[Corregimiento]],Hoja3!$A$2:$D$676,4,0)</f>
        <v>130716</v>
      </c>
      <c r="E6675" s="10">
        <v>17</v>
      </c>
    </row>
    <row r="6676" spans="1:6">
      <c r="A6676" s="174">
        <v>44206</v>
      </c>
      <c r="B6676" s="55">
        <v>44206</v>
      </c>
      <c r="C6676" s="10" t="s">
        <v>730</v>
      </c>
      <c r="D6676" s="175">
        <f>VLOOKUP(Pag_Inicio_Corr_mas_casos[[#This Row],[Corregimiento]],Hoja3!$A$2:$D$676,4,0)</f>
        <v>20207</v>
      </c>
      <c r="E6676" s="10">
        <v>17</v>
      </c>
    </row>
    <row r="6677" spans="1:6">
      <c r="A6677" s="174">
        <v>44206</v>
      </c>
      <c r="B6677" s="55">
        <v>44206</v>
      </c>
      <c r="C6677" s="10" t="s">
        <v>761</v>
      </c>
      <c r="D6677" s="175">
        <f>VLOOKUP(Pag_Inicio_Corr_mas_casos[[#This Row],[Corregimiento]],Hoja3!$A$2:$D$676,4,0)</f>
        <v>60101</v>
      </c>
      <c r="E6677" s="10">
        <v>16</v>
      </c>
    </row>
    <row r="6678" spans="1:6">
      <c r="A6678" s="174">
        <v>44206</v>
      </c>
      <c r="B6678" s="55">
        <v>44206</v>
      </c>
      <c r="C6678" s="10" t="s">
        <v>718</v>
      </c>
      <c r="D6678" s="175">
        <f>VLOOKUP(Pag_Inicio_Corr_mas_casos[[#This Row],[Corregimiento]],Hoja3!$A$2:$D$676,4,0)</f>
        <v>130908</v>
      </c>
      <c r="E6678" s="10">
        <v>16</v>
      </c>
    </row>
    <row r="6679" spans="1:6">
      <c r="A6679" s="174">
        <v>44206</v>
      </c>
      <c r="B6679" s="55">
        <v>44206</v>
      </c>
      <c r="C6679" s="10" t="s">
        <v>882</v>
      </c>
      <c r="D6679" s="175">
        <f>VLOOKUP(Pag_Inicio_Corr_mas_casos[[#This Row],[Corregimiento]],Hoja3!$A$2:$D$676,4,0)</f>
        <v>30112</v>
      </c>
      <c r="E6679" s="10">
        <v>16</v>
      </c>
    </row>
    <row r="6680" spans="1:6">
      <c r="A6680" s="174">
        <v>44206</v>
      </c>
      <c r="B6680" s="55">
        <v>44206</v>
      </c>
      <c r="C6680" s="10" t="s">
        <v>777</v>
      </c>
      <c r="D6680" s="175">
        <f>VLOOKUP(Pag_Inicio_Corr_mas_casos[[#This Row],[Corregimiento]],Hoja3!$A$2:$D$676,4,0)</f>
        <v>91001</v>
      </c>
      <c r="E6680" s="10">
        <v>16</v>
      </c>
    </row>
    <row r="6681" spans="1:6">
      <c r="A6681" s="174">
        <v>44206</v>
      </c>
      <c r="B6681" s="55">
        <v>44206</v>
      </c>
      <c r="C6681" s="10" t="s">
        <v>778</v>
      </c>
      <c r="D6681" s="175">
        <f>VLOOKUP(Pag_Inicio_Corr_mas_casos[[#This Row],[Corregimiento]],Hoja3!$A$2:$D$676,4,0)</f>
        <v>30111</v>
      </c>
      <c r="E6681" s="10">
        <v>15</v>
      </c>
    </row>
    <row r="6682" spans="1:6">
      <c r="A6682" s="174">
        <v>44206</v>
      </c>
      <c r="B6682" s="55">
        <v>44206</v>
      </c>
      <c r="C6682" s="10" t="s">
        <v>715</v>
      </c>
      <c r="D6682" s="175">
        <f>VLOOKUP(Pag_Inicio_Corr_mas_casos[[#This Row],[Corregimiento]],Hoja3!$A$2:$D$676,4,0)</f>
        <v>80804</v>
      </c>
      <c r="E6682" s="10">
        <v>14</v>
      </c>
    </row>
    <row r="6683" spans="1:6">
      <c r="A6683" s="174">
        <v>44206</v>
      </c>
      <c r="B6683" s="55">
        <v>44206</v>
      </c>
      <c r="C6683" s="10" t="s">
        <v>724</v>
      </c>
      <c r="D6683" s="175">
        <f>VLOOKUP(Pag_Inicio_Corr_mas_casos[[#This Row],[Corregimiento]],Hoja3!$A$2:$D$676,4,0)</f>
        <v>130709</v>
      </c>
      <c r="E6683" s="10">
        <v>14</v>
      </c>
    </row>
    <row r="6684" spans="1:6">
      <c r="A6684" s="174">
        <v>44206</v>
      </c>
      <c r="B6684" s="55">
        <v>44206</v>
      </c>
      <c r="C6684" s="10" t="s">
        <v>754</v>
      </c>
      <c r="D6684" s="175">
        <f>VLOOKUP(Pag_Inicio_Corr_mas_casos[[#This Row],[Corregimiento]],Hoja3!$A$2:$D$676,4,0)</f>
        <v>60104</v>
      </c>
      <c r="E6684" s="10">
        <v>14</v>
      </c>
    </row>
    <row r="6685" spans="1:6">
      <c r="A6685" s="174">
        <v>44206</v>
      </c>
      <c r="B6685" s="55">
        <v>44206</v>
      </c>
      <c r="C6685" s="10" t="s">
        <v>697</v>
      </c>
      <c r="D6685" s="175">
        <f>VLOOKUP(Pag_Inicio_Corr_mas_casos[[#This Row],[Corregimiento]],Hoja3!$A$2:$D$676,4,0)</f>
        <v>80807</v>
      </c>
      <c r="E6685" s="10">
        <v>13</v>
      </c>
    </row>
    <row r="6686" spans="1:6">
      <c r="A6686" s="174">
        <v>44206</v>
      </c>
      <c r="B6686" s="55">
        <v>44206</v>
      </c>
      <c r="C6686" s="10" t="s">
        <v>833</v>
      </c>
      <c r="D6686" s="175">
        <f>VLOOKUP(Pag_Inicio_Corr_mas_casos[[#This Row],[Corregimiento]],Hoja3!$A$2:$D$676,4,0)</f>
        <v>40503</v>
      </c>
      <c r="E6686" s="10">
        <v>13</v>
      </c>
    </row>
    <row r="6687" spans="1:6">
      <c r="A6687" s="174">
        <v>44206</v>
      </c>
      <c r="B6687" s="55">
        <v>44206</v>
      </c>
      <c r="C6687" s="10" t="s">
        <v>758</v>
      </c>
      <c r="D6687" s="175">
        <f>VLOOKUP(Pag_Inicio_Corr_mas_casos[[#This Row],[Corregimiento]],Hoja3!$A$2:$D$676,4,0)</f>
        <v>40611</v>
      </c>
      <c r="E6687" s="10">
        <v>13</v>
      </c>
    </row>
    <row r="6688" spans="1:6">
      <c r="A6688" s="174">
        <v>44206</v>
      </c>
      <c r="B6688" s="55">
        <v>44206</v>
      </c>
      <c r="C6688" s="10" t="s">
        <v>746</v>
      </c>
      <c r="D6688" s="10">
        <v>20605</v>
      </c>
      <c r="E6688" s="10">
        <v>13</v>
      </c>
      <c r="F6688" t="s">
        <v>876</v>
      </c>
    </row>
    <row r="6689" spans="1:6">
      <c r="A6689" s="174">
        <v>44206</v>
      </c>
      <c r="B6689" s="55">
        <v>44206</v>
      </c>
      <c r="C6689" s="10" t="s">
        <v>706</v>
      </c>
      <c r="D6689" s="10">
        <v>40607</v>
      </c>
      <c r="E6689" s="10">
        <v>13</v>
      </c>
      <c r="F6689" t="s">
        <v>803</v>
      </c>
    </row>
    <row r="6690" spans="1:6">
      <c r="A6690" s="174">
        <v>44206</v>
      </c>
      <c r="B6690" s="55">
        <v>44206</v>
      </c>
      <c r="C6690" s="10" t="s">
        <v>747</v>
      </c>
      <c r="D6690" s="175">
        <f>VLOOKUP(Pag_Inicio_Corr_mas_casos[[#This Row],[Corregimiento]],Hoja3!$A$2:$D$676,4,0)</f>
        <v>80808</v>
      </c>
      <c r="E6690" s="10">
        <v>13</v>
      </c>
    </row>
    <row r="6691" spans="1:6">
      <c r="A6691" s="174">
        <v>44206</v>
      </c>
      <c r="B6691" s="55">
        <v>44206</v>
      </c>
      <c r="C6691" s="10" t="s">
        <v>703</v>
      </c>
      <c r="D6691" s="175">
        <f>VLOOKUP(Pag_Inicio_Corr_mas_casos[[#This Row],[Corregimiento]],Hoja3!$A$2:$D$676,4,0)</f>
        <v>80811</v>
      </c>
      <c r="E6691" s="10">
        <v>13</v>
      </c>
    </row>
    <row r="6692" spans="1:6">
      <c r="A6692" s="174">
        <v>44206</v>
      </c>
      <c r="B6692" s="55">
        <v>44206</v>
      </c>
      <c r="C6692" s="10" t="s">
        <v>883</v>
      </c>
      <c r="D6692" s="175">
        <f>VLOOKUP(Pag_Inicio_Corr_mas_casos[[#This Row],[Corregimiento]],Hoja3!$A$2:$D$676,4,0)</f>
        <v>60701</v>
      </c>
      <c r="E6692" s="10">
        <v>13</v>
      </c>
    </row>
    <row r="6693" spans="1:6">
      <c r="A6693" s="174">
        <v>44206</v>
      </c>
      <c r="B6693" s="55">
        <v>44206</v>
      </c>
      <c r="C6693" s="10" t="s">
        <v>884</v>
      </c>
      <c r="D6693" s="175">
        <f>VLOOKUP(Pag_Inicio_Corr_mas_casos[[#This Row],[Corregimiento]],Hoja3!$A$2:$D$676,4,0)</f>
        <v>40204</v>
      </c>
      <c r="E6693" s="10">
        <v>12</v>
      </c>
    </row>
    <row r="6694" spans="1:6">
      <c r="A6694" s="174">
        <v>44206</v>
      </c>
      <c r="B6694" s="55">
        <v>44206</v>
      </c>
      <c r="C6694" s="10" t="s">
        <v>726</v>
      </c>
      <c r="D6694" s="175">
        <f>VLOOKUP(Pag_Inicio_Corr_mas_casos[[#This Row],[Corregimiento]],Hoja3!$A$2:$D$676,4,0)</f>
        <v>130103</v>
      </c>
      <c r="E6694" s="10">
        <v>12</v>
      </c>
    </row>
    <row r="6695" spans="1:6">
      <c r="A6695" s="174">
        <v>44206</v>
      </c>
      <c r="B6695" s="55">
        <v>44206</v>
      </c>
      <c r="C6695" s="10" t="s">
        <v>885</v>
      </c>
      <c r="D6695" s="175">
        <f>VLOOKUP(Pag_Inicio_Corr_mas_casos[[#This Row],[Corregimiento]],Hoja3!$A$2:$D$676,4,0)</f>
        <v>130309</v>
      </c>
      <c r="E6695" s="10">
        <v>11</v>
      </c>
    </row>
    <row r="6696" spans="1:6">
      <c r="A6696" s="174">
        <v>44206</v>
      </c>
      <c r="B6696" s="55">
        <v>44206</v>
      </c>
      <c r="C6696" s="10" t="s">
        <v>716</v>
      </c>
      <c r="D6696" s="175">
        <f>VLOOKUP(Pag_Inicio_Corr_mas_casos[[#This Row],[Corregimiento]],Hoja3!$A$2:$D$676,4,0)</f>
        <v>20601</v>
      </c>
      <c r="E6696" s="10">
        <v>11</v>
      </c>
    </row>
    <row r="6697" spans="1:6">
      <c r="A6697" s="174">
        <v>44206</v>
      </c>
      <c r="B6697" s="55">
        <v>44206</v>
      </c>
      <c r="C6697" s="10" t="s">
        <v>871</v>
      </c>
      <c r="D6697" s="175">
        <f>VLOOKUP(Pag_Inicio_Corr_mas_casos[[#This Row],[Corregimiento]],Hoja3!$A$2:$D$676,4,0)</f>
        <v>20106</v>
      </c>
      <c r="E6697" s="10">
        <v>11</v>
      </c>
    </row>
    <row r="6698" spans="1:6">
      <c r="A6698" s="174">
        <v>44206</v>
      </c>
      <c r="B6698" s="55">
        <v>44206</v>
      </c>
      <c r="C6698" s="10" t="s">
        <v>731</v>
      </c>
      <c r="D6698" s="175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525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766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706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702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823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767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801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708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703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716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762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695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802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711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707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700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696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697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709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722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806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825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804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701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705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758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809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805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818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774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886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706</v>
      </c>
      <c r="D6730" s="100">
        <v>40607</v>
      </c>
      <c r="E6730" s="100">
        <v>19</v>
      </c>
      <c r="F6730" s="7" t="s">
        <v>803</v>
      </c>
    </row>
    <row r="6731" spans="1:6">
      <c r="A6731" s="98">
        <v>44207</v>
      </c>
      <c r="B6731" s="99">
        <v>44207</v>
      </c>
      <c r="C6731" s="100" t="s">
        <v>807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777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791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713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723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698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849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712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717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887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775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724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725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773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833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888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793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796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714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761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754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760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827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692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852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862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715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747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834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787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889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699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719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443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791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801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809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525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696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709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708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823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766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706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699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700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702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711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705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774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692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698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775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823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525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767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801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699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766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711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696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791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692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694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708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774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722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775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706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777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700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815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702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890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525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851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767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777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809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801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708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707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706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699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766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696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770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692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773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793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709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815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890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791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708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801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777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767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815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525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709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766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700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693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702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711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775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774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714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770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809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773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525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791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698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767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696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709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700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777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708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774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773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711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815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801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809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823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775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695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703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812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801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791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823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809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767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525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702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707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770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709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774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696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705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706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716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722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711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861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777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700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525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767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809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774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823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699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725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700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777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775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707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807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766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714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813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716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731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709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761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696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777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791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707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767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525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709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8" t="s">
        <v>809</v>
      </c>
      <c r="D6909" s="179">
        <f>VLOOKUP(Pag_Inicio_Corr_mas_casos[[#This Row],[Corregimiento]],Hoja3!$A$2:$D$676,4,0)</f>
        <v>130102</v>
      </c>
      <c r="E6909" s="180">
        <v>39</v>
      </c>
    </row>
    <row r="6910" spans="1:5">
      <c r="A6910" s="135">
        <v>44215</v>
      </c>
      <c r="B6910" s="136">
        <v>44215</v>
      </c>
      <c r="C6910" s="178" t="s">
        <v>766</v>
      </c>
      <c r="D6910" s="181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8" t="s">
        <v>825</v>
      </c>
      <c r="D6911" s="181">
        <f>VLOOKUP(Pag_Inicio_Corr_mas_casos[[#This Row],[Corregimiento]],Hoja3!$A$2:$D$676,4,0)</f>
        <v>91011</v>
      </c>
      <c r="E6911" s="180">
        <v>38</v>
      </c>
    </row>
    <row r="6912" spans="1:5">
      <c r="A6912" s="135">
        <v>44215</v>
      </c>
      <c r="B6912" s="136">
        <v>44215</v>
      </c>
      <c r="C6912" s="178" t="s">
        <v>711</v>
      </c>
      <c r="D6912" s="181">
        <f>VLOOKUP(Pag_Inicio_Corr_mas_casos[[#This Row],[Corregimiento]],Hoja3!$A$2:$D$676,4,0)</f>
        <v>80815</v>
      </c>
      <c r="E6912" s="180">
        <v>35</v>
      </c>
    </row>
    <row r="6913" spans="1:5">
      <c r="A6913" s="135">
        <v>44215</v>
      </c>
      <c r="B6913" s="136">
        <v>44215</v>
      </c>
      <c r="C6913" s="178" t="s">
        <v>801</v>
      </c>
      <c r="D6913" s="181">
        <f>VLOOKUP(Pag_Inicio_Corr_mas_casos[[#This Row],[Corregimiento]],Hoja3!$A$2:$D$676,4,0)</f>
        <v>80812</v>
      </c>
      <c r="E6913" s="180">
        <v>34</v>
      </c>
    </row>
    <row r="6914" spans="1:5">
      <c r="A6914" s="135">
        <v>44215</v>
      </c>
      <c r="B6914" s="136">
        <v>44215</v>
      </c>
      <c r="C6914" s="178" t="s">
        <v>706</v>
      </c>
      <c r="D6914" s="181">
        <f>VLOOKUP(Pag_Inicio_Corr_mas_casos[[#This Row],[Corregimiento]],Hoja3!$A$2:$D$676,4,0)</f>
        <v>80813</v>
      </c>
      <c r="E6914" s="180">
        <v>34</v>
      </c>
    </row>
    <row r="6915" spans="1:5">
      <c r="A6915" s="135">
        <v>44215</v>
      </c>
      <c r="B6915" s="136">
        <v>44215</v>
      </c>
      <c r="C6915" s="178" t="s">
        <v>696</v>
      </c>
      <c r="D6915" s="181">
        <f>VLOOKUP(Pag_Inicio_Corr_mas_casos[[#This Row],[Corregimiento]],Hoja3!$A$2:$D$676,4,0)</f>
        <v>80823</v>
      </c>
      <c r="E6915" s="180">
        <v>33</v>
      </c>
    </row>
    <row r="6916" spans="1:5">
      <c r="A6916" s="135">
        <v>44215</v>
      </c>
      <c r="B6916" s="136">
        <v>44215</v>
      </c>
      <c r="C6916" s="178" t="s">
        <v>722</v>
      </c>
      <c r="D6916" s="181">
        <f>VLOOKUP(Pag_Inicio_Corr_mas_casos[[#This Row],[Corregimiento]],Hoja3!$A$2:$D$676,4,0)</f>
        <v>30107</v>
      </c>
      <c r="E6916" s="180">
        <v>30</v>
      </c>
    </row>
    <row r="6917" spans="1:5">
      <c r="A6917" s="135">
        <v>44215</v>
      </c>
      <c r="B6917" s="136">
        <v>44215</v>
      </c>
      <c r="C6917" s="178" t="s">
        <v>815</v>
      </c>
      <c r="D6917" s="181">
        <f>VLOOKUP(Pag_Inicio_Corr_mas_casos[[#This Row],[Corregimiento]],Hoja3!$A$2:$D$676,4,0)</f>
        <v>40601</v>
      </c>
      <c r="E6917" s="180">
        <v>30</v>
      </c>
    </row>
    <row r="6918" spans="1:5">
      <c r="A6918" s="135">
        <v>44215</v>
      </c>
      <c r="B6918" s="136">
        <v>44215</v>
      </c>
      <c r="C6918" s="178" t="s">
        <v>716</v>
      </c>
      <c r="D6918" s="181">
        <f>VLOOKUP(Pag_Inicio_Corr_mas_casos[[#This Row],[Corregimiento]],Hoja3!$A$2:$D$676,4,0)</f>
        <v>20601</v>
      </c>
      <c r="E6918" s="180">
        <v>30</v>
      </c>
    </row>
    <row r="6919" spans="1:5">
      <c r="A6919" s="135">
        <v>44215</v>
      </c>
      <c r="B6919" s="136">
        <v>44215</v>
      </c>
      <c r="C6919" s="178" t="s">
        <v>695</v>
      </c>
      <c r="D6919" s="181">
        <f>VLOOKUP(Pag_Inicio_Corr_mas_casos[[#This Row],[Corregimiento]],Hoja3!$A$2:$D$676,4,0)</f>
        <v>80806</v>
      </c>
      <c r="E6919" s="180">
        <v>29</v>
      </c>
    </row>
    <row r="6920" spans="1:5">
      <c r="A6920" s="135">
        <v>44215</v>
      </c>
      <c r="B6920" s="136">
        <v>44215</v>
      </c>
      <c r="C6920" s="178" t="s">
        <v>708</v>
      </c>
      <c r="D6920" s="181">
        <f>VLOOKUP(Pag_Inicio_Corr_mas_casos[[#This Row],[Corregimiento]],Hoja3!$A$2:$D$676,4,0)</f>
        <v>80817</v>
      </c>
      <c r="E6920" s="180">
        <v>29</v>
      </c>
    </row>
    <row r="6921" spans="1:5">
      <c r="A6921" s="135">
        <v>44215</v>
      </c>
      <c r="B6921" s="136">
        <v>44215</v>
      </c>
      <c r="C6921" s="178" t="s">
        <v>775</v>
      </c>
      <c r="D6921" s="181">
        <f>VLOOKUP(Pag_Inicio_Corr_mas_casos[[#This Row],[Corregimiento]],Hoja3!$A$2:$D$676,4,0)</f>
        <v>81002</v>
      </c>
      <c r="E6921" s="180">
        <v>27</v>
      </c>
    </row>
    <row r="6922" spans="1:5">
      <c r="A6922" s="135">
        <v>44215</v>
      </c>
      <c r="B6922" s="136">
        <v>44215</v>
      </c>
      <c r="C6922" s="178" t="s">
        <v>751</v>
      </c>
      <c r="D6922" s="181">
        <f>VLOOKUP(Pag_Inicio_Corr_mas_casos[[#This Row],[Corregimiento]],Hoja3!$A$2:$D$676,4,0)</f>
        <v>80802</v>
      </c>
      <c r="E6922" s="180">
        <v>27</v>
      </c>
    </row>
    <row r="6923" spans="1:5">
      <c r="A6923" s="98">
        <v>44216</v>
      </c>
      <c r="B6923" s="182">
        <v>44216</v>
      </c>
      <c r="C6923" s="183" t="s">
        <v>823</v>
      </c>
      <c r="D6923" s="184">
        <f>VLOOKUP(Pag_Inicio_Corr_mas_casos[[#This Row],[Corregimiento]],Hoja3!$A$2:$D$676,4,0)</f>
        <v>130101</v>
      </c>
      <c r="E6923" s="185">
        <v>61</v>
      </c>
    </row>
    <row r="6924" spans="1:5">
      <c r="A6924" s="98">
        <v>44216</v>
      </c>
      <c r="B6924" s="182">
        <v>44216</v>
      </c>
      <c r="C6924" s="183" t="s">
        <v>525</v>
      </c>
      <c r="D6924" s="184">
        <f>VLOOKUP(Pag_Inicio_Corr_mas_casos[[#This Row],[Corregimiento]],Hoja3!$A$2:$D$676,4,0)</f>
        <v>80821</v>
      </c>
      <c r="E6924" s="185">
        <v>55</v>
      </c>
    </row>
    <row r="6925" spans="1:5">
      <c r="A6925" s="98">
        <v>44216</v>
      </c>
      <c r="B6925" s="182">
        <v>44216</v>
      </c>
      <c r="C6925" s="183" t="s">
        <v>777</v>
      </c>
      <c r="D6925" s="184">
        <f>VLOOKUP(Pag_Inicio_Corr_mas_casos[[#This Row],[Corregimiento]],Hoja3!$A$2:$D$676,4,0)</f>
        <v>91001</v>
      </c>
      <c r="E6925" s="185">
        <v>54</v>
      </c>
    </row>
    <row r="6926" spans="1:5">
      <c r="A6926" s="98">
        <v>44216</v>
      </c>
      <c r="B6926" s="182">
        <v>44216</v>
      </c>
      <c r="C6926" s="183" t="s">
        <v>791</v>
      </c>
      <c r="D6926" s="184">
        <f>VLOOKUP(Pag_Inicio_Corr_mas_casos[[#This Row],[Corregimiento]],Hoja3!$A$2:$D$676,4,0)</f>
        <v>130106</v>
      </c>
      <c r="E6926" s="185">
        <v>54</v>
      </c>
    </row>
    <row r="6927" spans="1:5">
      <c r="A6927" s="98">
        <v>44216</v>
      </c>
      <c r="B6927" s="182">
        <v>44216</v>
      </c>
      <c r="C6927" s="183" t="s">
        <v>767</v>
      </c>
      <c r="D6927" s="184">
        <f>VLOOKUP(Pag_Inicio_Corr_mas_casos[[#This Row],[Corregimiento]],Hoja3!$A$2:$D$676,4,0)</f>
        <v>80819</v>
      </c>
      <c r="E6927" s="185">
        <v>53</v>
      </c>
    </row>
    <row r="6928" spans="1:5">
      <c r="A6928" s="98">
        <v>44216</v>
      </c>
      <c r="B6928" s="182">
        <v>44216</v>
      </c>
      <c r="C6928" s="183" t="s">
        <v>868</v>
      </c>
      <c r="D6928" s="184">
        <f>VLOOKUP(Pag_Inicio_Corr_mas_casos[[#This Row],[Corregimiento]],Hoja3!$A$2:$D$676,4,0)</f>
        <v>20307</v>
      </c>
      <c r="E6928" s="185">
        <v>45</v>
      </c>
    </row>
    <row r="6929" spans="1:5">
      <c r="A6929" s="98">
        <v>44216</v>
      </c>
      <c r="B6929" s="182">
        <v>44216</v>
      </c>
      <c r="C6929" s="183" t="s">
        <v>706</v>
      </c>
      <c r="D6929" s="184">
        <f>VLOOKUP(Pag_Inicio_Corr_mas_casos[[#This Row],[Corregimiento]],Hoja3!$A$2:$D$676,4,0)</f>
        <v>80813</v>
      </c>
      <c r="E6929" s="185">
        <v>34</v>
      </c>
    </row>
    <row r="6930" spans="1:5">
      <c r="A6930" s="98">
        <v>44216</v>
      </c>
      <c r="B6930" s="182">
        <v>44216</v>
      </c>
      <c r="C6930" s="183" t="s">
        <v>801</v>
      </c>
      <c r="D6930" s="184">
        <f>VLOOKUP(Pag_Inicio_Corr_mas_casos[[#This Row],[Corregimiento]],Hoja3!$A$2:$D$676,4,0)</f>
        <v>80812</v>
      </c>
      <c r="E6930" s="185">
        <v>34</v>
      </c>
    </row>
    <row r="6931" spans="1:5">
      <c r="A6931" s="98">
        <v>44216</v>
      </c>
      <c r="B6931" s="182">
        <v>44216</v>
      </c>
      <c r="C6931" s="183" t="s">
        <v>699</v>
      </c>
      <c r="D6931" s="184">
        <f>VLOOKUP(Pag_Inicio_Corr_mas_casos[[#This Row],[Corregimiento]],Hoja3!$A$2:$D$676,4,0)</f>
        <v>130708</v>
      </c>
      <c r="E6931" s="185">
        <v>33</v>
      </c>
    </row>
    <row r="6932" spans="1:5">
      <c r="A6932" s="98">
        <v>44216</v>
      </c>
      <c r="B6932" s="182">
        <v>44216</v>
      </c>
      <c r="C6932" s="183" t="s">
        <v>696</v>
      </c>
      <c r="D6932" s="184">
        <f>VLOOKUP(Pag_Inicio_Corr_mas_casos[[#This Row],[Corregimiento]],Hoja3!$A$2:$D$676,4,0)</f>
        <v>80823</v>
      </c>
      <c r="E6932" s="185">
        <v>31</v>
      </c>
    </row>
    <row r="6933" spans="1:5">
      <c r="A6933" s="98">
        <v>44216</v>
      </c>
      <c r="B6933" s="182">
        <v>44216</v>
      </c>
      <c r="C6933" s="183" t="s">
        <v>815</v>
      </c>
      <c r="D6933" s="184">
        <f>VLOOKUP(Pag_Inicio_Corr_mas_casos[[#This Row],[Corregimiento]],Hoja3!$A$2:$D$676,4,0)</f>
        <v>40601</v>
      </c>
      <c r="E6933" s="185">
        <v>31</v>
      </c>
    </row>
    <row r="6934" spans="1:5">
      <c r="A6934" s="98">
        <v>44216</v>
      </c>
      <c r="B6934" s="182">
        <v>44216</v>
      </c>
      <c r="C6934" s="183" t="s">
        <v>708</v>
      </c>
      <c r="D6934" s="184">
        <f>VLOOKUP(Pag_Inicio_Corr_mas_casos[[#This Row],[Corregimiento]],Hoja3!$A$2:$D$676,4,0)</f>
        <v>80817</v>
      </c>
      <c r="E6934" s="185">
        <v>30</v>
      </c>
    </row>
    <row r="6935" spans="1:5">
      <c r="A6935" s="98">
        <v>44216</v>
      </c>
      <c r="B6935" s="182">
        <v>44216</v>
      </c>
      <c r="C6935" s="183" t="s">
        <v>709</v>
      </c>
      <c r="D6935" s="184">
        <f>VLOOKUP(Pag_Inicio_Corr_mas_casos[[#This Row],[Corregimiento]],Hoja3!$A$2:$D$676,4,0)</f>
        <v>80822</v>
      </c>
      <c r="E6935" s="185">
        <v>30</v>
      </c>
    </row>
    <row r="6936" spans="1:5">
      <c r="A6936" s="98">
        <v>44216</v>
      </c>
      <c r="B6936" s="182">
        <v>44216</v>
      </c>
      <c r="C6936" s="183" t="s">
        <v>776</v>
      </c>
      <c r="D6936" s="184">
        <f>VLOOKUP(Pag_Inicio_Corr_mas_casos[[#This Row],[Corregimiento]],Hoja3!$A$2:$D$676,4,0)</f>
        <v>81003</v>
      </c>
      <c r="E6936" s="185">
        <v>28</v>
      </c>
    </row>
    <row r="6937" spans="1:5">
      <c r="A6937" s="98">
        <v>44216</v>
      </c>
      <c r="B6937" s="182">
        <v>44216</v>
      </c>
      <c r="C6937" s="183" t="s">
        <v>694</v>
      </c>
      <c r="D6937" s="184">
        <f>VLOOKUP(Pag_Inicio_Corr_mas_casos[[#This Row],[Corregimiento]],Hoja3!$A$2:$D$676,4,0)</f>
        <v>81009</v>
      </c>
      <c r="E6937" s="185">
        <v>28</v>
      </c>
    </row>
    <row r="6938" spans="1:5">
      <c r="A6938" s="98">
        <v>44216</v>
      </c>
      <c r="B6938" s="182">
        <v>44216</v>
      </c>
      <c r="C6938" s="183" t="s">
        <v>698</v>
      </c>
      <c r="D6938" s="184">
        <f>VLOOKUP(Pag_Inicio_Corr_mas_casos[[#This Row],[Corregimiento]],Hoja3!$A$2:$D$676,4,0)</f>
        <v>80816</v>
      </c>
      <c r="E6938" s="185">
        <v>28</v>
      </c>
    </row>
    <row r="6939" spans="1:5">
      <c r="A6939" s="98">
        <v>44216</v>
      </c>
      <c r="B6939" s="182">
        <v>44216</v>
      </c>
      <c r="C6939" s="183" t="s">
        <v>809</v>
      </c>
      <c r="D6939" s="184">
        <f>VLOOKUP(Pag_Inicio_Corr_mas_casos[[#This Row],[Corregimiento]],Hoja3!$A$2:$D$676,4,0)</f>
        <v>130102</v>
      </c>
      <c r="E6939" s="185">
        <v>27</v>
      </c>
    </row>
    <row r="6940" spans="1:5">
      <c r="A6940" s="98">
        <v>44216</v>
      </c>
      <c r="B6940" s="182">
        <v>44216</v>
      </c>
      <c r="C6940" s="183" t="s">
        <v>695</v>
      </c>
      <c r="D6940" s="184">
        <f>VLOOKUP(Pag_Inicio_Corr_mas_casos[[#This Row],[Corregimiento]],Hoja3!$A$2:$D$676,4,0)</f>
        <v>80806</v>
      </c>
      <c r="E6940" s="185">
        <v>27</v>
      </c>
    </row>
    <row r="6941" spans="1:5">
      <c r="A6941" s="98">
        <v>44216</v>
      </c>
      <c r="B6941" s="182">
        <v>44216</v>
      </c>
      <c r="C6941" s="183" t="s">
        <v>711</v>
      </c>
      <c r="D6941" s="184">
        <f>VLOOKUP(Pag_Inicio_Corr_mas_casos[[#This Row],[Corregimiento]],Hoja3!$A$2:$D$676,4,0)</f>
        <v>80815</v>
      </c>
      <c r="E6941" s="185">
        <v>25</v>
      </c>
    </row>
    <row r="6942" spans="1:5">
      <c r="A6942" s="98">
        <v>44216</v>
      </c>
      <c r="B6942" s="182">
        <v>44216</v>
      </c>
      <c r="C6942" s="183" t="s">
        <v>770</v>
      </c>
      <c r="D6942" s="184">
        <f>VLOOKUP(Pag_Inicio_Corr_mas_casos[[#This Row],[Corregimiento]],Hoja3!$A$2:$D$676,4,0)</f>
        <v>130702</v>
      </c>
      <c r="E6942" s="185">
        <v>24</v>
      </c>
    </row>
    <row r="6943" spans="1:5">
      <c r="A6943" s="127">
        <v>44217</v>
      </c>
      <c r="B6943" s="186">
        <v>44217</v>
      </c>
      <c r="C6943" s="187" t="s">
        <v>801</v>
      </c>
      <c r="D6943" s="188">
        <f>VLOOKUP(Pag_Inicio_Corr_mas_casos[[#This Row],[Corregimiento]],Hoja3!$A$2:$D$676,4,0)</f>
        <v>80812</v>
      </c>
      <c r="E6943" s="189">
        <v>40</v>
      </c>
    </row>
    <row r="6944" spans="1:5">
      <c r="A6944" s="127">
        <v>44217</v>
      </c>
      <c r="B6944" s="186">
        <v>44217</v>
      </c>
      <c r="C6944" s="187" t="s">
        <v>698</v>
      </c>
      <c r="D6944" s="188">
        <f>VLOOKUP(Pag_Inicio_Corr_mas_casos[[#This Row],[Corregimiento]],Hoja3!$A$2:$D$676,4,0)</f>
        <v>80816</v>
      </c>
      <c r="E6944" s="189">
        <v>36</v>
      </c>
    </row>
    <row r="6945" spans="1:5">
      <c r="A6945" s="127">
        <v>44217</v>
      </c>
      <c r="B6945" s="186">
        <v>44217</v>
      </c>
      <c r="C6945" s="187" t="s">
        <v>767</v>
      </c>
      <c r="D6945" s="188">
        <f>VLOOKUP(Pag_Inicio_Corr_mas_casos[[#This Row],[Corregimiento]],Hoja3!$A$2:$D$676,4,0)</f>
        <v>80819</v>
      </c>
      <c r="E6945" s="189">
        <v>35</v>
      </c>
    </row>
    <row r="6946" spans="1:5">
      <c r="A6946" s="127">
        <v>44217</v>
      </c>
      <c r="B6946" s="186">
        <v>44217</v>
      </c>
      <c r="C6946" s="187" t="s">
        <v>791</v>
      </c>
      <c r="D6946" s="188">
        <f>VLOOKUP(Pag_Inicio_Corr_mas_casos[[#This Row],[Corregimiento]],Hoja3!$A$2:$D$676,4,0)</f>
        <v>130106</v>
      </c>
      <c r="E6946" s="189">
        <v>35</v>
      </c>
    </row>
    <row r="6947" spans="1:5">
      <c r="A6947" s="127">
        <v>44217</v>
      </c>
      <c r="B6947" s="186">
        <v>44217</v>
      </c>
      <c r="C6947" s="187" t="s">
        <v>815</v>
      </c>
      <c r="D6947" s="188">
        <f>VLOOKUP(Pag_Inicio_Corr_mas_casos[[#This Row],[Corregimiento]],Hoja3!$A$2:$D$676,4,0)</f>
        <v>40601</v>
      </c>
      <c r="E6947" s="189">
        <v>34</v>
      </c>
    </row>
    <row r="6948" spans="1:5">
      <c r="A6948" s="127">
        <v>44217</v>
      </c>
      <c r="B6948" s="186">
        <v>44217</v>
      </c>
      <c r="C6948" s="187" t="s">
        <v>525</v>
      </c>
      <c r="D6948" s="188">
        <f>VLOOKUP(Pag_Inicio_Corr_mas_casos[[#This Row],[Corregimiento]],Hoja3!$A$2:$D$676,4,0)</f>
        <v>80821</v>
      </c>
      <c r="E6948" s="189">
        <v>33</v>
      </c>
    </row>
    <row r="6949" spans="1:5">
      <c r="A6949" s="127">
        <v>44217</v>
      </c>
      <c r="B6949" s="186">
        <v>44217</v>
      </c>
      <c r="C6949" s="187" t="s">
        <v>711</v>
      </c>
      <c r="D6949" s="188">
        <f>VLOOKUP(Pag_Inicio_Corr_mas_casos[[#This Row],[Corregimiento]],Hoja3!$A$2:$D$676,4,0)</f>
        <v>80815</v>
      </c>
      <c r="E6949" s="189">
        <v>33</v>
      </c>
    </row>
    <row r="6950" spans="1:5">
      <c r="A6950" s="127">
        <v>44217</v>
      </c>
      <c r="B6950" s="186">
        <v>44217</v>
      </c>
      <c r="C6950" s="187" t="s">
        <v>823</v>
      </c>
      <c r="D6950" s="188">
        <f>VLOOKUP(Pag_Inicio_Corr_mas_casos[[#This Row],[Corregimiento]],Hoja3!$A$2:$D$676,4,0)</f>
        <v>130101</v>
      </c>
      <c r="E6950" s="189">
        <v>30</v>
      </c>
    </row>
    <row r="6951" spans="1:5">
      <c r="A6951" s="127">
        <v>44217</v>
      </c>
      <c r="B6951" s="186">
        <v>44217</v>
      </c>
      <c r="C6951" s="187" t="s">
        <v>695</v>
      </c>
      <c r="D6951" s="188">
        <f>VLOOKUP(Pag_Inicio_Corr_mas_casos[[#This Row],[Corregimiento]],Hoja3!$A$2:$D$676,4,0)</f>
        <v>80806</v>
      </c>
      <c r="E6951" s="189">
        <v>30</v>
      </c>
    </row>
    <row r="6952" spans="1:5">
      <c r="A6952" s="127">
        <v>44217</v>
      </c>
      <c r="B6952" s="186">
        <v>44217</v>
      </c>
      <c r="C6952" s="187" t="s">
        <v>766</v>
      </c>
      <c r="D6952" s="188">
        <f>VLOOKUP(Pag_Inicio_Corr_mas_casos[[#This Row],[Corregimiento]],Hoja3!$A$2:$D$676,4,0)</f>
        <v>80809</v>
      </c>
      <c r="E6952" s="189">
        <v>30</v>
      </c>
    </row>
    <row r="6953" spans="1:5">
      <c r="A6953" s="127">
        <v>44217</v>
      </c>
      <c r="B6953" s="186">
        <v>44217</v>
      </c>
      <c r="C6953" s="187" t="s">
        <v>692</v>
      </c>
      <c r="D6953" s="188">
        <f>VLOOKUP(Pag_Inicio_Corr_mas_casos[[#This Row],[Corregimiento]],Hoja3!$A$2:$D$676,4,0)</f>
        <v>80810</v>
      </c>
      <c r="E6953" s="189">
        <v>29</v>
      </c>
    </row>
    <row r="6954" spans="1:5">
      <c r="A6954" s="127">
        <v>44217</v>
      </c>
      <c r="B6954" s="186">
        <v>44217</v>
      </c>
      <c r="C6954" s="187" t="s">
        <v>694</v>
      </c>
      <c r="D6954" s="188">
        <f>VLOOKUP(Pag_Inicio_Corr_mas_casos[[#This Row],[Corregimiento]],Hoja3!$A$2:$D$676,4,0)</f>
        <v>81009</v>
      </c>
      <c r="E6954" s="189">
        <v>29</v>
      </c>
    </row>
    <row r="6955" spans="1:5">
      <c r="A6955" s="127">
        <v>44217</v>
      </c>
      <c r="B6955" s="186">
        <v>44217</v>
      </c>
      <c r="C6955" s="187" t="s">
        <v>697</v>
      </c>
      <c r="D6955" s="188">
        <f>VLOOKUP(Pag_Inicio_Corr_mas_casos[[#This Row],[Corregimiento]],Hoja3!$A$2:$D$676,4,0)</f>
        <v>80807</v>
      </c>
      <c r="E6955" s="189">
        <v>28</v>
      </c>
    </row>
    <row r="6956" spans="1:5">
      <c r="A6956" s="127">
        <v>44217</v>
      </c>
      <c r="B6956" s="186">
        <v>44217</v>
      </c>
      <c r="C6956" s="187" t="s">
        <v>709</v>
      </c>
      <c r="D6956" s="188">
        <f>VLOOKUP(Pag_Inicio_Corr_mas_casos[[#This Row],[Corregimiento]],Hoja3!$A$2:$D$676,4,0)</f>
        <v>80822</v>
      </c>
      <c r="E6956" s="189">
        <v>27</v>
      </c>
    </row>
    <row r="6957" spans="1:5">
      <c r="A6957" s="127">
        <v>44217</v>
      </c>
      <c r="B6957" s="186">
        <v>44217</v>
      </c>
      <c r="C6957" s="187" t="s">
        <v>707</v>
      </c>
      <c r="D6957" s="188">
        <f>VLOOKUP(Pag_Inicio_Corr_mas_casos[[#This Row],[Corregimiento]],Hoja3!$A$2:$D$676,4,0)</f>
        <v>80820</v>
      </c>
      <c r="E6957" s="189">
        <v>27</v>
      </c>
    </row>
    <row r="6958" spans="1:5">
      <c r="A6958" s="127">
        <v>44217</v>
      </c>
      <c r="B6958" s="186">
        <v>44217</v>
      </c>
      <c r="C6958" s="187" t="s">
        <v>703</v>
      </c>
      <c r="D6958" s="188">
        <f>VLOOKUP(Pag_Inicio_Corr_mas_casos[[#This Row],[Corregimiento]],Hoja3!$A$2:$D$676,4,0)</f>
        <v>80811</v>
      </c>
      <c r="E6958" s="189">
        <v>27</v>
      </c>
    </row>
    <row r="6959" spans="1:5">
      <c r="A6959" s="127">
        <v>44217</v>
      </c>
      <c r="B6959" s="186">
        <v>44217</v>
      </c>
      <c r="C6959" s="187" t="s">
        <v>787</v>
      </c>
      <c r="D6959" s="188">
        <f>VLOOKUP(Pag_Inicio_Corr_mas_casos[[#This Row],[Corregimiento]],Hoja3!$A$2:$D$676,4,0)</f>
        <v>30104</v>
      </c>
      <c r="E6959" s="189">
        <v>25</v>
      </c>
    </row>
    <row r="6960" spans="1:5">
      <c r="A6960" s="127">
        <v>44217</v>
      </c>
      <c r="B6960" s="186">
        <v>44217</v>
      </c>
      <c r="C6960" s="187" t="s">
        <v>777</v>
      </c>
      <c r="D6960" s="188">
        <f>VLOOKUP(Pag_Inicio_Corr_mas_casos[[#This Row],[Corregimiento]],Hoja3!$A$2:$D$676,4,0)</f>
        <v>91001</v>
      </c>
      <c r="E6960" s="189">
        <v>25</v>
      </c>
    </row>
    <row r="6961" spans="1:5">
      <c r="A6961" s="127">
        <v>44217</v>
      </c>
      <c r="B6961" s="186">
        <v>44217</v>
      </c>
      <c r="C6961" s="187" t="s">
        <v>774</v>
      </c>
      <c r="D6961" s="188">
        <f>VLOOKUP(Pag_Inicio_Corr_mas_casos[[#This Row],[Corregimiento]],Hoja3!$A$2:$D$676,4,0)</f>
        <v>81001</v>
      </c>
      <c r="E6961" s="189">
        <v>23</v>
      </c>
    </row>
    <row r="6962" spans="1:5">
      <c r="A6962" s="127">
        <v>44217</v>
      </c>
      <c r="B6962" s="186">
        <v>44217</v>
      </c>
      <c r="C6962" s="187" t="s">
        <v>722</v>
      </c>
      <c r="D6962" s="188">
        <f>VLOOKUP(Pag_Inicio_Corr_mas_casos[[#This Row],[Corregimiento]],Hoja3!$A$2:$D$676,4,0)</f>
        <v>30107</v>
      </c>
      <c r="E6962" s="189">
        <v>23</v>
      </c>
    </row>
    <row r="6963" spans="1:5">
      <c r="A6963" s="158">
        <v>44218</v>
      </c>
      <c r="B6963" s="190">
        <v>44218</v>
      </c>
      <c r="C6963" s="191" t="s">
        <v>767</v>
      </c>
      <c r="D6963" s="192">
        <f>VLOOKUP(Pag_Inicio_Corr_mas_casos[[#This Row],[Corregimiento]],Hoja3!$A$2:$D$676,4,0)</f>
        <v>80819</v>
      </c>
      <c r="E6963" s="193">
        <v>44</v>
      </c>
    </row>
    <row r="6964" spans="1:5">
      <c r="A6964" s="158">
        <v>44218</v>
      </c>
      <c r="B6964" s="190">
        <v>44218</v>
      </c>
      <c r="C6964" s="191" t="s">
        <v>791</v>
      </c>
      <c r="D6964" s="192">
        <f>VLOOKUP(Pag_Inicio_Corr_mas_casos[[#This Row],[Corregimiento]],Hoja3!$A$2:$D$676,4,0)</f>
        <v>130106</v>
      </c>
      <c r="E6964" s="193">
        <v>44</v>
      </c>
    </row>
    <row r="6965" spans="1:5">
      <c r="A6965" s="158">
        <v>44218</v>
      </c>
      <c r="B6965" s="190">
        <v>44218</v>
      </c>
      <c r="C6965" s="191" t="s">
        <v>815</v>
      </c>
      <c r="D6965" s="192">
        <f>VLOOKUP(Pag_Inicio_Corr_mas_casos[[#This Row],[Corregimiento]],Hoja3!$A$2:$D$676,4,0)</f>
        <v>40601</v>
      </c>
      <c r="E6965" s="193">
        <v>42</v>
      </c>
    </row>
    <row r="6966" spans="1:5">
      <c r="A6966" s="158">
        <v>44218</v>
      </c>
      <c r="B6966" s="190">
        <v>44218</v>
      </c>
      <c r="C6966" s="191" t="s">
        <v>770</v>
      </c>
      <c r="D6966" s="192">
        <f>VLOOKUP(Pag_Inicio_Corr_mas_casos[[#This Row],[Corregimiento]],Hoja3!$A$2:$D$676,4,0)</f>
        <v>130702</v>
      </c>
      <c r="E6966" s="193">
        <v>38</v>
      </c>
    </row>
    <row r="6967" spans="1:5">
      <c r="A6967" s="158">
        <v>44218</v>
      </c>
      <c r="B6967" s="190">
        <v>44218</v>
      </c>
      <c r="C6967" s="191" t="s">
        <v>696</v>
      </c>
      <c r="D6967" s="192">
        <f>VLOOKUP(Pag_Inicio_Corr_mas_casos[[#This Row],[Corregimiento]],Hoja3!$A$2:$D$676,4,0)</f>
        <v>80823</v>
      </c>
      <c r="E6967" s="193">
        <v>37</v>
      </c>
    </row>
    <row r="6968" spans="1:5">
      <c r="A6968" s="158">
        <v>44218</v>
      </c>
      <c r="B6968" s="190">
        <v>44218</v>
      </c>
      <c r="C6968" s="191" t="s">
        <v>801</v>
      </c>
      <c r="D6968" s="192">
        <f>VLOOKUP(Pag_Inicio_Corr_mas_casos[[#This Row],[Corregimiento]],Hoja3!$A$2:$D$676,4,0)</f>
        <v>80812</v>
      </c>
      <c r="E6968" s="193">
        <v>31</v>
      </c>
    </row>
    <row r="6969" spans="1:5">
      <c r="A6969" s="158">
        <v>44218</v>
      </c>
      <c r="B6969" s="190">
        <v>44218</v>
      </c>
      <c r="C6969" s="191" t="s">
        <v>774</v>
      </c>
      <c r="D6969" s="192">
        <f>VLOOKUP(Pag_Inicio_Corr_mas_casos[[#This Row],[Corregimiento]],Hoja3!$A$2:$D$676,4,0)</f>
        <v>81001</v>
      </c>
      <c r="E6969" s="193">
        <v>30</v>
      </c>
    </row>
    <row r="6970" spans="1:5">
      <c r="A6970" s="158">
        <v>44218</v>
      </c>
      <c r="B6970" s="190">
        <v>44218</v>
      </c>
      <c r="C6970" s="191" t="s">
        <v>699</v>
      </c>
      <c r="D6970" s="192">
        <f>VLOOKUP(Pag_Inicio_Corr_mas_casos[[#This Row],[Corregimiento]],Hoja3!$A$2:$D$676,4,0)</f>
        <v>130708</v>
      </c>
      <c r="E6970" s="193">
        <v>30</v>
      </c>
    </row>
    <row r="6971" spans="1:5">
      <c r="A6971" s="158">
        <v>44218</v>
      </c>
      <c r="B6971" s="190">
        <v>44218</v>
      </c>
      <c r="C6971" s="191" t="s">
        <v>777</v>
      </c>
      <c r="D6971" s="192">
        <f>VLOOKUP(Pag_Inicio_Corr_mas_casos[[#This Row],[Corregimiento]],Hoja3!$A$2:$D$676,4,0)</f>
        <v>91001</v>
      </c>
      <c r="E6971" s="193">
        <v>30</v>
      </c>
    </row>
    <row r="6972" spans="1:5">
      <c r="A6972" s="158">
        <v>44218</v>
      </c>
      <c r="B6972" s="190">
        <v>44218</v>
      </c>
      <c r="C6972" s="191" t="s">
        <v>709</v>
      </c>
      <c r="D6972" s="192">
        <f>VLOOKUP(Pag_Inicio_Corr_mas_casos[[#This Row],[Corregimiento]],Hoja3!$A$2:$D$676,4,0)</f>
        <v>80822</v>
      </c>
      <c r="E6972" s="193">
        <v>29</v>
      </c>
    </row>
    <row r="6973" spans="1:5">
      <c r="A6973" s="158">
        <v>44218</v>
      </c>
      <c r="B6973" s="190">
        <v>44218</v>
      </c>
      <c r="C6973" s="191" t="s">
        <v>809</v>
      </c>
      <c r="D6973" s="192">
        <f>VLOOKUP(Pag_Inicio_Corr_mas_casos[[#This Row],[Corregimiento]],Hoja3!$A$2:$D$676,4,0)</f>
        <v>130102</v>
      </c>
      <c r="E6973" s="193">
        <v>28</v>
      </c>
    </row>
    <row r="6974" spans="1:5">
      <c r="A6974" s="158">
        <v>44218</v>
      </c>
      <c r="B6974" s="190">
        <v>44218</v>
      </c>
      <c r="C6974" s="191" t="s">
        <v>714</v>
      </c>
      <c r="D6974" s="192">
        <f>VLOOKUP(Pag_Inicio_Corr_mas_casos[[#This Row],[Corregimiento]],Hoja3!$A$2:$D$676,4,0)</f>
        <v>130701</v>
      </c>
      <c r="E6974" s="193">
        <v>27</v>
      </c>
    </row>
    <row r="6975" spans="1:5">
      <c r="A6975" s="158">
        <v>44218</v>
      </c>
      <c r="B6975" s="190">
        <v>44218</v>
      </c>
      <c r="C6975" s="191" t="s">
        <v>700</v>
      </c>
      <c r="D6975" s="192">
        <f>VLOOKUP(Pag_Inicio_Corr_mas_casos[[#This Row],[Corregimiento]],Hoja3!$A$2:$D$676,4,0)</f>
        <v>81007</v>
      </c>
      <c r="E6975" s="193">
        <v>27</v>
      </c>
    </row>
    <row r="6976" spans="1:5">
      <c r="A6976" s="158">
        <v>44218</v>
      </c>
      <c r="B6976" s="190">
        <v>44218</v>
      </c>
      <c r="C6976" s="191" t="s">
        <v>695</v>
      </c>
      <c r="D6976" s="192">
        <f>VLOOKUP(Pag_Inicio_Corr_mas_casos[[#This Row],[Corregimiento]],Hoja3!$A$2:$D$676,4,0)</f>
        <v>80806</v>
      </c>
      <c r="E6976" s="193">
        <v>27</v>
      </c>
    </row>
    <row r="6977" spans="1:5">
      <c r="A6977" s="158">
        <v>44218</v>
      </c>
      <c r="B6977" s="190">
        <v>44218</v>
      </c>
      <c r="C6977" s="191" t="s">
        <v>712</v>
      </c>
      <c r="D6977" s="192">
        <f>VLOOKUP(Pag_Inicio_Corr_mas_casos[[#This Row],[Corregimiento]],Hoja3!$A$2:$D$676,4,0)</f>
        <v>130716</v>
      </c>
      <c r="E6977" s="193">
        <v>27</v>
      </c>
    </row>
    <row r="6978" spans="1:5">
      <c r="A6978" s="158">
        <v>44218</v>
      </c>
      <c r="B6978" s="190">
        <v>44218</v>
      </c>
      <c r="C6978" s="191" t="s">
        <v>525</v>
      </c>
      <c r="D6978" s="192">
        <f>VLOOKUP(Pag_Inicio_Corr_mas_casos[[#This Row],[Corregimiento]],Hoja3!$A$2:$D$676,4,0)</f>
        <v>80821</v>
      </c>
      <c r="E6978" s="193">
        <v>26</v>
      </c>
    </row>
    <row r="6979" spans="1:5">
      <c r="A6979" s="158">
        <v>44218</v>
      </c>
      <c r="B6979" s="190">
        <v>44218</v>
      </c>
      <c r="C6979" s="191" t="s">
        <v>711</v>
      </c>
      <c r="D6979" s="192">
        <f>VLOOKUP(Pag_Inicio_Corr_mas_casos[[#This Row],[Corregimiento]],Hoja3!$A$2:$D$676,4,0)</f>
        <v>80815</v>
      </c>
      <c r="E6979" s="193">
        <v>25</v>
      </c>
    </row>
    <row r="6980" spans="1:5">
      <c r="A6980" s="158">
        <v>44218</v>
      </c>
      <c r="B6980" s="190">
        <v>44218</v>
      </c>
      <c r="C6980" s="191" t="s">
        <v>776</v>
      </c>
      <c r="D6980" s="192">
        <f>VLOOKUP(Pag_Inicio_Corr_mas_casos[[#This Row],[Corregimiento]],Hoja3!$A$2:$D$676,4,0)</f>
        <v>81003</v>
      </c>
      <c r="E6980" s="193">
        <v>25</v>
      </c>
    </row>
    <row r="6981" spans="1:5">
      <c r="A6981" s="158">
        <v>44218</v>
      </c>
      <c r="B6981" s="190">
        <v>44218</v>
      </c>
      <c r="C6981" s="191" t="s">
        <v>693</v>
      </c>
      <c r="D6981" s="192">
        <f>VLOOKUP(Pag_Inicio_Corr_mas_casos[[#This Row],[Corregimiento]],Hoja3!$A$2:$D$676,4,0)</f>
        <v>130717</v>
      </c>
      <c r="E6981" s="193">
        <v>24</v>
      </c>
    </row>
    <row r="6982" spans="1:5">
      <c r="A6982" s="158">
        <v>44218</v>
      </c>
      <c r="B6982" s="190">
        <v>44218</v>
      </c>
      <c r="C6982" s="191" t="s">
        <v>823</v>
      </c>
      <c r="D6982" s="192">
        <f>VLOOKUP(Pag_Inicio_Corr_mas_casos[[#This Row],[Corregimiento]],Hoja3!$A$2:$D$676,4,0)</f>
        <v>130101</v>
      </c>
      <c r="E6982" s="193">
        <v>23</v>
      </c>
    </row>
    <row r="6983" spans="1:5">
      <c r="C6983" s="176"/>
      <c r="D6983" s="176"/>
    </row>
    <row r="6984" spans="1:5">
      <c r="C6984" s="176"/>
      <c r="D6984" s="176"/>
    </row>
    <row r="6985" spans="1:5">
      <c r="C6985" s="176"/>
      <c r="D6985" s="176"/>
    </row>
    <row r="6986" spans="1:5">
      <c r="C6986" s="176"/>
      <c r="D6986" s="176"/>
    </row>
    <row r="6987" spans="1:5">
      <c r="C6987" s="176"/>
      <c r="D6987" s="176"/>
    </row>
    <row r="6988" spans="1:5">
      <c r="C6988" s="176"/>
      <c r="D6988" s="176"/>
    </row>
    <row r="6989" spans="1:5">
      <c r="C6989" s="176"/>
      <c r="D6989" s="176"/>
    </row>
    <row r="6990" spans="1:5">
      <c r="C6990" s="176"/>
      <c r="D6990" s="176"/>
    </row>
    <row r="6991" spans="1:5">
      <c r="C6991" s="176"/>
      <c r="D6991" s="176"/>
    </row>
    <row r="6992" spans="1:5">
      <c r="C6992" s="176"/>
      <c r="D6992" s="176"/>
    </row>
    <row r="6993" spans="3:4">
      <c r="C6993" s="176"/>
      <c r="D6993" s="176"/>
    </row>
    <row r="6994" spans="3:4">
      <c r="C6994" s="176"/>
      <c r="D6994" s="176"/>
    </row>
    <row r="6995" spans="3:4">
      <c r="C6995" s="176"/>
      <c r="D6995" s="176"/>
    </row>
    <row r="6996" spans="3:4">
      <c r="C6996" s="176"/>
      <c r="D6996" s="176"/>
    </row>
    <row r="6997" spans="3:4">
      <c r="C6997" s="176"/>
      <c r="D6997" s="176"/>
    </row>
    <row r="6998" spans="3:4">
      <c r="C6998" s="176"/>
      <c r="D6998" s="176"/>
    </row>
    <row r="6999" spans="3:4">
      <c r="C6999" s="176"/>
      <c r="D6999" s="176"/>
    </row>
    <row r="7000" spans="3:4">
      <c r="C7000" s="176"/>
      <c r="D7000" s="176"/>
    </row>
    <row r="7001" spans="3:4">
      <c r="C7001" s="176"/>
      <c r="D7001" s="176"/>
    </row>
    <row r="7002" spans="3:4">
      <c r="C7002" s="176"/>
      <c r="D7002" s="176"/>
    </row>
    <row r="7003" spans="3:4">
      <c r="C7003" s="176"/>
      <c r="D7003" s="176"/>
    </row>
    <row r="7004" spans="3:4">
      <c r="C7004" s="176"/>
      <c r="D7004" s="176"/>
    </row>
    <row r="7005" spans="3:4">
      <c r="C7005" s="176"/>
      <c r="D7005" s="176"/>
    </row>
    <row r="7006" spans="3:4">
      <c r="C7006" s="176"/>
      <c r="D7006" s="176"/>
    </row>
    <row r="7007" spans="3:4">
      <c r="C7007" s="176"/>
      <c r="D7007" s="176"/>
    </row>
    <row r="7008" spans="3:4">
      <c r="C7008" s="176"/>
      <c r="D7008" s="176"/>
    </row>
    <row r="7009" spans="3:4">
      <c r="C7009" s="176"/>
      <c r="D7009" s="176"/>
    </row>
    <row r="7010" spans="3:4">
      <c r="C7010" s="176"/>
      <c r="D7010" s="176"/>
    </row>
    <row r="7011" spans="3:4">
      <c r="C7011" s="176"/>
      <c r="D7011" s="176"/>
    </row>
    <row r="7012" spans="3:4">
      <c r="C7012" s="176"/>
      <c r="D7012" s="176"/>
    </row>
    <row r="7013" spans="3:4">
      <c r="C7013" s="176"/>
      <c r="D7013" s="176"/>
    </row>
    <row r="7014" spans="3:4">
      <c r="C7014" s="176"/>
      <c r="D7014" s="176"/>
    </row>
    <row r="7015" spans="3:4">
      <c r="C7015" s="176"/>
      <c r="D7015" s="176"/>
    </row>
    <row r="7016" spans="3:4">
      <c r="C7016" s="176"/>
      <c r="D7016" s="176"/>
    </row>
    <row r="7017" spans="3:4">
      <c r="C7017" s="176"/>
      <c r="D7017" s="176"/>
    </row>
    <row r="7018" spans="3:4">
      <c r="C7018" s="176"/>
      <c r="D7018" s="176"/>
    </row>
    <row r="7019" spans="3:4">
      <c r="C7019" s="176"/>
      <c r="D7019" s="176"/>
    </row>
    <row r="7020" spans="3:4">
      <c r="C7020" s="176"/>
      <c r="D7020" s="176"/>
    </row>
    <row r="7021" spans="3:4">
      <c r="C7021" s="176"/>
      <c r="D7021" s="176"/>
    </row>
    <row r="7022" spans="3:4">
      <c r="C7022" s="176"/>
      <c r="D7022" s="176"/>
    </row>
    <row r="7023" spans="3:4">
      <c r="C7023" s="176"/>
      <c r="D7023" s="176"/>
    </row>
    <row r="7024" spans="3:4">
      <c r="C7024" s="176"/>
      <c r="D7024" s="176"/>
    </row>
    <row r="7025" spans="3:4">
      <c r="C7025" s="176"/>
      <c r="D7025" s="176"/>
    </row>
    <row r="7026" spans="3:4">
      <c r="C7026" s="176"/>
      <c r="D7026" s="176"/>
    </row>
    <row r="7027" spans="3:4">
      <c r="C7027" s="176"/>
      <c r="D7027" s="176"/>
    </row>
    <row r="7028" spans="3:4">
      <c r="C7028" s="176"/>
      <c r="D7028" s="176"/>
    </row>
    <row r="7029" spans="3:4">
      <c r="C7029" s="176"/>
      <c r="D7029" s="176"/>
    </row>
    <row r="7030" spans="3:4">
      <c r="C7030" s="176"/>
      <c r="D7030" s="176"/>
    </row>
    <row r="7031" spans="3:4">
      <c r="C7031" s="176"/>
      <c r="D7031" s="176"/>
    </row>
    <row r="7032" spans="3:4">
      <c r="C7032" s="176"/>
      <c r="D7032" s="176"/>
    </row>
    <row r="7033" spans="3:4">
      <c r="C7033" s="176"/>
      <c r="D7033" s="176"/>
    </row>
    <row r="7034" spans="3:4">
      <c r="C7034" s="176"/>
      <c r="D7034" s="176"/>
    </row>
    <row r="7035" spans="3:4">
      <c r="C7035" s="176"/>
      <c r="D7035" s="176"/>
    </row>
    <row r="7036" spans="3:4">
      <c r="C7036" s="176"/>
      <c r="D7036" s="176"/>
    </row>
    <row r="7037" spans="3:4">
      <c r="C7037" s="176"/>
      <c r="D7037" s="176"/>
    </row>
    <row r="7038" spans="3:4">
      <c r="C7038" s="176"/>
      <c r="D7038" s="176"/>
    </row>
    <row r="7039" spans="3:4">
      <c r="C7039" s="176"/>
      <c r="D7039" s="176"/>
    </row>
    <row r="7040" spans="3:4">
      <c r="C7040" s="176"/>
      <c r="D7040" s="176"/>
    </row>
    <row r="7041" spans="3:4">
      <c r="C7041" s="176"/>
      <c r="D7041" s="176"/>
    </row>
    <row r="7042" spans="3:4">
      <c r="C7042" s="176"/>
      <c r="D7042" s="176"/>
    </row>
    <row r="7043" spans="3:4">
      <c r="C7043" s="176"/>
      <c r="D7043" s="176"/>
    </row>
    <row r="7044" spans="3:4">
      <c r="C7044" s="176"/>
      <c r="D7044" s="176"/>
    </row>
    <row r="7045" spans="3:4">
      <c r="C7045" s="176"/>
      <c r="D7045" s="176"/>
    </row>
    <row r="7046" spans="3:4">
      <c r="C7046" s="176"/>
      <c r="D7046" s="176"/>
    </row>
    <row r="7047" spans="3:4">
      <c r="C7047" s="177"/>
      <c r="D7047" s="17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183" workbookViewId="0">
      <selection activeCell="D190" sqref="D190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427</v>
      </c>
      <c r="B1" t="s">
        <v>79</v>
      </c>
      <c r="C1" t="s">
        <v>891</v>
      </c>
      <c r="D1" t="s">
        <v>892</v>
      </c>
    </row>
    <row r="2" spans="1:4">
      <c r="A2" t="s">
        <v>435</v>
      </c>
      <c r="B2" t="s">
        <v>421</v>
      </c>
      <c r="C2" t="s">
        <v>421</v>
      </c>
      <c r="D2">
        <v>80821</v>
      </c>
    </row>
    <row r="3" spans="1:4">
      <c r="A3" t="s">
        <v>893</v>
      </c>
      <c r="B3" t="s">
        <v>417</v>
      </c>
      <c r="C3" t="s">
        <v>894</v>
      </c>
      <c r="D3">
        <v>30202</v>
      </c>
    </row>
    <row r="4" spans="1:4">
      <c r="A4" t="s">
        <v>895</v>
      </c>
      <c r="B4" t="s">
        <v>424</v>
      </c>
      <c r="C4" t="s">
        <v>424</v>
      </c>
      <c r="D4">
        <v>70313</v>
      </c>
    </row>
    <row r="5" spans="1:4">
      <c r="A5" t="s">
        <v>896</v>
      </c>
      <c r="B5" t="s">
        <v>416</v>
      </c>
      <c r="C5" t="s">
        <v>897</v>
      </c>
      <c r="D5">
        <v>120502</v>
      </c>
    </row>
    <row r="6" spans="1:4">
      <c r="A6" t="s">
        <v>898</v>
      </c>
      <c r="B6" t="s">
        <v>420</v>
      </c>
      <c r="C6" t="s">
        <v>899</v>
      </c>
      <c r="D6">
        <v>50313</v>
      </c>
    </row>
    <row r="7" spans="1:4">
      <c r="A7" t="s">
        <v>499</v>
      </c>
      <c r="B7" t="s">
        <v>422</v>
      </c>
      <c r="C7" t="s">
        <v>900</v>
      </c>
      <c r="D7">
        <v>20101</v>
      </c>
    </row>
    <row r="8" spans="1:4">
      <c r="A8" t="s">
        <v>530</v>
      </c>
      <c r="B8" t="s">
        <v>419</v>
      </c>
      <c r="C8" t="s">
        <v>419</v>
      </c>
      <c r="D8">
        <v>100102</v>
      </c>
    </row>
    <row r="9" spans="1:4">
      <c r="A9" t="s">
        <v>497</v>
      </c>
      <c r="B9" t="s">
        <v>426</v>
      </c>
      <c r="C9" t="s">
        <v>901</v>
      </c>
      <c r="D9">
        <v>40101</v>
      </c>
    </row>
    <row r="10" spans="1:4">
      <c r="A10" t="s">
        <v>440</v>
      </c>
      <c r="B10" t="s">
        <v>421</v>
      </c>
      <c r="C10" t="s">
        <v>421</v>
      </c>
      <c r="D10">
        <v>80822</v>
      </c>
    </row>
    <row r="11" spans="1:4">
      <c r="A11" t="s">
        <v>503</v>
      </c>
      <c r="B11" t="s">
        <v>415</v>
      </c>
      <c r="C11" t="s">
        <v>902</v>
      </c>
      <c r="D11">
        <v>10401</v>
      </c>
    </row>
    <row r="12" spans="1:4">
      <c r="A12" t="s">
        <v>903</v>
      </c>
      <c r="B12" t="s">
        <v>416</v>
      </c>
      <c r="C12" t="s">
        <v>904</v>
      </c>
      <c r="D12">
        <v>120902</v>
      </c>
    </row>
    <row r="13" spans="1:4">
      <c r="A13" t="s">
        <v>551</v>
      </c>
      <c r="B13" t="s">
        <v>426</v>
      </c>
      <c r="C13" t="s">
        <v>905</v>
      </c>
      <c r="D13">
        <v>40404</v>
      </c>
    </row>
    <row r="14" spans="1:4">
      <c r="A14" t="s">
        <v>537</v>
      </c>
      <c r="B14" t="s">
        <v>416</v>
      </c>
      <c r="C14" t="s">
        <v>906</v>
      </c>
      <c r="D14">
        <v>120302</v>
      </c>
    </row>
    <row r="15" spans="1:4">
      <c r="A15" t="s">
        <v>627</v>
      </c>
      <c r="B15" t="s">
        <v>416</v>
      </c>
      <c r="C15" t="s">
        <v>897</v>
      </c>
      <c r="D15">
        <v>120503</v>
      </c>
    </row>
    <row r="16" spans="1:4">
      <c r="A16" t="s">
        <v>907</v>
      </c>
      <c r="B16" t="s">
        <v>424</v>
      </c>
      <c r="C16" t="s">
        <v>908</v>
      </c>
      <c r="D16">
        <v>70702</v>
      </c>
    </row>
    <row r="17" spans="1:4">
      <c r="A17" t="s">
        <v>599</v>
      </c>
      <c r="B17" t="s">
        <v>418</v>
      </c>
      <c r="C17" t="s">
        <v>909</v>
      </c>
      <c r="D17">
        <v>130703</v>
      </c>
    </row>
    <row r="18" spans="1:4">
      <c r="A18" t="s">
        <v>442</v>
      </c>
      <c r="B18" t="s">
        <v>421</v>
      </c>
      <c r="C18" t="s">
        <v>910</v>
      </c>
      <c r="D18">
        <v>81001</v>
      </c>
    </row>
    <row r="19" spans="1:4">
      <c r="A19" t="s">
        <v>483</v>
      </c>
      <c r="B19" t="s">
        <v>421</v>
      </c>
      <c r="C19" t="s">
        <v>421</v>
      </c>
      <c r="D19">
        <v>80814</v>
      </c>
    </row>
    <row r="20" spans="1:4">
      <c r="A20" t="s">
        <v>574</v>
      </c>
      <c r="B20" t="s">
        <v>422</v>
      </c>
      <c r="C20" t="s">
        <v>911</v>
      </c>
      <c r="D20">
        <v>20201</v>
      </c>
    </row>
    <row r="21" spans="1:4">
      <c r="A21" t="s">
        <v>912</v>
      </c>
      <c r="B21" t="s">
        <v>425</v>
      </c>
      <c r="C21" t="s">
        <v>913</v>
      </c>
      <c r="D21">
        <v>91202</v>
      </c>
    </row>
    <row r="22" spans="1:4">
      <c r="A22" t="s">
        <v>445</v>
      </c>
      <c r="B22" t="s">
        <v>421</v>
      </c>
      <c r="C22" t="s">
        <v>910</v>
      </c>
      <c r="D22">
        <v>81006</v>
      </c>
    </row>
    <row r="23" spans="1:4">
      <c r="A23" t="s">
        <v>914</v>
      </c>
      <c r="B23" t="s">
        <v>418</v>
      </c>
      <c r="C23" t="s">
        <v>909</v>
      </c>
      <c r="D23">
        <v>130704</v>
      </c>
    </row>
    <row r="24" spans="1:4">
      <c r="A24" t="s">
        <v>430</v>
      </c>
      <c r="B24" t="s">
        <v>418</v>
      </c>
      <c r="C24" t="s">
        <v>915</v>
      </c>
      <c r="D24">
        <v>130101</v>
      </c>
    </row>
    <row r="25" spans="1:4">
      <c r="A25" t="s">
        <v>571</v>
      </c>
      <c r="B25" t="s">
        <v>426</v>
      </c>
      <c r="C25" t="s">
        <v>501</v>
      </c>
      <c r="D25">
        <v>40502</v>
      </c>
    </row>
    <row r="26" spans="1:4">
      <c r="A26" t="s">
        <v>602</v>
      </c>
      <c r="B26" t="s">
        <v>425</v>
      </c>
      <c r="C26" t="s">
        <v>916</v>
      </c>
      <c r="D26">
        <v>90101</v>
      </c>
    </row>
    <row r="27" spans="1:4">
      <c r="A27" t="s">
        <v>577</v>
      </c>
      <c r="B27" t="s">
        <v>426</v>
      </c>
      <c r="C27" t="s">
        <v>473</v>
      </c>
      <c r="D27">
        <v>40204</v>
      </c>
    </row>
    <row r="28" spans="1:4">
      <c r="A28" t="s">
        <v>917</v>
      </c>
      <c r="B28" t="s">
        <v>426</v>
      </c>
      <c r="C28" t="s">
        <v>918</v>
      </c>
      <c r="D28">
        <v>40302</v>
      </c>
    </row>
    <row r="29" spans="1:4">
      <c r="A29" t="s">
        <v>919</v>
      </c>
      <c r="B29" t="s">
        <v>416</v>
      </c>
      <c r="C29" t="s">
        <v>508</v>
      </c>
      <c r="D29">
        <v>120702</v>
      </c>
    </row>
    <row r="30" spans="1:4">
      <c r="A30" t="s">
        <v>532</v>
      </c>
      <c r="B30" t="s">
        <v>425</v>
      </c>
      <c r="C30" t="s">
        <v>920</v>
      </c>
      <c r="D30">
        <v>91102</v>
      </c>
    </row>
    <row r="31" spans="1:4">
      <c r="A31" t="s">
        <v>532</v>
      </c>
      <c r="B31" t="s">
        <v>424</v>
      </c>
      <c r="C31" t="s">
        <v>921</v>
      </c>
      <c r="D31">
        <v>70402</v>
      </c>
    </row>
    <row r="32" spans="1:4">
      <c r="A32" t="s">
        <v>922</v>
      </c>
      <c r="B32" t="s">
        <v>415</v>
      </c>
      <c r="C32" t="s">
        <v>923</v>
      </c>
      <c r="D32">
        <v>10306</v>
      </c>
    </row>
    <row r="33" spans="1:4">
      <c r="A33" t="s">
        <v>924</v>
      </c>
      <c r="B33" t="s">
        <v>424</v>
      </c>
      <c r="C33" t="s">
        <v>528</v>
      </c>
      <c r="D33">
        <v>70202</v>
      </c>
    </row>
    <row r="34" spans="1:4">
      <c r="A34" t="s">
        <v>925</v>
      </c>
      <c r="B34" t="s">
        <v>424</v>
      </c>
      <c r="C34" t="s">
        <v>921</v>
      </c>
      <c r="D34">
        <v>70403</v>
      </c>
    </row>
    <row r="35" spans="1:4">
      <c r="A35" t="s">
        <v>547</v>
      </c>
      <c r="B35" t="s">
        <v>416</v>
      </c>
      <c r="C35" t="s">
        <v>906</v>
      </c>
      <c r="D35">
        <v>120303</v>
      </c>
    </row>
    <row r="36" spans="1:4">
      <c r="A36" t="s">
        <v>926</v>
      </c>
      <c r="B36" t="s">
        <v>425</v>
      </c>
      <c r="C36" t="s">
        <v>927</v>
      </c>
      <c r="D36">
        <v>90202</v>
      </c>
    </row>
    <row r="37" spans="1:4">
      <c r="A37" t="s">
        <v>928</v>
      </c>
      <c r="B37" t="s">
        <v>415</v>
      </c>
      <c r="C37" t="s">
        <v>929</v>
      </c>
      <c r="D37">
        <v>10213</v>
      </c>
    </row>
    <row r="38" spans="1:4">
      <c r="A38" t="s">
        <v>527</v>
      </c>
      <c r="B38" t="s">
        <v>415</v>
      </c>
      <c r="C38" t="s">
        <v>902</v>
      </c>
      <c r="D38">
        <v>10403</v>
      </c>
    </row>
    <row r="39" spans="1:4">
      <c r="A39" t="s">
        <v>479</v>
      </c>
      <c r="B39" t="s">
        <v>418</v>
      </c>
      <c r="C39" t="s">
        <v>909</v>
      </c>
      <c r="D39">
        <v>130701</v>
      </c>
    </row>
    <row r="40" spans="1:4">
      <c r="A40" t="s">
        <v>447</v>
      </c>
      <c r="B40" t="s">
        <v>418</v>
      </c>
      <c r="C40" t="s">
        <v>909</v>
      </c>
      <c r="D40">
        <v>130702</v>
      </c>
    </row>
    <row r="41" spans="1:4">
      <c r="A41" t="s">
        <v>930</v>
      </c>
      <c r="B41" t="s">
        <v>415</v>
      </c>
      <c r="C41" t="s">
        <v>902</v>
      </c>
      <c r="D41">
        <v>10402</v>
      </c>
    </row>
    <row r="42" spans="1:4">
      <c r="A42" t="s">
        <v>513</v>
      </c>
      <c r="B42" t="s">
        <v>417</v>
      </c>
      <c r="C42" t="s">
        <v>417</v>
      </c>
      <c r="D42">
        <v>30101</v>
      </c>
    </row>
    <row r="43" spans="1:4">
      <c r="A43" t="s">
        <v>931</v>
      </c>
      <c r="B43" t="s">
        <v>417</v>
      </c>
      <c r="C43" t="s">
        <v>417</v>
      </c>
      <c r="D43">
        <v>30102</v>
      </c>
    </row>
    <row r="44" spans="1:4">
      <c r="A44" t="s">
        <v>653</v>
      </c>
      <c r="B44" t="s">
        <v>422</v>
      </c>
      <c r="C44" t="s">
        <v>900</v>
      </c>
      <c r="D44">
        <v>20105</v>
      </c>
    </row>
    <row r="45" spans="1:4">
      <c r="A45" t="s">
        <v>932</v>
      </c>
      <c r="B45" t="s">
        <v>415</v>
      </c>
      <c r="C45" t="s">
        <v>415</v>
      </c>
      <c r="D45">
        <v>10102</v>
      </c>
    </row>
    <row r="46" spans="1:4">
      <c r="A46" t="s">
        <v>933</v>
      </c>
      <c r="B46" t="s">
        <v>424</v>
      </c>
      <c r="C46" t="s">
        <v>528</v>
      </c>
      <c r="D46">
        <v>70203</v>
      </c>
    </row>
    <row r="47" spans="1:4">
      <c r="A47" t="s">
        <v>645</v>
      </c>
      <c r="B47" t="s">
        <v>418</v>
      </c>
      <c r="C47" t="s">
        <v>934</v>
      </c>
      <c r="D47">
        <v>130402</v>
      </c>
    </row>
    <row r="48" spans="1:4">
      <c r="A48" t="s">
        <v>436</v>
      </c>
      <c r="B48" t="s">
        <v>421</v>
      </c>
      <c r="C48" t="s">
        <v>910</v>
      </c>
      <c r="D48">
        <v>81007</v>
      </c>
    </row>
    <row r="49" spans="1:4">
      <c r="A49" t="s">
        <v>431</v>
      </c>
      <c r="B49" t="s">
        <v>421</v>
      </c>
      <c r="C49" t="s">
        <v>910</v>
      </c>
      <c r="D49">
        <v>81002</v>
      </c>
    </row>
    <row r="50" spans="1:4">
      <c r="A50" t="s">
        <v>482</v>
      </c>
      <c r="B50" t="s">
        <v>421</v>
      </c>
      <c r="C50" t="s">
        <v>421</v>
      </c>
      <c r="D50">
        <v>80807</v>
      </c>
    </row>
    <row r="51" spans="1:4">
      <c r="A51" t="s">
        <v>482</v>
      </c>
      <c r="B51" t="s">
        <v>426</v>
      </c>
      <c r="C51" t="s">
        <v>935</v>
      </c>
      <c r="D51">
        <v>41302</v>
      </c>
    </row>
    <row r="52" spans="1:4">
      <c r="A52" t="s">
        <v>449</v>
      </c>
      <c r="B52" t="s">
        <v>421</v>
      </c>
      <c r="C52" t="s">
        <v>421</v>
      </c>
      <c r="D52">
        <v>80806</v>
      </c>
    </row>
    <row r="53" spans="1:4">
      <c r="A53" t="s">
        <v>936</v>
      </c>
      <c r="B53" t="s">
        <v>426</v>
      </c>
      <c r="C53" t="s">
        <v>564</v>
      </c>
      <c r="D53">
        <v>40602</v>
      </c>
    </row>
    <row r="54" spans="1:4">
      <c r="A54" t="s">
        <v>504</v>
      </c>
      <c r="B54" t="s">
        <v>416</v>
      </c>
      <c r="C54" t="s">
        <v>457</v>
      </c>
      <c r="D54">
        <v>120601</v>
      </c>
    </row>
    <row r="55" spans="1:4">
      <c r="A55" t="s">
        <v>568</v>
      </c>
      <c r="B55" t="s">
        <v>425</v>
      </c>
      <c r="C55" t="s">
        <v>615</v>
      </c>
      <c r="D55">
        <v>90402</v>
      </c>
    </row>
    <row r="56" spans="1:4">
      <c r="A56" t="s">
        <v>937</v>
      </c>
      <c r="B56" t="s">
        <v>426</v>
      </c>
      <c r="C56" t="s">
        <v>938</v>
      </c>
      <c r="D56">
        <v>41202</v>
      </c>
    </row>
    <row r="57" spans="1:4">
      <c r="A57" t="s">
        <v>598</v>
      </c>
      <c r="B57" t="s">
        <v>416</v>
      </c>
      <c r="C57" t="s">
        <v>939</v>
      </c>
      <c r="D57">
        <v>120102</v>
      </c>
    </row>
    <row r="58" spans="1:4">
      <c r="A58" t="s">
        <v>500</v>
      </c>
      <c r="B58" t="s">
        <v>420</v>
      </c>
      <c r="C58" t="s">
        <v>488</v>
      </c>
      <c r="D58">
        <v>50202</v>
      </c>
    </row>
    <row r="59" spans="1:4">
      <c r="A59" t="s">
        <v>940</v>
      </c>
      <c r="B59" t="s">
        <v>426</v>
      </c>
      <c r="C59" t="s">
        <v>938</v>
      </c>
      <c r="D59">
        <v>41203</v>
      </c>
    </row>
    <row r="60" spans="1:4">
      <c r="A60" t="s">
        <v>529</v>
      </c>
      <c r="B60" t="s">
        <v>415</v>
      </c>
      <c r="C60" t="s">
        <v>415</v>
      </c>
      <c r="D60">
        <v>10101</v>
      </c>
    </row>
    <row r="61" spans="1:4">
      <c r="A61" t="s">
        <v>552</v>
      </c>
      <c r="B61" t="s">
        <v>426</v>
      </c>
      <c r="C61" t="s">
        <v>918</v>
      </c>
      <c r="D61">
        <v>40301</v>
      </c>
    </row>
    <row r="62" spans="1:4">
      <c r="A62" t="s">
        <v>608</v>
      </c>
      <c r="B62" t="s">
        <v>426</v>
      </c>
      <c r="C62" t="s">
        <v>905</v>
      </c>
      <c r="D62">
        <v>40401</v>
      </c>
    </row>
    <row r="63" spans="1:4">
      <c r="A63" t="s">
        <v>941</v>
      </c>
      <c r="B63" t="s">
        <v>425</v>
      </c>
      <c r="C63" t="s">
        <v>615</v>
      </c>
      <c r="D63">
        <v>90403</v>
      </c>
    </row>
    <row r="64" spans="1:4">
      <c r="A64" t="s">
        <v>942</v>
      </c>
      <c r="B64" t="s">
        <v>426</v>
      </c>
      <c r="C64" t="s">
        <v>943</v>
      </c>
      <c r="D64">
        <v>41002</v>
      </c>
    </row>
    <row r="65" spans="1:4">
      <c r="A65" t="s">
        <v>944</v>
      </c>
      <c r="B65" t="s">
        <v>421</v>
      </c>
      <c r="C65" t="s">
        <v>945</v>
      </c>
      <c r="D65">
        <v>80602</v>
      </c>
    </row>
    <row r="66" spans="1:4">
      <c r="A66" t="s">
        <v>514</v>
      </c>
      <c r="B66" t="s">
        <v>417</v>
      </c>
      <c r="C66" t="s">
        <v>417</v>
      </c>
      <c r="D66">
        <v>30103</v>
      </c>
    </row>
    <row r="67" spans="1:4">
      <c r="A67" t="s">
        <v>946</v>
      </c>
      <c r="B67" t="s">
        <v>418</v>
      </c>
      <c r="C67" t="s">
        <v>934</v>
      </c>
      <c r="D67">
        <v>130403</v>
      </c>
    </row>
    <row r="68" spans="1:4">
      <c r="A68" t="s">
        <v>947</v>
      </c>
      <c r="B68" t="s">
        <v>416</v>
      </c>
      <c r="C68" t="s">
        <v>897</v>
      </c>
      <c r="D68">
        <v>120501</v>
      </c>
    </row>
    <row r="69" spans="1:4">
      <c r="A69" t="s">
        <v>501</v>
      </c>
      <c r="B69" t="s">
        <v>426</v>
      </c>
      <c r="C69" t="s">
        <v>501</v>
      </c>
      <c r="D69">
        <v>40503</v>
      </c>
    </row>
    <row r="70" spans="1:4">
      <c r="A70" t="s">
        <v>948</v>
      </c>
      <c r="B70" t="s">
        <v>416</v>
      </c>
      <c r="C70" t="s">
        <v>949</v>
      </c>
      <c r="D70">
        <v>120802</v>
      </c>
    </row>
    <row r="71" spans="1:4">
      <c r="A71" t="s">
        <v>444</v>
      </c>
      <c r="B71" t="s">
        <v>418</v>
      </c>
      <c r="C71" t="s">
        <v>915</v>
      </c>
      <c r="D71">
        <v>130107</v>
      </c>
    </row>
    <row r="72" spans="1:4">
      <c r="A72" t="s">
        <v>950</v>
      </c>
      <c r="B72" t="s">
        <v>422</v>
      </c>
      <c r="C72" t="s">
        <v>911</v>
      </c>
      <c r="D72">
        <v>20210</v>
      </c>
    </row>
    <row r="73" spans="1:4">
      <c r="A73" t="s">
        <v>951</v>
      </c>
      <c r="B73" t="s">
        <v>423</v>
      </c>
      <c r="C73" t="s">
        <v>952</v>
      </c>
      <c r="D73">
        <v>60502</v>
      </c>
    </row>
    <row r="74" spans="1:4">
      <c r="A74" t="s">
        <v>951</v>
      </c>
      <c r="B74" t="s">
        <v>418</v>
      </c>
      <c r="C74" t="s">
        <v>934</v>
      </c>
      <c r="D74">
        <v>130404</v>
      </c>
    </row>
    <row r="75" spans="1:4">
      <c r="A75" t="s">
        <v>951</v>
      </c>
      <c r="B75" t="s">
        <v>422</v>
      </c>
      <c r="C75" t="s">
        <v>911</v>
      </c>
      <c r="D75">
        <v>20202</v>
      </c>
    </row>
    <row r="76" spans="1:4">
      <c r="A76" t="s">
        <v>953</v>
      </c>
      <c r="B76" t="s">
        <v>417</v>
      </c>
      <c r="C76" t="s">
        <v>954</v>
      </c>
      <c r="D76">
        <v>30402</v>
      </c>
    </row>
    <row r="77" spans="1:4">
      <c r="A77" t="s">
        <v>461</v>
      </c>
      <c r="B77" t="s">
        <v>421</v>
      </c>
      <c r="C77" t="s">
        <v>421</v>
      </c>
      <c r="D77">
        <v>80815</v>
      </c>
    </row>
    <row r="78" spans="1:4">
      <c r="A78" t="s">
        <v>649</v>
      </c>
      <c r="B78" t="s">
        <v>418</v>
      </c>
      <c r="C78" t="s">
        <v>955</v>
      </c>
      <c r="D78">
        <v>130302</v>
      </c>
    </row>
    <row r="79" spans="1:4">
      <c r="A79" t="s">
        <v>956</v>
      </c>
      <c r="B79" t="s">
        <v>416</v>
      </c>
      <c r="C79" t="s">
        <v>457</v>
      </c>
      <c r="D79">
        <v>120610</v>
      </c>
    </row>
    <row r="80" spans="1:4">
      <c r="A80" t="s">
        <v>957</v>
      </c>
      <c r="B80" t="s">
        <v>426</v>
      </c>
      <c r="C80" t="s">
        <v>905</v>
      </c>
      <c r="D80">
        <v>40402</v>
      </c>
    </row>
    <row r="81" spans="1:4">
      <c r="A81" t="s">
        <v>629</v>
      </c>
      <c r="B81" t="s">
        <v>425</v>
      </c>
      <c r="C81" t="s">
        <v>920</v>
      </c>
      <c r="D81">
        <v>91103</v>
      </c>
    </row>
    <row r="82" spans="1:4">
      <c r="A82" t="s">
        <v>958</v>
      </c>
      <c r="B82" t="s">
        <v>425</v>
      </c>
      <c r="C82" t="s">
        <v>927</v>
      </c>
      <c r="D82">
        <v>90201</v>
      </c>
    </row>
    <row r="83" spans="1:4">
      <c r="A83" t="s">
        <v>959</v>
      </c>
      <c r="B83" t="s">
        <v>425</v>
      </c>
      <c r="C83" t="s">
        <v>899</v>
      </c>
      <c r="D83">
        <v>90902</v>
      </c>
    </row>
    <row r="84" spans="1:4">
      <c r="A84" t="s">
        <v>960</v>
      </c>
      <c r="B84" t="s">
        <v>416</v>
      </c>
      <c r="C84" t="s">
        <v>939</v>
      </c>
      <c r="D84">
        <v>120103</v>
      </c>
    </row>
    <row r="85" spans="1:4">
      <c r="A85" t="s">
        <v>961</v>
      </c>
      <c r="B85" t="s">
        <v>424</v>
      </c>
      <c r="C85" t="s">
        <v>908</v>
      </c>
      <c r="D85">
        <v>70710</v>
      </c>
    </row>
    <row r="86" spans="1:4">
      <c r="A86" t="s">
        <v>962</v>
      </c>
      <c r="B86" t="s">
        <v>420</v>
      </c>
      <c r="C86" t="s">
        <v>963</v>
      </c>
      <c r="D86">
        <v>50102</v>
      </c>
    </row>
    <row r="87" spans="1:4">
      <c r="A87" t="s">
        <v>964</v>
      </c>
      <c r="B87" t="s">
        <v>418</v>
      </c>
      <c r="C87" t="s">
        <v>955</v>
      </c>
      <c r="D87">
        <v>130303</v>
      </c>
    </row>
    <row r="88" spans="1:4">
      <c r="A88" t="s">
        <v>965</v>
      </c>
      <c r="B88" t="s">
        <v>426</v>
      </c>
      <c r="C88" t="s">
        <v>901</v>
      </c>
      <c r="D88">
        <v>40108</v>
      </c>
    </row>
    <row r="89" spans="1:4">
      <c r="A89" t="s">
        <v>617</v>
      </c>
      <c r="B89" t="s">
        <v>425</v>
      </c>
      <c r="C89" t="s">
        <v>966</v>
      </c>
      <c r="D89">
        <v>91007</v>
      </c>
    </row>
    <row r="90" spans="1:4">
      <c r="A90" t="s">
        <v>967</v>
      </c>
      <c r="B90" t="s">
        <v>424</v>
      </c>
      <c r="C90" t="s">
        <v>908</v>
      </c>
      <c r="D90">
        <v>70703</v>
      </c>
    </row>
    <row r="91" spans="1:4">
      <c r="A91" t="s">
        <v>651</v>
      </c>
      <c r="B91" t="s">
        <v>426</v>
      </c>
      <c r="C91" t="s">
        <v>943</v>
      </c>
      <c r="D91">
        <v>41003</v>
      </c>
    </row>
    <row r="92" spans="1:4">
      <c r="A92" t="s">
        <v>641</v>
      </c>
      <c r="B92" t="s">
        <v>422</v>
      </c>
      <c r="C92" t="s">
        <v>968</v>
      </c>
      <c r="D92">
        <v>20602</v>
      </c>
    </row>
    <row r="93" spans="1:4">
      <c r="A93" t="s">
        <v>641</v>
      </c>
      <c r="B93" t="s">
        <v>416</v>
      </c>
      <c r="C93" t="s">
        <v>508</v>
      </c>
      <c r="D93">
        <v>120708</v>
      </c>
    </row>
    <row r="94" spans="1:4">
      <c r="A94" t="s">
        <v>533</v>
      </c>
      <c r="B94" t="s">
        <v>425</v>
      </c>
      <c r="C94" t="s">
        <v>969</v>
      </c>
      <c r="D94">
        <v>90301</v>
      </c>
    </row>
    <row r="95" spans="1:4">
      <c r="A95" t="s">
        <v>519</v>
      </c>
      <c r="B95" t="s">
        <v>421</v>
      </c>
      <c r="C95" t="s">
        <v>634</v>
      </c>
      <c r="D95">
        <v>80502</v>
      </c>
    </row>
    <row r="96" spans="1:4">
      <c r="A96" t="s">
        <v>970</v>
      </c>
      <c r="B96" t="s">
        <v>422</v>
      </c>
      <c r="C96" t="s">
        <v>971</v>
      </c>
      <c r="D96">
        <v>20402</v>
      </c>
    </row>
    <row r="97" spans="1:4">
      <c r="A97" t="s">
        <v>496</v>
      </c>
      <c r="B97" t="s">
        <v>418</v>
      </c>
      <c r="C97" t="s">
        <v>955</v>
      </c>
      <c r="D97">
        <v>130301</v>
      </c>
    </row>
    <row r="98" spans="1:4">
      <c r="A98" t="s">
        <v>972</v>
      </c>
      <c r="B98" t="s">
        <v>425</v>
      </c>
      <c r="C98" t="s">
        <v>966</v>
      </c>
      <c r="D98">
        <v>91009</v>
      </c>
    </row>
    <row r="99" spans="1:4">
      <c r="A99" t="s">
        <v>973</v>
      </c>
      <c r="B99" t="s">
        <v>416</v>
      </c>
      <c r="C99" t="s">
        <v>974</v>
      </c>
      <c r="D99">
        <v>120202</v>
      </c>
    </row>
    <row r="100" spans="1:4">
      <c r="A100" t="s">
        <v>478</v>
      </c>
      <c r="B100" t="s">
        <v>417</v>
      </c>
      <c r="C100" t="s">
        <v>417</v>
      </c>
      <c r="D100">
        <v>30104</v>
      </c>
    </row>
    <row r="101" spans="1:4">
      <c r="A101" t="s">
        <v>975</v>
      </c>
      <c r="B101" t="s">
        <v>425</v>
      </c>
      <c r="C101" t="s">
        <v>920</v>
      </c>
      <c r="D101">
        <v>91104</v>
      </c>
    </row>
    <row r="102" spans="1:4">
      <c r="A102" t="s">
        <v>665</v>
      </c>
      <c r="B102" t="s">
        <v>425</v>
      </c>
      <c r="C102" t="s">
        <v>976</v>
      </c>
      <c r="D102">
        <v>90705</v>
      </c>
    </row>
    <row r="103" spans="1:4">
      <c r="A103" t="s">
        <v>977</v>
      </c>
      <c r="B103" t="s">
        <v>415</v>
      </c>
      <c r="C103" t="s">
        <v>415</v>
      </c>
      <c r="D103">
        <v>10103</v>
      </c>
    </row>
    <row r="104" spans="1:4">
      <c r="A104" t="s">
        <v>978</v>
      </c>
      <c r="B104" t="s">
        <v>425</v>
      </c>
      <c r="C104" t="s">
        <v>979</v>
      </c>
      <c r="D104">
        <v>90606</v>
      </c>
    </row>
    <row r="105" spans="1:4">
      <c r="A105" t="s">
        <v>980</v>
      </c>
      <c r="B105" t="s">
        <v>418</v>
      </c>
      <c r="C105" t="s">
        <v>955</v>
      </c>
      <c r="D105">
        <v>130304</v>
      </c>
    </row>
    <row r="106" spans="1:4">
      <c r="A106" t="s">
        <v>981</v>
      </c>
      <c r="B106" t="s">
        <v>416</v>
      </c>
      <c r="C106" t="s">
        <v>939</v>
      </c>
      <c r="D106">
        <v>120104</v>
      </c>
    </row>
    <row r="107" spans="1:4">
      <c r="A107" t="s">
        <v>982</v>
      </c>
      <c r="B107" t="s">
        <v>416</v>
      </c>
      <c r="C107" t="s">
        <v>906</v>
      </c>
      <c r="D107">
        <v>120304</v>
      </c>
    </row>
    <row r="108" spans="1:4">
      <c r="A108" t="s">
        <v>983</v>
      </c>
      <c r="B108" t="s">
        <v>425</v>
      </c>
      <c r="C108" t="s">
        <v>567</v>
      </c>
      <c r="D108">
        <v>90502</v>
      </c>
    </row>
    <row r="109" spans="1:4">
      <c r="A109" t="s">
        <v>984</v>
      </c>
      <c r="B109" t="s">
        <v>416</v>
      </c>
      <c r="C109" t="s">
        <v>939</v>
      </c>
      <c r="D109">
        <v>120105</v>
      </c>
    </row>
    <row r="110" spans="1:4">
      <c r="A110" t="s">
        <v>985</v>
      </c>
      <c r="B110" t="s">
        <v>416</v>
      </c>
      <c r="C110" t="s">
        <v>986</v>
      </c>
      <c r="D110">
        <v>120401</v>
      </c>
    </row>
    <row r="111" spans="1:4">
      <c r="A111" t="s">
        <v>987</v>
      </c>
      <c r="B111" t="s">
        <v>423</v>
      </c>
      <c r="C111" t="s">
        <v>988</v>
      </c>
      <c r="D111">
        <v>60402</v>
      </c>
    </row>
    <row r="112" spans="1:4">
      <c r="A112" t="s">
        <v>505</v>
      </c>
      <c r="B112" t="s">
        <v>416</v>
      </c>
      <c r="C112" t="s">
        <v>897</v>
      </c>
      <c r="D112">
        <v>120504</v>
      </c>
    </row>
    <row r="113" spans="1:4">
      <c r="A113" t="s">
        <v>637</v>
      </c>
      <c r="B113" t="s">
        <v>425</v>
      </c>
      <c r="C113" t="s">
        <v>969</v>
      </c>
      <c r="D113">
        <v>90302</v>
      </c>
    </row>
    <row r="114" spans="1:4">
      <c r="A114" t="s">
        <v>989</v>
      </c>
      <c r="B114" t="s">
        <v>416</v>
      </c>
      <c r="C114" t="s">
        <v>906</v>
      </c>
      <c r="D114">
        <v>120305</v>
      </c>
    </row>
    <row r="115" spans="1:4">
      <c r="A115" t="s">
        <v>516</v>
      </c>
      <c r="B115" t="s">
        <v>426</v>
      </c>
      <c r="C115" t="s">
        <v>990</v>
      </c>
      <c r="D115">
        <v>41402</v>
      </c>
    </row>
    <row r="116" spans="1:4">
      <c r="A116" t="s">
        <v>450</v>
      </c>
      <c r="B116" t="s">
        <v>418</v>
      </c>
      <c r="C116" t="s">
        <v>915</v>
      </c>
      <c r="D116">
        <v>130108</v>
      </c>
    </row>
    <row r="117" spans="1:4">
      <c r="A117" t="s">
        <v>991</v>
      </c>
      <c r="B117" t="s">
        <v>426</v>
      </c>
      <c r="C117" t="s">
        <v>935</v>
      </c>
      <c r="D117">
        <v>41303</v>
      </c>
    </row>
    <row r="118" spans="1:4">
      <c r="A118" t="s">
        <v>646</v>
      </c>
      <c r="B118" t="s">
        <v>418</v>
      </c>
      <c r="C118" t="s">
        <v>934</v>
      </c>
      <c r="D118">
        <v>130401</v>
      </c>
    </row>
    <row r="119" spans="1:4">
      <c r="A119" t="s">
        <v>454</v>
      </c>
      <c r="B119" t="s">
        <v>415</v>
      </c>
      <c r="C119" t="s">
        <v>929</v>
      </c>
      <c r="D119">
        <v>10201</v>
      </c>
    </row>
    <row r="120" spans="1:4">
      <c r="A120" t="s">
        <v>963</v>
      </c>
      <c r="B120" t="s">
        <v>420</v>
      </c>
      <c r="C120" t="s">
        <v>963</v>
      </c>
      <c r="D120">
        <v>50103</v>
      </c>
    </row>
    <row r="121" spans="1:4">
      <c r="A121" t="s">
        <v>634</v>
      </c>
      <c r="B121" t="s">
        <v>423</v>
      </c>
      <c r="C121" t="s">
        <v>992</v>
      </c>
      <c r="D121">
        <v>60202</v>
      </c>
    </row>
    <row r="122" spans="1:4">
      <c r="A122" t="s">
        <v>458</v>
      </c>
      <c r="B122" t="s">
        <v>421</v>
      </c>
      <c r="C122" t="s">
        <v>634</v>
      </c>
      <c r="D122">
        <v>80501</v>
      </c>
    </row>
    <row r="123" spans="1:4">
      <c r="A123" t="s">
        <v>993</v>
      </c>
      <c r="B123" t="s">
        <v>418</v>
      </c>
      <c r="C123" t="s">
        <v>934</v>
      </c>
      <c r="D123">
        <v>130405</v>
      </c>
    </row>
    <row r="124" spans="1:4">
      <c r="A124" t="s">
        <v>509</v>
      </c>
      <c r="B124" t="s">
        <v>416</v>
      </c>
      <c r="C124" t="s">
        <v>906</v>
      </c>
      <c r="D124">
        <v>120301</v>
      </c>
    </row>
    <row r="125" spans="1:4">
      <c r="A125" t="s">
        <v>666</v>
      </c>
      <c r="B125" t="s">
        <v>422</v>
      </c>
      <c r="C125" t="s">
        <v>968</v>
      </c>
      <c r="D125">
        <v>20604</v>
      </c>
    </row>
    <row r="126" spans="1:4">
      <c r="A126" t="s">
        <v>555</v>
      </c>
      <c r="B126" t="s">
        <v>421</v>
      </c>
      <c r="C126" t="s">
        <v>945</v>
      </c>
      <c r="D126">
        <v>80601</v>
      </c>
    </row>
    <row r="127" spans="1:4">
      <c r="A127" t="s">
        <v>426</v>
      </c>
      <c r="B127" t="s">
        <v>426</v>
      </c>
      <c r="C127" t="s">
        <v>564</v>
      </c>
      <c r="D127">
        <v>40604</v>
      </c>
    </row>
    <row r="128" spans="1:4">
      <c r="A128" t="s">
        <v>994</v>
      </c>
      <c r="B128" t="s">
        <v>415</v>
      </c>
      <c r="C128" t="s">
        <v>923</v>
      </c>
      <c r="D128">
        <v>10301</v>
      </c>
    </row>
    <row r="129" spans="1:4">
      <c r="A129" t="s">
        <v>995</v>
      </c>
      <c r="B129" t="s">
        <v>425</v>
      </c>
      <c r="C129" t="s">
        <v>927</v>
      </c>
      <c r="D129">
        <v>90203</v>
      </c>
    </row>
    <row r="130" spans="1:4">
      <c r="A130" t="s">
        <v>593</v>
      </c>
      <c r="B130" t="s">
        <v>423</v>
      </c>
      <c r="C130" t="s">
        <v>996</v>
      </c>
      <c r="D130">
        <v>60101</v>
      </c>
    </row>
    <row r="131" spans="1:4">
      <c r="A131" t="s">
        <v>997</v>
      </c>
      <c r="B131" t="s">
        <v>423</v>
      </c>
      <c r="C131" t="s">
        <v>992</v>
      </c>
      <c r="D131">
        <v>60203</v>
      </c>
    </row>
    <row r="132" spans="1:4">
      <c r="A132" t="s">
        <v>998</v>
      </c>
      <c r="B132" t="s">
        <v>424</v>
      </c>
      <c r="C132" t="s">
        <v>921</v>
      </c>
      <c r="D132">
        <v>70405</v>
      </c>
    </row>
    <row r="133" spans="1:4">
      <c r="A133" t="s">
        <v>999</v>
      </c>
      <c r="B133" t="s">
        <v>423</v>
      </c>
      <c r="C133" t="s">
        <v>1000</v>
      </c>
      <c r="D133">
        <v>60702</v>
      </c>
    </row>
    <row r="134" spans="1:4">
      <c r="A134" t="s">
        <v>1001</v>
      </c>
      <c r="B134" t="s">
        <v>418</v>
      </c>
      <c r="C134" t="s">
        <v>955</v>
      </c>
      <c r="D134">
        <v>130305</v>
      </c>
    </row>
    <row r="135" spans="1:4">
      <c r="A135" t="s">
        <v>1002</v>
      </c>
      <c r="B135" t="s">
        <v>418</v>
      </c>
      <c r="C135" t="s">
        <v>955</v>
      </c>
      <c r="D135">
        <v>130306</v>
      </c>
    </row>
    <row r="136" spans="1:4">
      <c r="A136" t="s">
        <v>1003</v>
      </c>
      <c r="B136" t="s">
        <v>417</v>
      </c>
      <c r="C136" t="s">
        <v>417</v>
      </c>
      <c r="D136">
        <v>30105</v>
      </c>
    </row>
    <row r="137" spans="1:4">
      <c r="A137" t="s">
        <v>498</v>
      </c>
      <c r="B137" t="s">
        <v>1004</v>
      </c>
      <c r="C137" t="s">
        <v>1005</v>
      </c>
      <c r="D137">
        <v>110101</v>
      </c>
    </row>
    <row r="138" spans="1:4">
      <c r="A138" t="s">
        <v>1006</v>
      </c>
      <c r="B138" t="s">
        <v>426</v>
      </c>
      <c r="C138" t="s">
        <v>564</v>
      </c>
      <c r="D138">
        <v>40603</v>
      </c>
    </row>
    <row r="139" spans="1:4">
      <c r="A139" t="s">
        <v>1007</v>
      </c>
      <c r="B139" t="s">
        <v>415</v>
      </c>
      <c r="C139" t="s">
        <v>929</v>
      </c>
      <c r="D139">
        <v>10208</v>
      </c>
    </row>
    <row r="140" spans="1:4">
      <c r="A140" t="s">
        <v>422</v>
      </c>
      <c r="B140" t="s">
        <v>422</v>
      </c>
      <c r="C140" t="s">
        <v>968</v>
      </c>
      <c r="D140">
        <v>20603</v>
      </c>
    </row>
    <row r="141" spans="1:4">
      <c r="A141" t="s">
        <v>635</v>
      </c>
      <c r="B141" t="s">
        <v>417</v>
      </c>
      <c r="C141" t="s">
        <v>1008</v>
      </c>
      <c r="D141">
        <v>30302</v>
      </c>
    </row>
    <row r="142" spans="1:4">
      <c r="A142" t="s">
        <v>1009</v>
      </c>
      <c r="B142" t="s">
        <v>421</v>
      </c>
      <c r="C142" t="s">
        <v>634</v>
      </c>
      <c r="D142">
        <v>80507</v>
      </c>
    </row>
    <row r="143" spans="1:4">
      <c r="A143" t="s">
        <v>1010</v>
      </c>
      <c r="B143" t="s">
        <v>420</v>
      </c>
      <c r="C143" t="s">
        <v>488</v>
      </c>
      <c r="D143">
        <v>50209</v>
      </c>
    </row>
    <row r="144" spans="1:4">
      <c r="A144" t="s">
        <v>1011</v>
      </c>
      <c r="B144" t="s">
        <v>426</v>
      </c>
      <c r="C144" t="s">
        <v>918</v>
      </c>
      <c r="D144">
        <v>40303</v>
      </c>
    </row>
    <row r="145" spans="1:4">
      <c r="A145" t="s">
        <v>1012</v>
      </c>
      <c r="B145" t="s">
        <v>425</v>
      </c>
      <c r="C145" t="s">
        <v>567</v>
      </c>
      <c r="D145">
        <v>90503</v>
      </c>
    </row>
    <row r="146" spans="1:4">
      <c r="A146" t="s">
        <v>1012</v>
      </c>
      <c r="B146" t="s">
        <v>424</v>
      </c>
      <c r="C146" t="s">
        <v>921</v>
      </c>
      <c r="D146">
        <v>70404</v>
      </c>
    </row>
    <row r="147" spans="1:4">
      <c r="A147" t="s">
        <v>1013</v>
      </c>
      <c r="B147" t="s">
        <v>425</v>
      </c>
      <c r="C147" t="s">
        <v>471</v>
      </c>
      <c r="D147">
        <v>90802</v>
      </c>
    </row>
    <row r="148" spans="1:4">
      <c r="A148" t="s">
        <v>669</v>
      </c>
      <c r="B148" t="s">
        <v>425</v>
      </c>
      <c r="C148" t="s">
        <v>979</v>
      </c>
      <c r="D148">
        <v>90607</v>
      </c>
    </row>
    <row r="149" spans="1:4">
      <c r="A149" t="s">
        <v>452</v>
      </c>
      <c r="B149" t="s">
        <v>417</v>
      </c>
      <c r="C149" t="s">
        <v>417</v>
      </c>
      <c r="D149">
        <v>30107</v>
      </c>
    </row>
    <row r="150" spans="1:4">
      <c r="A150" t="s">
        <v>507</v>
      </c>
      <c r="B150" t="s">
        <v>417</v>
      </c>
      <c r="C150" t="s">
        <v>417</v>
      </c>
      <c r="D150">
        <v>30115</v>
      </c>
    </row>
    <row r="151" spans="1:4">
      <c r="A151" t="s">
        <v>1014</v>
      </c>
      <c r="B151" t="s">
        <v>417</v>
      </c>
      <c r="C151" t="s">
        <v>1015</v>
      </c>
      <c r="D151">
        <v>30502</v>
      </c>
    </row>
    <row r="152" spans="1:4">
      <c r="A152" t="s">
        <v>1016</v>
      </c>
      <c r="B152" t="s">
        <v>420</v>
      </c>
      <c r="C152" t="s">
        <v>899</v>
      </c>
      <c r="D152">
        <v>50314</v>
      </c>
    </row>
    <row r="153" spans="1:4">
      <c r="A153" t="s">
        <v>1017</v>
      </c>
      <c r="B153" t="s">
        <v>426</v>
      </c>
      <c r="C153" t="s">
        <v>990</v>
      </c>
      <c r="D153">
        <v>41403</v>
      </c>
    </row>
    <row r="154" spans="1:4">
      <c r="A154" t="s">
        <v>474</v>
      </c>
      <c r="B154" t="s">
        <v>421</v>
      </c>
      <c r="C154" t="s">
        <v>421</v>
      </c>
      <c r="D154">
        <v>80805</v>
      </c>
    </row>
    <row r="155" spans="1:4">
      <c r="A155" t="s">
        <v>448</v>
      </c>
      <c r="B155" t="s">
        <v>426</v>
      </c>
      <c r="C155" t="s">
        <v>564</v>
      </c>
      <c r="D155">
        <v>40601</v>
      </c>
    </row>
    <row r="156" spans="1:4">
      <c r="A156" t="s">
        <v>510</v>
      </c>
      <c r="B156" t="s">
        <v>426</v>
      </c>
      <c r="C156" t="s">
        <v>564</v>
      </c>
      <c r="D156">
        <v>40611</v>
      </c>
    </row>
    <row r="157" spans="1:4">
      <c r="A157" t="s">
        <v>550</v>
      </c>
      <c r="B157" t="s">
        <v>426</v>
      </c>
      <c r="C157" t="s">
        <v>564</v>
      </c>
      <c r="D157">
        <v>40612</v>
      </c>
    </row>
    <row r="158" spans="1:4">
      <c r="A158" t="s">
        <v>1018</v>
      </c>
      <c r="B158" t="s">
        <v>416</v>
      </c>
      <c r="C158" t="s">
        <v>906</v>
      </c>
      <c r="D158">
        <v>120313</v>
      </c>
    </row>
    <row r="159" spans="1:4">
      <c r="A159" t="s">
        <v>1019</v>
      </c>
      <c r="B159" t="s">
        <v>416</v>
      </c>
      <c r="C159" t="s">
        <v>906</v>
      </c>
      <c r="D159">
        <v>120315</v>
      </c>
    </row>
    <row r="160" spans="1:4">
      <c r="A160" t="s">
        <v>1020</v>
      </c>
      <c r="B160" t="s">
        <v>426</v>
      </c>
      <c r="C160" t="s">
        <v>901</v>
      </c>
      <c r="D160">
        <v>40102</v>
      </c>
    </row>
    <row r="161" spans="1:4">
      <c r="A161" t="s">
        <v>515</v>
      </c>
      <c r="B161" t="s">
        <v>426</v>
      </c>
      <c r="C161" t="s">
        <v>1021</v>
      </c>
      <c r="D161">
        <v>40701</v>
      </c>
    </row>
    <row r="162" spans="1:4">
      <c r="A162" t="s">
        <v>1022</v>
      </c>
      <c r="B162" t="s">
        <v>426</v>
      </c>
      <c r="C162" t="s">
        <v>943</v>
      </c>
      <c r="D162">
        <v>41007</v>
      </c>
    </row>
    <row r="163" spans="1:4">
      <c r="A163" t="s">
        <v>466</v>
      </c>
      <c r="B163" t="s">
        <v>421</v>
      </c>
      <c r="C163" t="s">
        <v>421</v>
      </c>
      <c r="D163">
        <v>80826</v>
      </c>
    </row>
    <row r="164" spans="1:4">
      <c r="A164" t="s">
        <v>1023</v>
      </c>
      <c r="B164" t="s">
        <v>426</v>
      </c>
      <c r="C164" t="s">
        <v>1021</v>
      </c>
      <c r="D164">
        <v>40702</v>
      </c>
    </row>
    <row r="165" spans="1:4">
      <c r="A165" t="s">
        <v>656</v>
      </c>
      <c r="B165" t="s">
        <v>425</v>
      </c>
      <c r="C165" t="s">
        <v>966</v>
      </c>
      <c r="D165">
        <v>91010</v>
      </c>
    </row>
    <row r="166" spans="1:4">
      <c r="A166" t="s">
        <v>1024</v>
      </c>
      <c r="B166" t="s">
        <v>425</v>
      </c>
      <c r="C166" t="s">
        <v>899</v>
      </c>
      <c r="D166">
        <v>90903</v>
      </c>
    </row>
    <row r="167" spans="1:4">
      <c r="A167" t="s">
        <v>548</v>
      </c>
      <c r="B167" t="s">
        <v>418</v>
      </c>
      <c r="C167" t="s">
        <v>909</v>
      </c>
      <c r="D167">
        <v>130705</v>
      </c>
    </row>
    <row r="168" spans="1:4">
      <c r="A168" t="s">
        <v>1025</v>
      </c>
      <c r="B168" t="s">
        <v>425</v>
      </c>
      <c r="C168" t="s">
        <v>969</v>
      </c>
      <c r="D168">
        <v>90307</v>
      </c>
    </row>
    <row r="169" spans="1:4">
      <c r="A169" t="s">
        <v>1026</v>
      </c>
      <c r="B169" t="s">
        <v>416</v>
      </c>
      <c r="C169" t="s">
        <v>897</v>
      </c>
      <c r="D169">
        <v>120505</v>
      </c>
    </row>
    <row r="170" spans="1:4">
      <c r="A170" t="s">
        <v>609</v>
      </c>
      <c r="B170" t="s">
        <v>423</v>
      </c>
      <c r="C170" t="s">
        <v>1027</v>
      </c>
      <c r="D170">
        <v>60604</v>
      </c>
    </row>
    <row r="171" spans="1:4">
      <c r="A171" t="s">
        <v>1028</v>
      </c>
      <c r="B171" t="s">
        <v>425</v>
      </c>
      <c r="C171" t="s">
        <v>916</v>
      </c>
      <c r="D171">
        <v>90102</v>
      </c>
    </row>
    <row r="172" spans="1:4">
      <c r="A172" t="s">
        <v>1029</v>
      </c>
      <c r="B172" t="s">
        <v>424</v>
      </c>
      <c r="C172" t="s">
        <v>908</v>
      </c>
      <c r="D172">
        <v>70704</v>
      </c>
    </row>
    <row r="173" spans="1:4">
      <c r="A173" t="s">
        <v>575</v>
      </c>
      <c r="B173" t="s">
        <v>426</v>
      </c>
      <c r="C173" t="s">
        <v>501</v>
      </c>
      <c r="D173">
        <v>40513</v>
      </c>
    </row>
    <row r="174" spans="1:4">
      <c r="A174" t="s">
        <v>1030</v>
      </c>
      <c r="B174" t="s">
        <v>424</v>
      </c>
      <c r="C174" t="s">
        <v>908</v>
      </c>
      <c r="D174">
        <v>70705</v>
      </c>
    </row>
    <row r="175" spans="1:4">
      <c r="A175" t="s">
        <v>1030</v>
      </c>
      <c r="B175" t="s">
        <v>425</v>
      </c>
      <c r="C175" t="s">
        <v>913</v>
      </c>
      <c r="D175">
        <v>91203</v>
      </c>
    </row>
    <row r="176" spans="1:4">
      <c r="A176" t="s">
        <v>1030</v>
      </c>
      <c r="B176" t="s">
        <v>418</v>
      </c>
      <c r="C176" t="s">
        <v>955</v>
      </c>
      <c r="D176">
        <v>130307</v>
      </c>
    </row>
    <row r="177" spans="1:4">
      <c r="A177" t="s">
        <v>1031</v>
      </c>
      <c r="B177" t="s">
        <v>423</v>
      </c>
      <c r="C177" t="s">
        <v>1032</v>
      </c>
      <c r="D177">
        <v>60303</v>
      </c>
    </row>
    <row r="178" spans="1:4">
      <c r="A178" t="s">
        <v>1033</v>
      </c>
      <c r="B178" t="s">
        <v>424</v>
      </c>
      <c r="C178" t="s">
        <v>1034</v>
      </c>
      <c r="D178">
        <v>70602</v>
      </c>
    </row>
    <row r="179" spans="1:4">
      <c r="A179" t="s">
        <v>1035</v>
      </c>
      <c r="B179" t="s">
        <v>422</v>
      </c>
      <c r="C179" t="s">
        <v>971</v>
      </c>
      <c r="D179">
        <v>20403</v>
      </c>
    </row>
    <row r="180" spans="1:4">
      <c r="A180" t="s">
        <v>1036</v>
      </c>
      <c r="B180" t="s">
        <v>423</v>
      </c>
      <c r="C180" t="s">
        <v>1032</v>
      </c>
      <c r="D180">
        <v>60302</v>
      </c>
    </row>
    <row r="181" spans="1:4">
      <c r="A181" t="s">
        <v>1037</v>
      </c>
      <c r="B181" t="s">
        <v>424</v>
      </c>
      <c r="C181" t="s">
        <v>528</v>
      </c>
      <c r="D181">
        <v>70204</v>
      </c>
    </row>
    <row r="182" spans="1:4">
      <c r="A182" t="s">
        <v>1038</v>
      </c>
      <c r="B182" t="s">
        <v>423</v>
      </c>
      <c r="C182" t="s">
        <v>1032</v>
      </c>
      <c r="D182">
        <v>60304</v>
      </c>
    </row>
    <row r="183" spans="1:4">
      <c r="A183" t="s">
        <v>1038</v>
      </c>
      <c r="B183" t="s">
        <v>424</v>
      </c>
      <c r="C183" t="s">
        <v>921</v>
      </c>
      <c r="D183">
        <v>70406</v>
      </c>
    </row>
    <row r="184" spans="1:4">
      <c r="A184" t="s">
        <v>1039</v>
      </c>
      <c r="B184" t="s">
        <v>422</v>
      </c>
      <c r="C184" t="s">
        <v>911</v>
      </c>
      <c r="D184">
        <v>20203</v>
      </c>
    </row>
    <row r="185" spans="1:4">
      <c r="A185" t="s">
        <v>433</v>
      </c>
      <c r="B185" t="s">
        <v>421</v>
      </c>
      <c r="C185" t="s">
        <v>421</v>
      </c>
      <c r="D185">
        <v>80802</v>
      </c>
    </row>
    <row r="186" spans="1:4">
      <c r="A186" t="s">
        <v>1040</v>
      </c>
      <c r="B186" t="s">
        <v>423</v>
      </c>
      <c r="C186" t="s">
        <v>1027</v>
      </c>
      <c r="D186">
        <v>60606</v>
      </c>
    </row>
    <row r="187" spans="1:4">
      <c r="A187" t="s">
        <v>1041</v>
      </c>
      <c r="B187" t="s">
        <v>424</v>
      </c>
      <c r="C187" t="s">
        <v>528</v>
      </c>
      <c r="D187">
        <v>70205</v>
      </c>
    </row>
    <row r="188" spans="1:4">
      <c r="A188" t="s">
        <v>1042</v>
      </c>
      <c r="B188" t="s">
        <v>425</v>
      </c>
      <c r="C188" t="s">
        <v>927</v>
      </c>
      <c r="D188">
        <v>90204</v>
      </c>
    </row>
    <row r="189" spans="1:4">
      <c r="A189" t="s">
        <v>486</v>
      </c>
      <c r="B189" t="s">
        <v>418</v>
      </c>
      <c r="C189" t="s">
        <v>909</v>
      </c>
      <c r="D189">
        <v>130706</v>
      </c>
    </row>
    <row r="190" spans="1:4">
      <c r="A190" t="s">
        <v>486</v>
      </c>
      <c r="B190" t="s">
        <v>422</v>
      </c>
      <c r="C190" t="s">
        <v>968</v>
      </c>
      <c r="D190">
        <v>20605</v>
      </c>
    </row>
    <row r="191" spans="1:4">
      <c r="A191" t="s">
        <v>1043</v>
      </c>
      <c r="B191" t="s">
        <v>422</v>
      </c>
      <c r="C191" t="s">
        <v>1044</v>
      </c>
      <c r="D191">
        <v>20502</v>
      </c>
    </row>
    <row r="192" spans="1:4">
      <c r="A192" t="s">
        <v>1045</v>
      </c>
      <c r="B192" t="s">
        <v>424</v>
      </c>
      <c r="C192" t="s">
        <v>908</v>
      </c>
      <c r="D192">
        <v>70706</v>
      </c>
    </row>
    <row r="193" spans="1:4">
      <c r="A193" t="s">
        <v>622</v>
      </c>
      <c r="B193" t="s">
        <v>422</v>
      </c>
      <c r="C193" t="s">
        <v>900</v>
      </c>
      <c r="D193">
        <v>20102</v>
      </c>
    </row>
    <row r="194" spans="1:4">
      <c r="A194" t="s">
        <v>622</v>
      </c>
      <c r="B194" t="s">
        <v>426</v>
      </c>
      <c r="C194" t="s">
        <v>935</v>
      </c>
      <c r="D194">
        <v>41304</v>
      </c>
    </row>
    <row r="195" spans="1:4">
      <c r="A195" t="s">
        <v>1046</v>
      </c>
      <c r="B195" t="s">
        <v>425</v>
      </c>
      <c r="C195" t="s">
        <v>899</v>
      </c>
      <c r="D195">
        <v>90904</v>
      </c>
    </row>
    <row r="196" spans="1:4">
      <c r="A196" t="s">
        <v>1047</v>
      </c>
      <c r="B196" t="s">
        <v>424</v>
      </c>
      <c r="C196" t="s">
        <v>424</v>
      </c>
      <c r="D196">
        <v>70315</v>
      </c>
    </row>
    <row r="197" spans="1:4">
      <c r="A197" t="s">
        <v>512</v>
      </c>
      <c r="B197" t="s">
        <v>415</v>
      </c>
      <c r="C197" t="s">
        <v>929</v>
      </c>
      <c r="D197">
        <v>10206</v>
      </c>
    </row>
    <row r="198" spans="1:4">
      <c r="A198" t="s">
        <v>1048</v>
      </c>
      <c r="B198" t="s">
        <v>424</v>
      </c>
      <c r="C198" t="s">
        <v>1049</v>
      </c>
      <c r="D198">
        <v>70102</v>
      </c>
    </row>
    <row r="199" spans="1:4">
      <c r="A199" t="s">
        <v>1050</v>
      </c>
      <c r="B199" t="s">
        <v>418</v>
      </c>
      <c r="C199" t="s">
        <v>636</v>
      </c>
      <c r="D199">
        <v>130902</v>
      </c>
    </row>
    <row r="200" spans="1:4">
      <c r="A200" t="s">
        <v>559</v>
      </c>
      <c r="B200" t="s">
        <v>417</v>
      </c>
      <c r="C200" t="s">
        <v>894</v>
      </c>
      <c r="D200">
        <v>30203</v>
      </c>
    </row>
    <row r="201" spans="1:4">
      <c r="A201" t="s">
        <v>1051</v>
      </c>
      <c r="B201" t="s">
        <v>417</v>
      </c>
      <c r="C201" t="s">
        <v>1008</v>
      </c>
      <c r="D201">
        <v>30303</v>
      </c>
    </row>
    <row r="202" spans="1:4">
      <c r="A202" t="s">
        <v>1051</v>
      </c>
      <c r="B202" t="s">
        <v>424</v>
      </c>
      <c r="C202" t="s">
        <v>424</v>
      </c>
      <c r="D202">
        <v>70302</v>
      </c>
    </row>
    <row r="203" spans="1:4">
      <c r="A203" t="s">
        <v>632</v>
      </c>
      <c r="B203" t="s">
        <v>422</v>
      </c>
      <c r="C203" t="s">
        <v>1052</v>
      </c>
      <c r="D203">
        <v>20302</v>
      </c>
    </row>
    <row r="204" spans="1:4">
      <c r="A204" t="s">
        <v>1053</v>
      </c>
      <c r="B204" t="s">
        <v>424</v>
      </c>
      <c r="C204" t="s">
        <v>1049</v>
      </c>
      <c r="D204">
        <v>70109</v>
      </c>
    </row>
    <row r="205" spans="1:4">
      <c r="A205" t="s">
        <v>1054</v>
      </c>
      <c r="B205" t="s">
        <v>422</v>
      </c>
      <c r="C205" t="s">
        <v>900</v>
      </c>
      <c r="D205">
        <v>20108</v>
      </c>
    </row>
    <row r="206" spans="1:4">
      <c r="A206" t="s">
        <v>589</v>
      </c>
      <c r="B206" t="s">
        <v>425</v>
      </c>
      <c r="C206" t="s">
        <v>615</v>
      </c>
      <c r="D206">
        <v>90407</v>
      </c>
    </row>
    <row r="207" spans="1:4">
      <c r="A207" t="s">
        <v>589</v>
      </c>
      <c r="B207" t="s">
        <v>418</v>
      </c>
      <c r="C207" t="s">
        <v>636</v>
      </c>
      <c r="D207">
        <v>130903</v>
      </c>
    </row>
    <row r="208" spans="1:4">
      <c r="A208" t="s">
        <v>1055</v>
      </c>
      <c r="B208" t="s">
        <v>418</v>
      </c>
      <c r="C208" t="s">
        <v>934</v>
      </c>
      <c r="D208">
        <v>130406</v>
      </c>
    </row>
    <row r="209" spans="1:4">
      <c r="A209" t="s">
        <v>1056</v>
      </c>
      <c r="B209" t="s">
        <v>423</v>
      </c>
      <c r="C209" t="s">
        <v>1000</v>
      </c>
      <c r="D209">
        <v>60704</v>
      </c>
    </row>
    <row r="210" spans="1:4">
      <c r="A210" t="s">
        <v>1057</v>
      </c>
      <c r="B210" t="s">
        <v>421</v>
      </c>
      <c r="C210" t="s">
        <v>634</v>
      </c>
      <c r="D210">
        <v>80504</v>
      </c>
    </row>
    <row r="211" spans="1:4">
      <c r="A211" t="s">
        <v>1058</v>
      </c>
      <c r="B211" t="s">
        <v>424</v>
      </c>
      <c r="C211" t="s">
        <v>1049</v>
      </c>
      <c r="D211">
        <v>70103</v>
      </c>
    </row>
    <row r="212" spans="1:4">
      <c r="A212" t="s">
        <v>1059</v>
      </c>
      <c r="B212" t="s">
        <v>424</v>
      </c>
      <c r="C212" t="s">
        <v>528</v>
      </c>
      <c r="D212">
        <v>70206</v>
      </c>
    </row>
    <row r="213" spans="1:4">
      <c r="A213" t="s">
        <v>633</v>
      </c>
      <c r="B213" t="s">
        <v>425</v>
      </c>
      <c r="C213" t="s">
        <v>920</v>
      </c>
      <c r="D213">
        <v>91105</v>
      </c>
    </row>
    <row r="214" spans="1:4">
      <c r="A214" t="s">
        <v>1060</v>
      </c>
      <c r="B214" t="s">
        <v>425</v>
      </c>
      <c r="C214" t="s">
        <v>567</v>
      </c>
      <c r="D214">
        <v>90504</v>
      </c>
    </row>
    <row r="215" spans="1:4">
      <c r="A215" t="s">
        <v>1061</v>
      </c>
      <c r="B215" t="s">
        <v>424</v>
      </c>
      <c r="C215" t="s">
        <v>528</v>
      </c>
      <c r="D215">
        <v>70207</v>
      </c>
    </row>
    <row r="216" spans="1:4">
      <c r="A216" t="s">
        <v>1062</v>
      </c>
      <c r="B216" t="s">
        <v>426</v>
      </c>
      <c r="C216" t="s">
        <v>1063</v>
      </c>
      <c r="D216">
        <v>40902</v>
      </c>
    </row>
    <row r="217" spans="1:4">
      <c r="A217" t="s">
        <v>1064</v>
      </c>
      <c r="B217" t="s">
        <v>423</v>
      </c>
      <c r="C217" t="s">
        <v>1027</v>
      </c>
      <c r="D217">
        <v>60603</v>
      </c>
    </row>
    <row r="218" spans="1:4">
      <c r="A218" t="s">
        <v>1065</v>
      </c>
      <c r="B218" t="s">
        <v>422</v>
      </c>
      <c r="C218" t="s">
        <v>1044</v>
      </c>
      <c r="D218">
        <v>20503</v>
      </c>
    </row>
    <row r="219" spans="1:4">
      <c r="A219" t="s">
        <v>1066</v>
      </c>
      <c r="B219" t="s">
        <v>425</v>
      </c>
      <c r="C219" t="s">
        <v>899</v>
      </c>
      <c r="D219">
        <v>90905</v>
      </c>
    </row>
    <row r="220" spans="1:4">
      <c r="A220" t="s">
        <v>1067</v>
      </c>
      <c r="B220" t="s">
        <v>416</v>
      </c>
      <c r="C220" t="s">
        <v>897</v>
      </c>
      <c r="D220">
        <v>120506</v>
      </c>
    </row>
    <row r="221" spans="1:4">
      <c r="A221" t="s">
        <v>1068</v>
      </c>
      <c r="B221" t="s">
        <v>423</v>
      </c>
      <c r="C221" t="s">
        <v>1027</v>
      </c>
      <c r="D221">
        <v>60605</v>
      </c>
    </row>
    <row r="222" spans="1:4">
      <c r="A222" t="s">
        <v>1068</v>
      </c>
      <c r="B222" t="s">
        <v>424</v>
      </c>
      <c r="C222" t="s">
        <v>528</v>
      </c>
      <c r="D222">
        <v>70208</v>
      </c>
    </row>
    <row r="223" spans="1:4">
      <c r="A223" t="s">
        <v>611</v>
      </c>
      <c r="B223" t="s">
        <v>416</v>
      </c>
      <c r="C223" t="s">
        <v>897</v>
      </c>
      <c r="D223">
        <v>120510</v>
      </c>
    </row>
    <row r="224" spans="1:4">
      <c r="A224" t="s">
        <v>1069</v>
      </c>
      <c r="B224" t="s">
        <v>422</v>
      </c>
      <c r="C224" t="s">
        <v>1044</v>
      </c>
      <c r="D224">
        <v>20504</v>
      </c>
    </row>
    <row r="225" spans="1:4">
      <c r="A225" t="s">
        <v>1070</v>
      </c>
      <c r="B225" t="s">
        <v>425</v>
      </c>
      <c r="C225" t="s">
        <v>969</v>
      </c>
      <c r="D225">
        <v>90303</v>
      </c>
    </row>
    <row r="226" spans="1:4">
      <c r="A226" t="s">
        <v>520</v>
      </c>
      <c r="B226" t="s">
        <v>416</v>
      </c>
      <c r="C226" t="s">
        <v>897</v>
      </c>
      <c r="D226">
        <v>120507</v>
      </c>
    </row>
    <row r="227" spans="1:4">
      <c r="A227" t="s">
        <v>1071</v>
      </c>
      <c r="B227" t="s">
        <v>416</v>
      </c>
      <c r="C227" t="s">
        <v>897</v>
      </c>
      <c r="D227">
        <v>120511</v>
      </c>
    </row>
    <row r="228" spans="1:4">
      <c r="A228" t="s">
        <v>1072</v>
      </c>
      <c r="B228" t="s">
        <v>426</v>
      </c>
      <c r="C228" t="s">
        <v>1063</v>
      </c>
      <c r="D228">
        <v>40903</v>
      </c>
    </row>
    <row r="229" spans="1:4">
      <c r="A229" t="s">
        <v>1073</v>
      </c>
      <c r="B229" t="s">
        <v>422</v>
      </c>
      <c r="C229" t="s">
        <v>1052</v>
      </c>
      <c r="D229">
        <v>20303</v>
      </c>
    </row>
    <row r="230" spans="1:4">
      <c r="A230" t="s">
        <v>1073</v>
      </c>
      <c r="B230" t="s">
        <v>425</v>
      </c>
      <c r="C230" t="s">
        <v>927</v>
      </c>
      <c r="D230">
        <v>90205</v>
      </c>
    </row>
    <row r="231" spans="1:4">
      <c r="A231" t="s">
        <v>1074</v>
      </c>
      <c r="B231" t="s">
        <v>425</v>
      </c>
      <c r="C231" t="s">
        <v>567</v>
      </c>
      <c r="D231">
        <v>90505</v>
      </c>
    </row>
    <row r="232" spans="1:4">
      <c r="A232" t="s">
        <v>1075</v>
      </c>
      <c r="B232" t="s">
        <v>426</v>
      </c>
      <c r="C232" t="s">
        <v>1063</v>
      </c>
      <c r="D232">
        <v>40904</v>
      </c>
    </row>
    <row r="233" spans="1:4">
      <c r="A233" t="s">
        <v>1076</v>
      </c>
      <c r="B233" t="s">
        <v>420</v>
      </c>
      <c r="C233" t="s">
        <v>488</v>
      </c>
      <c r="D233">
        <v>50201</v>
      </c>
    </row>
    <row r="234" spans="1:4">
      <c r="A234" t="s">
        <v>1077</v>
      </c>
      <c r="B234" t="s">
        <v>422</v>
      </c>
      <c r="C234" t="s">
        <v>911</v>
      </c>
      <c r="D234">
        <v>20204</v>
      </c>
    </row>
    <row r="235" spans="1:4">
      <c r="A235" t="s">
        <v>607</v>
      </c>
      <c r="B235" t="s">
        <v>423</v>
      </c>
      <c r="C235" t="s">
        <v>1000</v>
      </c>
      <c r="D235">
        <v>60703</v>
      </c>
    </row>
    <row r="236" spans="1:4">
      <c r="A236" t="s">
        <v>607</v>
      </c>
      <c r="B236" t="s">
        <v>425</v>
      </c>
      <c r="C236" t="s">
        <v>567</v>
      </c>
      <c r="D236">
        <v>90506</v>
      </c>
    </row>
    <row r="237" spans="1:4">
      <c r="A237" t="s">
        <v>664</v>
      </c>
      <c r="B237" t="s">
        <v>422</v>
      </c>
      <c r="C237" t="s">
        <v>900</v>
      </c>
      <c r="D237">
        <v>20103</v>
      </c>
    </row>
    <row r="238" spans="1:4">
      <c r="A238" t="s">
        <v>1078</v>
      </c>
      <c r="B238" t="s">
        <v>415</v>
      </c>
      <c r="C238" t="s">
        <v>929</v>
      </c>
      <c r="D238">
        <v>10214</v>
      </c>
    </row>
    <row r="239" spans="1:4">
      <c r="A239" t="s">
        <v>1079</v>
      </c>
      <c r="B239" t="s">
        <v>426</v>
      </c>
      <c r="C239" t="s">
        <v>901</v>
      </c>
      <c r="D239">
        <v>40103</v>
      </c>
    </row>
    <row r="240" spans="1:4">
      <c r="A240" t="s">
        <v>587</v>
      </c>
      <c r="B240" t="s">
        <v>415</v>
      </c>
      <c r="C240" t="s">
        <v>929</v>
      </c>
      <c r="D240">
        <v>10204</v>
      </c>
    </row>
    <row r="241" spans="1:4">
      <c r="A241" t="s">
        <v>1080</v>
      </c>
      <c r="B241" t="s">
        <v>423</v>
      </c>
      <c r="C241" t="s">
        <v>988</v>
      </c>
      <c r="D241">
        <v>60406</v>
      </c>
    </row>
    <row r="242" spans="1:4">
      <c r="A242" t="s">
        <v>1081</v>
      </c>
      <c r="B242" t="s">
        <v>423</v>
      </c>
      <c r="C242" t="s">
        <v>992</v>
      </c>
      <c r="D242">
        <v>60204</v>
      </c>
    </row>
    <row r="243" spans="1:4">
      <c r="A243" t="s">
        <v>570</v>
      </c>
      <c r="B243" t="s">
        <v>422</v>
      </c>
      <c r="C243" t="s">
        <v>911</v>
      </c>
      <c r="D243">
        <v>20205</v>
      </c>
    </row>
    <row r="244" spans="1:4">
      <c r="A244" t="s">
        <v>1082</v>
      </c>
      <c r="B244" t="s">
        <v>416</v>
      </c>
      <c r="C244" t="s">
        <v>939</v>
      </c>
      <c r="D244">
        <v>120106</v>
      </c>
    </row>
    <row r="245" spans="1:4">
      <c r="A245" t="s">
        <v>1083</v>
      </c>
      <c r="B245" t="s">
        <v>423</v>
      </c>
      <c r="C245" t="s">
        <v>988</v>
      </c>
      <c r="D245">
        <v>60408</v>
      </c>
    </row>
    <row r="246" spans="1:4">
      <c r="A246" t="s">
        <v>441</v>
      </c>
      <c r="B246" t="s">
        <v>421</v>
      </c>
      <c r="C246" t="s">
        <v>421</v>
      </c>
      <c r="D246">
        <v>80823</v>
      </c>
    </row>
    <row r="247" spans="1:4">
      <c r="A247" t="s">
        <v>1084</v>
      </c>
      <c r="B247" t="s">
        <v>424</v>
      </c>
      <c r="C247" t="s">
        <v>921</v>
      </c>
      <c r="D247">
        <v>70407</v>
      </c>
    </row>
    <row r="248" spans="1:4">
      <c r="A248" t="s">
        <v>1085</v>
      </c>
      <c r="B248" t="s">
        <v>418</v>
      </c>
      <c r="C248" t="s">
        <v>909</v>
      </c>
      <c r="D248">
        <v>130707</v>
      </c>
    </row>
    <row r="249" spans="1:4">
      <c r="A249" t="s">
        <v>1086</v>
      </c>
      <c r="B249" t="s">
        <v>415</v>
      </c>
      <c r="C249" t="s">
        <v>929</v>
      </c>
      <c r="D249">
        <v>10216</v>
      </c>
    </row>
    <row r="250" spans="1:4">
      <c r="A250" t="s">
        <v>1087</v>
      </c>
      <c r="B250" t="s">
        <v>415</v>
      </c>
      <c r="C250" t="s">
        <v>929</v>
      </c>
      <c r="D250">
        <v>10215</v>
      </c>
    </row>
    <row r="251" spans="1:4">
      <c r="A251" t="s">
        <v>1088</v>
      </c>
      <c r="B251" t="s">
        <v>415</v>
      </c>
      <c r="C251" t="s">
        <v>929</v>
      </c>
      <c r="D251">
        <v>10217</v>
      </c>
    </row>
    <row r="252" spans="1:4">
      <c r="A252" t="s">
        <v>1089</v>
      </c>
      <c r="B252" t="s">
        <v>424</v>
      </c>
      <c r="C252" t="s">
        <v>908</v>
      </c>
      <c r="D252">
        <v>70707</v>
      </c>
    </row>
    <row r="253" spans="1:4">
      <c r="A253" t="s">
        <v>560</v>
      </c>
      <c r="B253" t="s">
        <v>420</v>
      </c>
      <c r="C253" t="s">
        <v>963</v>
      </c>
      <c r="D253">
        <v>50104</v>
      </c>
    </row>
    <row r="254" spans="1:4">
      <c r="A254" t="s">
        <v>1090</v>
      </c>
      <c r="B254" t="s">
        <v>425</v>
      </c>
      <c r="C254" t="s">
        <v>899</v>
      </c>
      <c r="D254">
        <v>90906</v>
      </c>
    </row>
    <row r="255" spans="1:4">
      <c r="A255" t="s">
        <v>1091</v>
      </c>
      <c r="B255" t="s">
        <v>417</v>
      </c>
      <c r="C255" t="s">
        <v>1008</v>
      </c>
      <c r="D255">
        <v>30304</v>
      </c>
    </row>
    <row r="256" spans="1:4">
      <c r="A256" t="s">
        <v>1092</v>
      </c>
      <c r="B256" t="s">
        <v>425</v>
      </c>
      <c r="C256" t="s">
        <v>979</v>
      </c>
      <c r="D256">
        <v>90602</v>
      </c>
    </row>
    <row r="257" spans="1:4">
      <c r="A257" t="s">
        <v>1093</v>
      </c>
      <c r="B257" t="s">
        <v>426</v>
      </c>
      <c r="C257" t="s">
        <v>501</v>
      </c>
      <c r="D257">
        <v>40505</v>
      </c>
    </row>
    <row r="258" spans="1:4">
      <c r="A258" t="s">
        <v>1094</v>
      </c>
      <c r="B258" t="s">
        <v>421</v>
      </c>
      <c r="C258" t="s">
        <v>945</v>
      </c>
      <c r="D258">
        <v>80603</v>
      </c>
    </row>
    <row r="259" spans="1:4">
      <c r="A259" t="s">
        <v>1095</v>
      </c>
      <c r="B259" t="s">
        <v>426</v>
      </c>
      <c r="C259" t="s">
        <v>918</v>
      </c>
      <c r="D259">
        <v>40304</v>
      </c>
    </row>
    <row r="260" spans="1:4">
      <c r="A260" t="s">
        <v>569</v>
      </c>
      <c r="B260" t="s">
        <v>415</v>
      </c>
      <c r="C260" t="s">
        <v>929</v>
      </c>
      <c r="D260">
        <v>10203</v>
      </c>
    </row>
    <row r="261" spans="1:4">
      <c r="A261" t="s">
        <v>1096</v>
      </c>
      <c r="B261" t="s">
        <v>426</v>
      </c>
      <c r="C261" t="s">
        <v>564</v>
      </c>
      <c r="D261">
        <v>40605</v>
      </c>
    </row>
    <row r="262" spans="1:4">
      <c r="A262" t="s">
        <v>465</v>
      </c>
      <c r="B262" t="s">
        <v>418</v>
      </c>
      <c r="C262" t="s">
        <v>909</v>
      </c>
      <c r="D262">
        <v>130708</v>
      </c>
    </row>
    <row r="263" spans="1:4">
      <c r="A263" t="s">
        <v>524</v>
      </c>
      <c r="B263" t="s">
        <v>426</v>
      </c>
      <c r="C263" t="s">
        <v>524</v>
      </c>
      <c r="D263">
        <v>40801</v>
      </c>
    </row>
    <row r="264" spans="1:4">
      <c r="A264" t="s">
        <v>1097</v>
      </c>
      <c r="B264" t="s">
        <v>424</v>
      </c>
      <c r="C264" t="s">
        <v>908</v>
      </c>
      <c r="D264">
        <v>70708</v>
      </c>
    </row>
    <row r="265" spans="1:4">
      <c r="A265" t="s">
        <v>1098</v>
      </c>
      <c r="B265" t="s">
        <v>424</v>
      </c>
      <c r="C265" t="s">
        <v>1049</v>
      </c>
      <c r="D265">
        <v>70101</v>
      </c>
    </row>
    <row r="266" spans="1:4">
      <c r="A266" t="s">
        <v>1099</v>
      </c>
      <c r="B266" t="s">
        <v>424</v>
      </c>
      <c r="C266" t="s">
        <v>1049</v>
      </c>
      <c r="D266">
        <v>70104</v>
      </c>
    </row>
    <row r="267" spans="1:4">
      <c r="A267" t="s">
        <v>657</v>
      </c>
      <c r="B267" t="s">
        <v>426</v>
      </c>
      <c r="C267" t="s">
        <v>901</v>
      </c>
      <c r="D267">
        <v>40104</v>
      </c>
    </row>
    <row r="268" spans="1:4">
      <c r="A268" t="s">
        <v>657</v>
      </c>
      <c r="B268" t="s">
        <v>425</v>
      </c>
      <c r="C268" t="s">
        <v>920</v>
      </c>
      <c r="D268">
        <v>91106</v>
      </c>
    </row>
    <row r="269" spans="1:4">
      <c r="A269" t="s">
        <v>1100</v>
      </c>
      <c r="B269" t="s">
        <v>426</v>
      </c>
      <c r="C269" t="s">
        <v>918</v>
      </c>
      <c r="D269">
        <v>40305</v>
      </c>
    </row>
    <row r="270" spans="1:4">
      <c r="A270" t="s">
        <v>1101</v>
      </c>
      <c r="B270" t="s">
        <v>418</v>
      </c>
      <c r="C270" t="s">
        <v>636</v>
      </c>
      <c r="D270">
        <v>130904</v>
      </c>
    </row>
    <row r="271" spans="1:4">
      <c r="A271" t="s">
        <v>1101</v>
      </c>
      <c r="B271" t="s">
        <v>416</v>
      </c>
      <c r="C271" t="s">
        <v>897</v>
      </c>
      <c r="D271">
        <v>120508</v>
      </c>
    </row>
    <row r="272" spans="1:4">
      <c r="A272" t="s">
        <v>621</v>
      </c>
      <c r="B272" t="s">
        <v>416</v>
      </c>
      <c r="C272" t="s">
        <v>897</v>
      </c>
      <c r="D272">
        <v>120509</v>
      </c>
    </row>
    <row r="273" spans="1:4">
      <c r="A273" t="s">
        <v>1102</v>
      </c>
      <c r="B273" t="s">
        <v>422</v>
      </c>
      <c r="C273" t="s">
        <v>971</v>
      </c>
      <c r="D273">
        <v>20404</v>
      </c>
    </row>
    <row r="274" spans="1:4">
      <c r="A274" t="s">
        <v>1103</v>
      </c>
      <c r="B274" t="s">
        <v>416</v>
      </c>
      <c r="C274" t="s">
        <v>949</v>
      </c>
      <c r="D274">
        <v>120803</v>
      </c>
    </row>
    <row r="275" spans="1:4">
      <c r="A275" t="s">
        <v>1104</v>
      </c>
      <c r="B275" t="s">
        <v>416</v>
      </c>
      <c r="C275" t="s">
        <v>457</v>
      </c>
      <c r="D275">
        <v>120604</v>
      </c>
    </row>
    <row r="276" spans="1:4">
      <c r="A276" t="s">
        <v>538</v>
      </c>
      <c r="B276" t="s">
        <v>416</v>
      </c>
      <c r="C276" t="s">
        <v>986</v>
      </c>
      <c r="D276">
        <v>120402</v>
      </c>
    </row>
    <row r="277" spans="1:4">
      <c r="A277" t="s">
        <v>1105</v>
      </c>
      <c r="B277" t="s">
        <v>416</v>
      </c>
      <c r="C277" t="s">
        <v>974</v>
      </c>
      <c r="D277">
        <v>120203</v>
      </c>
    </row>
    <row r="278" spans="1:4">
      <c r="A278" t="s">
        <v>1106</v>
      </c>
      <c r="B278" t="s">
        <v>416</v>
      </c>
      <c r="C278" t="s">
        <v>974</v>
      </c>
      <c r="D278">
        <v>120204</v>
      </c>
    </row>
    <row r="279" spans="1:4">
      <c r="A279" t="s">
        <v>1107</v>
      </c>
      <c r="B279" t="s">
        <v>416</v>
      </c>
      <c r="C279" t="s">
        <v>974</v>
      </c>
      <c r="D279">
        <v>120205</v>
      </c>
    </row>
    <row r="280" spans="1:4">
      <c r="A280" t="s">
        <v>1108</v>
      </c>
      <c r="B280" t="s">
        <v>416</v>
      </c>
      <c r="C280" t="s">
        <v>974</v>
      </c>
      <c r="D280">
        <v>120206</v>
      </c>
    </row>
    <row r="281" spans="1:4">
      <c r="A281" t="s">
        <v>1109</v>
      </c>
      <c r="B281" t="s">
        <v>416</v>
      </c>
      <c r="C281" t="s">
        <v>974</v>
      </c>
      <c r="D281">
        <v>120201</v>
      </c>
    </row>
    <row r="282" spans="1:4">
      <c r="A282" t="s">
        <v>423</v>
      </c>
      <c r="B282" t="s">
        <v>418</v>
      </c>
      <c r="C282" t="s">
        <v>909</v>
      </c>
      <c r="D282">
        <v>130709</v>
      </c>
    </row>
    <row r="283" spans="1:4">
      <c r="A283" t="s">
        <v>1110</v>
      </c>
      <c r="B283" t="s">
        <v>425</v>
      </c>
      <c r="C283" t="s">
        <v>920</v>
      </c>
      <c r="D283">
        <v>91111</v>
      </c>
    </row>
    <row r="284" spans="1:4">
      <c r="A284" t="s">
        <v>623</v>
      </c>
      <c r="B284" t="s">
        <v>426</v>
      </c>
      <c r="C284" t="s">
        <v>938</v>
      </c>
      <c r="D284">
        <v>41201</v>
      </c>
    </row>
    <row r="285" spans="1:4">
      <c r="A285" t="s">
        <v>1111</v>
      </c>
      <c r="B285" t="s">
        <v>426</v>
      </c>
      <c r="C285" t="s">
        <v>524</v>
      </c>
      <c r="D285">
        <v>40802</v>
      </c>
    </row>
    <row r="286" spans="1:4">
      <c r="A286" t="s">
        <v>1112</v>
      </c>
      <c r="B286" t="s">
        <v>418</v>
      </c>
      <c r="C286" t="s">
        <v>909</v>
      </c>
      <c r="D286">
        <v>130710</v>
      </c>
    </row>
    <row r="287" spans="1:4">
      <c r="A287" t="s">
        <v>1113</v>
      </c>
      <c r="B287" t="s">
        <v>424</v>
      </c>
      <c r="C287" t="s">
        <v>908</v>
      </c>
      <c r="D287">
        <v>70711</v>
      </c>
    </row>
    <row r="288" spans="1:4">
      <c r="A288" t="s">
        <v>1114</v>
      </c>
      <c r="B288" t="s">
        <v>417</v>
      </c>
      <c r="C288" t="s">
        <v>954</v>
      </c>
      <c r="D288">
        <v>30404</v>
      </c>
    </row>
    <row r="289" spans="1:4">
      <c r="A289" t="s">
        <v>1115</v>
      </c>
      <c r="B289" t="s">
        <v>418</v>
      </c>
      <c r="C289" t="s">
        <v>909</v>
      </c>
      <c r="D289">
        <v>130711</v>
      </c>
    </row>
    <row r="290" spans="1:4">
      <c r="A290" t="s">
        <v>1116</v>
      </c>
      <c r="B290" t="s">
        <v>416</v>
      </c>
      <c r="C290" t="s">
        <v>986</v>
      </c>
      <c r="D290">
        <v>120403</v>
      </c>
    </row>
    <row r="291" spans="1:4">
      <c r="A291" t="s">
        <v>562</v>
      </c>
      <c r="B291" t="s">
        <v>420</v>
      </c>
      <c r="C291" t="s">
        <v>963</v>
      </c>
      <c r="D291">
        <v>50105</v>
      </c>
    </row>
    <row r="292" spans="1:4">
      <c r="A292" t="s">
        <v>1117</v>
      </c>
      <c r="B292" t="s">
        <v>426</v>
      </c>
      <c r="C292" t="s">
        <v>905</v>
      </c>
      <c r="D292">
        <v>40405</v>
      </c>
    </row>
    <row r="293" spans="1:4">
      <c r="A293" t="s">
        <v>604</v>
      </c>
      <c r="B293" t="s">
        <v>1004</v>
      </c>
      <c r="C293" t="s">
        <v>605</v>
      </c>
      <c r="D293">
        <v>110202</v>
      </c>
    </row>
    <row r="294" spans="1:4">
      <c r="A294" t="s">
        <v>476</v>
      </c>
      <c r="B294" t="s">
        <v>421</v>
      </c>
      <c r="C294" t="s">
        <v>910</v>
      </c>
      <c r="D294">
        <v>81003</v>
      </c>
    </row>
    <row r="295" spans="1:4">
      <c r="A295" t="s">
        <v>434</v>
      </c>
      <c r="B295" t="s">
        <v>418</v>
      </c>
      <c r="C295" t="s">
        <v>915</v>
      </c>
      <c r="D295">
        <v>130102</v>
      </c>
    </row>
    <row r="296" spans="1:4">
      <c r="A296" t="s">
        <v>446</v>
      </c>
      <c r="B296" t="s">
        <v>421</v>
      </c>
      <c r="C296" t="s">
        <v>421</v>
      </c>
      <c r="D296">
        <v>80812</v>
      </c>
    </row>
    <row r="297" spans="1:4">
      <c r="A297" t="s">
        <v>446</v>
      </c>
      <c r="B297" t="s">
        <v>422</v>
      </c>
      <c r="C297" t="s">
        <v>911</v>
      </c>
      <c r="D297">
        <v>20206</v>
      </c>
    </row>
    <row r="298" spans="1:4">
      <c r="A298" t="s">
        <v>1118</v>
      </c>
      <c r="B298" t="s">
        <v>426</v>
      </c>
      <c r="C298" t="s">
        <v>1119</v>
      </c>
      <c r="D298">
        <v>41102</v>
      </c>
    </row>
    <row r="299" spans="1:4">
      <c r="A299" t="s">
        <v>1120</v>
      </c>
      <c r="B299" t="s">
        <v>426</v>
      </c>
      <c r="C299" t="s">
        <v>935</v>
      </c>
      <c r="D299">
        <v>41305</v>
      </c>
    </row>
    <row r="300" spans="1:4">
      <c r="A300" t="s">
        <v>457</v>
      </c>
      <c r="B300" t="s">
        <v>416</v>
      </c>
      <c r="C300" t="s">
        <v>457</v>
      </c>
      <c r="D300">
        <v>120605</v>
      </c>
    </row>
    <row r="301" spans="1:4">
      <c r="A301" t="s">
        <v>1121</v>
      </c>
      <c r="B301" t="s">
        <v>416</v>
      </c>
      <c r="C301" t="s">
        <v>906</v>
      </c>
      <c r="D301">
        <v>120306</v>
      </c>
    </row>
    <row r="302" spans="1:4">
      <c r="A302" t="s">
        <v>508</v>
      </c>
      <c r="B302" t="s">
        <v>416</v>
      </c>
      <c r="C302" t="s">
        <v>508</v>
      </c>
      <c r="D302">
        <v>120701</v>
      </c>
    </row>
    <row r="303" spans="1:4">
      <c r="A303" t="s">
        <v>594</v>
      </c>
      <c r="B303" t="s">
        <v>423</v>
      </c>
      <c r="C303" t="s">
        <v>996</v>
      </c>
      <c r="D303">
        <v>60102</v>
      </c>
    </row>
    <row r="304" spans="1:4">
      <c r="A304" t="s">
        <v>594</v>
      </c>
      <c r="B304" t="s">
        <v>423</v>
      </c>
      <c r="C304" t="s">
        <v>1032</v>
      </c>
      <c r="D304">
        <v>60305</v>
      </c>
    </row>
    <row r="305" spans="1:4">
      <c r="A305" t="s">
        <v>1122</v>
      </c>
      <c r="B305" t="s">
        <v>425</v>
      </c>
      <c r="C305" t="s">
        <v>916</v>
      </c>
      <c r="D305">
        <v>90104</v>
      </c>
    </row>
    <row r="306" spans="1:4">
      <c r="A306" t="s">
        <v>1123</v>
      </c>
      <c r="B306" t="s">
        <v>425</v>
      </c>
      <c r="C306" t="s">
        <v>966</v>
      </c>
      <c r="D306">
        <v>91002</v>
      </c>
    </row>
    <row r="307" spans="1:4">
      <c r="A307" t="s">
        <v>1123</v>
      </c>
      <c r="B307" t="s">
        <v>424</v>
      </c>
      <c r="C307" t="s">
        <v>424</v>
      </c>
      <c r="D307">
        <v>70303</v>
      </c>
    </row>
    <row r="308" spans="1:4">
      <c r="A308" t="s">
        <v>540</v>
      </c>
      <c r="B308" t="s">
        <v>426</v>
      </c>
      <c r="C308" t="s">
        <v>501</v>
      </c>
      <c r="D308">
        <v>40501</v>
      </c>
    </row>
    <row r="309" spans="1:4">
      <c r="A309" t="s">
        <v>1124</v>
      </c>
      <c r="B309" t="s">
        <v>417</v>
      </c>
      <c r="C309" t="s">
        <v>894</v>
      </c>
      <c r="D309">
        <v>30204</v>
      </c>
    </row>
    <row r="310" spans="1:4">
      <c r="A310" t="s">
        <v>1125</v>
      </c>
      <c r="B310" t="s">
        <v>424</v>
      </c>
      <c r="C310" t="s">
        <v>1049</v>
      </c>
      <c r="D310">
        <v>70105</v>
      </c>
    </row>
    <row r="311" spans="1:4">
      <c r="A311" t="s">
        <v>1126</v>
      </c>
      <c r="B311" t="s">
        <v>421</v>
      </c>
      <c r="C311" t="s">
        <v>1127</v>
      </c>
      <c r="D311">
        <v>80202</v>
      </c>
    </row>
    <row r="312" spans="1:4">
      <c r="A312" t="s">
        <v>1128</v>
      </c>
      <c r="B312" t="s">
        <v>418</v>
      </c>
      <c r="C312" t="s">
        <v>636</v>
      </c>
      <c r="D312">
        <v>130905</v>
      </c>
    </row>
    <row r="313" spans="1:4">
      <c r="A313" t="s">
        <v>1129</v>
      </c>
      <c r="B313" t="s">
        <v>421</v>
      </c>
      <c r="C313" t="s">
        <v>1127</v>
      </c>
      <c r="D313">
        <v>80203</v>
      </c>
    </row>
    <row r="314" spans="1:4">
      <c r="A314" t="s">
        <v>1130</v>
      </c>
      <c r="B314" t="s">
        <v>424</v>
      </c>
      <c r="C314" t="s">
        <v>424</v>
      </c>
      <c r="D314">
        <v>70304</v>
      </c>
    </row>
    <row r="315" spans="1:4">
      <c r="A315" t="s">
        <v>1131</v>
      </c>
      <c r="B315" t="s">
        <v>426</v>
      </c>
      <c r="C315" t="s">
        <v>501</v>
      </c>
      <c r="D315">
        <v>40506</v>
      </c>
    </row>
    <row r="316" spans="1:4">
      <c r="A316" t="s">
        <v>480</v>
      </c>
      <c r="B316" t="s">
        <v>421</v>
      </c>
      <c r="C316" t="s">
        <v>421</v>
      </c>
      <c r="D316">
        <v>80804</v>
      </c>
    </row>
    <row r="317" spans="1:4">
      <c r="A317" t="s">
        <v>1132</v>
      </c>
      <c r="B317" t="s">
        <v>425</v>
      </c>
      <c r="C317" t="s">
        <v>979</v>
      </c>
      <c r="D317">
        <v>90603</v>
      </c>
    </row>
    <row r="318" spans="1:4">
      <c r="A318" t="s">
        <v>1133</v>
      </c>
      <c r="B318" t="s">
        <v>415</v>
      </c>
      <c r="C318" t="s">
        <v>929</v>
      </c>
      <c r="D318">
        <v>10209</v>
      </c>
    </row>
    <row r="319" spans="1:4">
      <c r="A319" t="s">
        <v>1134</v>
      </c>
      <c r="B319" t="s">
        <v>421</v>
      </c>
      <c r="C319" t="s">
        <v>1127</v>
      </c>
      <c r="D319">
        <v>80204</v>
      </c>
    </row>
    <row r="320" spans="1:4">
      <c r="A320" t="s">
        <v>1135</v>
      </c>
      <c r="B320" t="s">
        <v>418</v>
      </c>
      <c r="C320" t="s">
        <v>636</v>
      </c>
      <c r="D320">
        <v>130906</v>
      </c>
    </row>
    <row r="321" spans="1:4">
      <c r="A321" t="s">
        <v>1135</v>
      </c>
      <c r="B321" t="s">
        <v>425</v>
      </c>
      <c r="C321" t="s">
        <v>927</v>
      </c>
      <c r="D321">
        <v>90206</v>
      </c>
    </row>
    <row r="322" spans="1:4">
      <c r="A322" t="s">
        <v>1136</v>
      </c>
      <c r="B322" t="s">
        <v>424</v>
      </c>
      <c r="C322" t="s">
        <v>528</v>
      </c>
      <c r="D322">
        <v>70209</v>
      </c>
    </row>
    <row r="323" spans="1:4">
      <c r="A323" t="s">
        <v>615</v>
      </c>
      <c r="B323" t="s">
        <v>424</v>
      </c>
      <c r="C323" t="s">
        <v>921</v>
      </c>
      <c r="D323">
        <v>70408</v>
      </c>
    </row>
    <row r="324" spans="1:4">
      <c r="A324" t="s">
        <v>590</v>
      </c>
      <c r="B324" t="s">
        <v>425</v>
      </c>
      <c r="C324" t="s">
        <v>615</v>
      </c>
      <c r="D324">
        <v>90401</v>
      </c>
    </row>
    <row r="325" spans="1:4">
      <c r="A325" t="s">
        <v>1137</v>
      </c>
      <c r="B325" t="s">
        <v>424</v>
      </c>
      <c r="C325" t="s">
        <v>528</v>
      </c>
      <c r="D325">
        <v>70210</v>
      </c>
    </row>
    <row r="326" spans="1:4">
      <c r="A326" t="s">
        <v>831</v>
      </c>
      <c r="B326" t="s">
        <v>425</v>
      </c>
      <c r="C326" t="s">
        <v>916</v>
      </c>
      <c r="D326">
        <v>90103</v>
      </c>
    </row>
    <row r="327" spans="1:4">
      <c r="A327" t="s">
        <v>586</v>
      </c>
      <c r="B327" t="s">
        <v>424</v>
      </c>
      <c r="C327" t="s">
        <v>528</v>
      </c>
      <c r="D327">
        <v>70211</v>
      </c>
    </row>
    <row r="328" spans="1:4">
      <c r="A328" t="s">
        <v>1138</v>
      </c>
      <c r="B328" t="s">
        <v>420</v>
      </c>
      <c r="C328" t="s">
        <v>963</v>
      </c>
      <c r="D328">
        <v>50101</v>
      </c>
    </row>
    <row r="329" spans="1:4">
      <c r="A329" t="s">
        <v>1139</v>
      </c>
      <c r="B329" t="s">
        <v>424</v>
      </c>
      <c r="C329" t="s">
        <v>1049</v>
      </c>
      <c r="D329">
        <v>70106</v>
      </c>
    </row>
    <row r="330" spans="1:4">
      <c r="A330" t="s">
        <v>1140</v>
      </c>
      <c r="B330" t="s">
        <v>422</v>
      </c>
      <c r="C330" t="s">
        <v>1044</v>
      </c>
      <c r="D330">
        <v>20505</v>
      </c>
    </row>
    <row r="331" spans="1:4">
      <c r="A331" t="s">
        <v>581</v>
      </c>
      <c r="B331" t="s">
        <v>425</v>
      </c>
      <c r="C331" t="s">
        <v>966</v>
      </c>
      <c r="D331">
        <v>91003</v>
      </c>
    </row>
    <row r="332" spans="1:4">
      <c r="A332" t="s">
        <v>1141</v>
      </c>
      <c r="B332" t="s">
        <v>422</v>
      </c>
      <c r="C332" t="s">
        <v>1052</v>
      </c>
      <c r="D332">
        <v>20301</v>
      </c>
    </row>
    <row r="333" spans="1:4">
      <c r="A333" t="s">
        <v>1142</v>
      </c>
      <c r="B333" t="s">
        <v>423</v>
      </c>
      <c r="C333" t="s">
        <v>1032</v>
      </c>
      <c r="D333">
        <v>60306</v>
      </c>
    </row>
    <row r="334" spans="1:4">
      <c r="A334" t="s">
        <v>1143</v>
      </c>
      <c r="B334" t="s">
        <v>425</v>
      </c>
      <c r="C334" t="s">
        <v>927</v>
      </c>
      <c r="D334">
        <v>90207</v>
      </c>
    </row>
    <row r="335" spans="1:4">
      <c r="A335" t="s">
        <v>1144</v>
      </c>
      <c r="B335" t="s">
        <v>425</v>
      </c>
      <c r="C335" t="s">
        <v>966</v>
      </c>
      <c r="D335">
        <v>91004</v>
      </c>
    </row>
    <row r="336" spans="1:4">
      <c r="A336" t="s">
        <v>1145</v>
      </c>
      <c r="B336" t="s">
        <v>418</v>
      </c>
      <c r="C336" t="s">
        <v>909</v>
      </c>
      <c r="D336">
        <v>130712</v>
      </c>
    </row>
    <row r="337" spans="1:4">
      <c r="A337" t="s">
        <v>612</v>
      </c>
      <c r="B337" t="s">
        <v>425</v>
      </c>
      <c r="C337" t="s">
        <v>920</v>
      </c>
      <c r="D337">
        <v>91107</v>
      </c>
    </row>
    <row r="338" spans="1:4">
      <c r="A338" t="s">
        <v>1146</v>
      </c>
      <c r="B338" t="s">
        <v>425</v>
      </c>
      <c r="C338" t="s">
        <v>927</v>
      </c>
      <c r="D338">
        <v>90208</v>
      </c>
    </row>
    <row r="339" spans="1:4">
      <c r="A339" t="s">
        <v>1147</v>
      </c>
      <c r="B339" t="s">
        <v>424</v>
      </c>
      <c r="C339" t="s">
        <v>528</v>
      </c>
      <c r="D339">
        <v>70212</v>
      </c>
    </row>
    <row r="340" spans="1:4">
      <c r="A340" t="s">
        <v>613</v>
      </c>
      <c r="B340" t="s">
        <v>425</v>
      </c>
      <c r="C340" t="s">
        <v>920</v>
      </c>
      <c r="D340">
        <v>91112</v>
      </c>
    </row>
    <row r="341" spans="1:4">
      <c r="A341" t="s">
        <v>1148</v>
      </c>
      <c r="B341" t="s">
        <v>418</v>
      </c>
      <c r="C341" t="s">
        <v>955</v>
      </c>
      <c r="D341">
        <v>130308</v>
      </c>
    </row>
    <row r="342" spans="1:4">
      <c r="A342" t="s">
        <v>1149</v>
      </c>
      <c r="B342" t="s">
        <v>424</v>
      </c>
      <c r="C342" t="s">
        <v>908</v>
      </c>
      <c r="D342">
        <v>70709</v>
      </c>
    </row>
    <row r="343" spans="1:4">
      <c r="A343" t="s">
        <v>644</v>
      </c>
      <c r="B343" t="s">
        <v>424</v>
      </c>
      <c r="C343" t="s">
        <v>424</v>
      </c>
      <c r="D343">
        <v>70301</v>
      </c>
    </row>
    <row r="344" spans="1:4">
      <c r="A344" t="s">
        <v>1150</v>
      </c>
      <c r="B344" t="s">
        <v>425</v>
      </c>
      <c r="C344" t="s">
        <v>927</v>
      </c>
      <c r="D344">
        <v>90209</v>
      </c>
    </row>
    <row r="345" spans="1:4">
      <c r="A345" t="s">
        <v>1151</v>
      </c>
      <c r="B345" t="s">
        <v>424</v>
      </c>
      <c r="C345" t="s">
        <v>1034</v>
      </c>
      <c r="D345">
        <v>70603</v>
      </c>
    </row>
    <row r="346" spans="1:4">
      <c r="A346" t="s">
        <v>1152</v>
      </c>
      <c r="B346" t="s">
        <v>426</v>
      </c>
      <c r="C346" t="s">
        <v>1119</v>
      </c>
      <c r="D346">
        <v>41103</v>
      </c>
    </row>
    <row r="347" spans="1:4">
      <c r="A347" t="s">
        <v>462</v>
      </c>
      <c r="B347" t="s">
        <v>1004</v>
      </c>
      <c r="C347" t="s">
        <v>1005</v>
      </c>
      <c r="D347">
        <v>110102</v>
      </c>
    </row>
    <row r="348" spans="1:4">
      <c r="A348" t="s">
        <v>1153</v>
      </c>
      <c r="B348" t="s">
        <v>426</v>
      </c>
      <c r="C348" t="s">
        <v>935</v>
      </c>
      <c r="D348">
        <v>41306</v>
      </c>
    </row>
    <row r="349" spans="1:4">
      <c r="A349" t="s">
        <v>1154</v>
      </c>
      <c r="B349" t="s">
        <v>416</v>
      </c>
      <c r="C349" t="s">
        <v>986</v>
      </c>
      <c r="D349">
        <v>120404</v>
      </c>
    </row>
    <row r="350" spans="1:4">
      <c r="A350" t="s">
        <v>1155</v>
      </c>
      <c r="B350" t="s">
        <v>423</v>
      </c>
      <c r="C350" t="s">
        <v>1027</v>
      </c>
      <c r="D350">
        <v>60602</v>
      </c>
    </row>
    <row r="351" spans="1:4">
      <c r="A351" t="s">
        <v>1156</v>
      </c>
      <c r="B351" t="s">
        <v>424</v>
      </c>
      <c r="C351" t="s">
        <v>424</v>
      </c>
      <c r="D351">
        <v>70305</v>
      </c>
    </row>
    <row r="352" spans="1:4">
      <c r="A352" t="s">
        <v>1156</v>
      </c>
      <c r="B352" t="s">
        <v>425</v>
      </c>
      <c r="C352" t="s">
        <v>969</v>
      </c>
      <c r="D352">
        <v>90308</v>
      </c>
    </row>
    <row r="353" spans="1:4">
      <c r="A353" t="s">
        <v>438</v>
      </c>
      <c r="B353" t="s">
        <v>421</v>
      </c>
      <c r="C353" t="s">
        <v>421</v>
      </c>
      <c r="D353">
        <v>80816</v>
      </c>
    </row>
    <row r="354" spans="1:4">
      <c r="A354" t="s">
        <v>1157</v>
      </c>
      <c r="B354" t="s">
        <v>415</v>
      </c>
      <c r="C354" t="s">
        <v>929</v>
      </c>
      <c r="D354">
        <v>10210</v>
      </c>
    </row>
    <row r="355" spans="1:4">
      <c r="A355" t="s">
        <v>1158</v>
      </c>
      <c r="B355" t="s">
        <v>424</v>
      </c>
      <c r="C355" t="s">
        <v>424</v>
      </c>
      <c r="D355">
        <v>70306</v>
      </c>
    </row>
    <row r="356" spans="1:4">
      <c r="A356" t="s">
        <v>1159</v>
      </c>
      <c r="B356" t="s">
        <v>425</v>
      </c>
      <c r="C356" t="s">
        <v>927</v>
      </c>
      <c r="D356">
        <v>90210</v>
      </c>
    </row>
    <row r="357" spans="1:4">
      <c r="A357" t="s">
        <v>1160</v>
      </c>
      <c r="B357" t="s">
        <v>422</v>
      </c>
      <c r="C357" t="s">
        <v>971</v>
      </c>
      <c r="D357">
        <v>20405</v>
      </c>
    </row>
    <row r="358" spans="1:4">
      <c r="A358" t="s">
        <v>1160</v>
      </c>
      <c r="B358" t="s">
        <v>425</v>
      </c>
      <c r="C358" t="s">
        <v>976</v>
      </c>
      <c r="D358">
        <v>90702</v>
      </c>
    </row>
    <row r="359" spans="1:4">
      <c r="A359" t="s">
        <v>689</v>
      </c>
      <c r="B359" t="s">
        <v>418</v>
      </c>
      <c r="C359" t="s">
        <v>934</v>
      </c>
      <c r="D359">
        <v>130407</v>
      </c>
    </row>
    <row r="360" spans="1:4">
      <c r="A360" t="s">
        <v>689</v>
      </c>
      <c r="B360" t="s">
        <v>426</v>
      </c>
      <c r="C360" t="s">
        <v>1119</v>
      </c>
      <c r="D360">
        <v>41101</v>
      </c>
    </row>
    <row r="361" spans="1:4">
      <c r="A361" t="s">
        <v>1161</v>
      </c>
      <c r="B361" t="s">
        <v>423</v>
      </c>
      <c r="C361" t="s">
        <v>1032</v>
      </c>
      <c r="D361">
        <v>60309</v>
      </c>
    </row>
    <row r="362" spans="1:4">
      <c r="A362" t="s">
        <v>534</v>
      </c>
      <c r="B362" t="s">
        <v>426</v>
      </c>
      <c r="C362" t="s">
        <v>564</v>
      </c>
      <c r="D362">
        <v>40606</v>
      </c>
    </row>
    <row r="363" spans="1:4">
      <c r="A363" t="s">
        <v>534</v>
      </c>
      <c r="B363" t="s">
        <v>422</v>
      </c>
      <c r="C363" t="s">
        <v>1052</v>
      </c>
      <c r="D363">
        <v>20306</v>
      </c>
    </row>
    <row r="364" spans="1:4">
      <c r="A364" t="s">
        <v>460</v>
      </c>
      <c r="B364" t="s">
        <v>421</v>
      </c>
      <c r="C364" t="s">
        <v>421</v>
      </c>
      <c r="D364">
        <v>80820</v>
      </c>
    </row>
    <row r="365" spans="1:4">
      <c r="A365" t="s">
        <v>484</v>
      </c>
      <c r="B365" t="s">
        <v>421</v>
      </c>
      <c r="C365" t="s">
        <v>634</v>
      </c>
      <c r="D365">
        <v>80505</v>
      </c>
    </row>
    <row r="366" spans="1:4">
      <c r="A366" t="s">
        <v>1162</v>
      </c>
      <c r="B366" t="s">
        <v>423</v>
      </c>
      <c r="C366" t="s">
        <v>992</v>
      </c>
      <c r="D366">
        <v>60201</v>
      </c>
    </row>
    <row r="367" spans="1:4">
      <c r="A367" t="s">
        <v>1163</v>
      </c>
      <c r="B367" t="s">
        <v>418</v>
      </c>
      <c r="C367" t="s">
        <v>955</v>
      </c>
      <c r="D367">
        <v>130309</v>
      </c>
    </row>
    <row r="368" spans="1:4">
      <c r="A368" t="s">
        <v>567</v>
      </c>
      <c r="B368" t="s">
        <v>424</v>
      </c>
      <c r="C368" t="s">
        <v>921</v>
      </c>
      <c r="D368">
        <v>70409</v>
      </c>
    </row>
    <row r="369" spans="1:4">
      <c r="A369" t="s">
        <v>1164</v>
      </c>
      <c r="B369" t="s">
        <v>425</v>
      </c>
      <c r="C369" t="s">
        <v>567</v>
      </c>
      <c r="D369">
        <v>90501</v>
      </c>
    </row>
    <row r="370" spans="1:4">
      <c r="A370" t="s">
        <v>1165</v>
      </c>
      <c r="B370" t="s">
        <v>424</v>
      </c>
      <c r="C370" t="s">
        <v>528</v>
      </c>
      <c r="D370">
        <v>70213</v>
      </c>
    </row>
    <row r="371" spans="1:4">
      <c r="A371" t="s">
        <v>528</v>
      </c>
      <c r="B371" t="s">
        <v>415</v>
      </c>
      <c r="C371" t="s">
        <v>929</v>
      </c>
      <c r="D371">
        <v>10207</v>
      </c>
    </row>
    <row r="372" spans="1:4">
      <c r="A372" t="s">
        <v>1166</v>
      </c>
      <c r="B372" t="s">
        <v>424</v>
      </c>
      <c r="C372" t="s">
        <v>528</v>
      </c>
      <c r="D372">
        <v>70201</v>
      </c>
    </row>
    <row r="373" spans="1:4">
      <c r="A373" t="s">
        <v>1167</v>
      </c>
      <c r="B373" t="s">
        <v>424</v>
      </c>
      <c r="C373" t="s">
        <v>528</v>
      </c>
      <c r="D373">
        <v>70214</v>
      </c>
    </row>
    <row r="374" spans="1:4">
      <c r="A374" t="s">
        <v>1168</v>
      </c>
      <c r="B374" t="s">
        <v>424</v>
      </c>
      <c r="C374" t="s">
        <v>1049</v>
      </c>
      <c r="D374">
        <v>70107</v>
      </c>
    </row>
    <row r="375" spans="1:4">
      <c r="A375" t="s">
        <v>1169</v>
      </c>
      <c r="B375" t="s">
        <v>418</v>
      </c>
      <c r="C375" t="s">
        <v>636</v>
      </c>
      <c r="D375">
        <v>130907</v>
      </c>
    </row>
    <row r="376" spans="1:4">
      <c r="A376" t="s">
        <v>1170</v>
      </c>
      <c r="B376" t="s">
        <v>425</v>
      </c>
      <c r="C376" t="s">
        <v>979</v>
      </c>
      <c r="D376">
        <v>90604</v>
      </c>
    </row>
    <row r="377" spans="1:4">
      <c r="A377" t="s">
        <v>1170</v>
      </c>
      <c r="B377" t="s">
        <v>423</v>
      </c>
      <c r="C377" t="s">
        <v>992</v>
      </c>
      <c r="D377">
        <v>60205</v>
      </c>
    </row>
    <row r="378" spans="1:4">
      <c r="A378" t="s">
        <v>578</v>
      </c>
      <c r="B378" t="s">
        <v>418</v>
      </c>
      <c r="C378" t="s">
        <v>955</v>
      </c>
      <c r="D378">
        <v>130310</v>
      </c>
    </row>
    <row r="379" spans="1:4">
      <c r="A379" t="s">
        <v>1171</v>
      </c>
      <c r="B379" t="s">
        <v>417</v>
      </c>
      <c r="C379" t="s">
        <v>417</v>
      </c>
      <c r="D379">
        <v>30108</v>
      </c>
    </row>
    <row r="380" spans="1:4">
      <c r="A380" t="s">
        <v>658</v>
      </c>
      <c r="B380" t="s">
        <v>426</v>
      </c>
      <c r="C380" t="s">
        <v>473</v>
      </c>
      <c r="D380">
        <v>40202</v>
      </c>
    </row>
    <row r="381" spans="1:4">
      <c r="A381" t="s">
        <v>1172</v>
      </c>
      <c r="B381" t="s">
        <v>424</v>
      </c>
      <c r="C381" t="s">
        <v>1049</v>
      </c>
      <c r="D381">
        <v>70108</v>
      </c>
    </row>
    <row r="382" spans="1:4">
      <c r="A382" t="s">
        <v>1173</v>
      </c>
      <c r="B382" t="s">
        <v>423</v>
      </c>
      <c r="C382" t="s">
        <v>996</v>
      </c>
      <c r="D382">
        <v>60104</v>
      </c>
    </row>
    <row r="383" spans="1:4">
      <c r="A383" t="s">
        <v>1174</v>
      </c>
      <c r="B383" t="s">
        <v>425</v>
      </c>
      <c r="C383" t="s">
        <v>913</v>
      </c>
      <c r="D383">
        <v>91201</v>
      </c>
    </row>
    <row r="384" spans="1:4">
      <c r="A384" t="s">
        <v>1175</v>
      </c>
      <c r="B384" t="s">
        <v>423</v>
      </c>
      <c r="C384" t="s">
        <v>952</v>
      </c>
      <c r="D384">
        <v>60504</v>
      </c>
    </row>
    <row r="385" spans="1:4">
      <c r="A385" t="s">
        <v>1176</v>
      </c>
      <c r="B385" t="s">
        <v>424</v>
      </c>
      <c r="C385" t="s">
        <v>921</v>
      </c>
      <c r="D385">
        <v>70410</v>
      </c>
    </row>
    <row r="386" spans="1:4">
      <c r="A386" t="s">
        <v>1177</v>
      </c>
      <c r="B386" t="s">
        <v>422</v>
      </c>
      <c r="C386" t="s">
        <v>1052</v>
      </c>
      <c r="D386">
        <v>20304</v>
      </c>
    </row>
    <row r="387" spans="1:4">
      <c r="A387" t="s">
        <v>1177</v>
      </c>
      <c r="B387" t="s">
        <v>423</v>
      </c>
      <c r="C387" t="s">
        <v>988</v>
      </c>
      <c r="D387">
        <v>60404</v>
      </c>
    </row>
    <row r="388" spans="1:4">
      <c r="A388" t="s">
        <v>1177</v>
      </c>
      <c r="B388" t="s">
        <v>425</v>
      </c>
      <c r="C388" t="s">
        <v>615</v>
      </c>
      <c r="D388">
        <v>90404</v>
      </c>
    </row>
    <row r="389" spans="1:4">
      <c r="A389" t="s">
        <v>1178</v>
      </c>
      <c r="B389" t="s">
        <v>424</v>
      </c>
      <c r="C389" t="s">
        <v>424</v>
      </c>
      <c r="D389">
        <v>70309</v>
      </c>
    </row>
    <row r="390" spans="1:4">
      <c r="A390" t="s">
        <v>639</v>
      </c>
      <c r="B390" t="s">
        <v>422</v>
      </c>
      <c r="C390" t="s">
        <v>1052</v>
      </c>
      <c r="D390">
        <v>20307</v>
      </c>
    </row>
    <row r="391" spans="1:4">
      <c r="A391" t="s">
        <v>1179</v>
      </c>
      <c r="B391" t="s">
        <v>425</v>
      </c>
      <c r="C391" t="s">
        <v>567</v>
      </c>
      <c r="D391">
        <v>90507</v>
      </c>
    </row>
    <row r="392" spans="1:4">
      <c r="A392" t="s">
        <v>1180</v>
      </c>
      <c r="B392" t="s">
        <v>416</v>
      </c>
      <c r="C392" t="s">
        <v>904</v>
      </c>
      <c r="D392">
        <v>120903</v>
      </c>
    </row>
    <row r="393" spans="1:4">
      <c r="A393" t="s">
        <v>541</v>
      </c>
      <c r="B393" t="s">
        <v>425</v>
      </c>
      <c r="C393" t="s">
        <v>966</v>
      </c>
      <c r="D393">
        <v>91008</v>
      </c>
    </row>
    <row r="394" spans="1:4">
      <c r="A394" t="s">
        <v>541</v>
      </c>
      <c r="B394" t="s">
        <v>426</v>
      </c>
      <c r="C394" t="s">
        <v>1021</v>
      </c>
      <c r="D394">
        <v>40708</v>
      </c>
    </row>
    <row r="395" spans="1:4">
      <c r="A395" t="s">
        <v>1181</v>
      </c>
      <c r="B395" t="s">
        <v>426</v>
      </c>
      <c r="C395" t="s">
        <v>1021</v>
      </c>
      <c r="D395">
        <v>40703</v>
      </c>
    </row>
    <row r="396" spans="1:4">
      <c r="A396" t="s">
        <v>1182</v>
      </c>
      <c r="B396" t="s">
        <v>426</v>
      </c>
      <c r="C396" t="s">
        <v>524</v>
      </c>
      <c r="D396">
        <v>40803</v>
      </c>
    </row>
    <row r="397" spans="1:4">
      <c r="A397" t="s">
        <v>1182</v>
      </c>
      <c r="B397" t="s">
        <v>424</v>
      </c>
      <c r="C397" t="s">
        <v>424</v>
      </c>
      <c r="D397">
        <v>70307</v>
      </c>
    </row>
    <row r="398" spans="1:4">
      <c r="A398" t="s">
        <v>1183</v>
      </c>
      <c r="B398" t="s">
        <v>424</v>
      </c>
      <c r="C398" t="s">
        <v>1184</v>
      </c>
      <c r="D398">
        <v>70502</v>
      </c>
    </row>
    <row r="399" spans="1:4">
      <c r="A399" t="s">
        <v>1185</v>
      </c>
      <c r="B399" t="s">
        <v>423</v>
      </c>
      <c r="C399" t="s">
        <v>1000</v>
      </c>
      <c r="D399">
        <v>60705</v>
      </c>
    </row>
    <row r="400" spans="1:4">
      <c r="A400" t="s">
        <v>1186</v>
      </c>
      <c r="B400" t="s">
        <v>425</v>
      </c>
      <c r="C400" t="s">
        <v>976</v>
      </c>
      <c r="D400">
        <v>90703</v>
      </c>
    </row>
    <row r="401" spans="1:4">
      <c r="A401" t="s">
        <v>1186</v>
      </c>
      <c r="B401" t="s">
        <v>423</v>
      </c>
      <c r="C401" t="s">
        <v>952</v>
      </c>
      <c r="D401">
        <v>60503</v>
      </c>
    </row>
    <row r="402" spans="1:4">
      <c r="A402" t="s">
        <v>1187</v>
      </c>
      <c r="B402" t="s">
        <v>423</v>
      </c>
      <c r="C402" t="s">
        <v>1032</v>
      </c>
      <c r="D402">
        <v>60307</v>
      </c>
    </row>
    <row r="403" spans="1:4">
      <c r="A403" t="s">
        <v>1188</v>
      </c>
      <c r="B403" t="s">
        <v>423</v>
      </c>
      <c r="C403" t="s">
        <v>1032</v>
      </c>
      <c r="D403">
        <v>60308</v>
      </c>
    </row>
    <row r="404" spans="1:4">
      <c r="A404" t="s">
        <v>1189</v>
      </c>
      <c r="B404" t="s">
        <v>418</v>
      </c>
      <c r="C404" t="s">
        <v>909</v>
      </c>
      <c r="D404">
        <v>130713</v>
      </c>
    </row>
    <row r="405" spans="1:4">
      <c r="A405" t="s">
        <v>1190</v>
      </c>
      <c r="B405" t="s">
        <v>425</v>
      </c>
      <c r="C405" t="s">
        <v>471</v>
      </c>
      <c r="D405">
        <v>90803</v>
      </c>
    </row>
    <row r="406" spans="1:4">
      <c r="A406" t="s">
        <v>630</v>
      </c>
      <c r="B406" t="s">
        <v>418</v>
      </c>
      <c r="C406" t="s">
        <v>636</v>
      </c>
      <c r="D406">
        <v>130908</v>
      </c>
    </row>
    <row r="407" spans="1:4">
      <c r="A407" t="s">
        <v>1191</v>
      </c>
      <c r="B407" t="s">
        <v>423</v>
      </c>
      <c r="C407" t="s">
        <v>988</v>
      </c>
      <c r="D407">
        <v>60403</v>
      </c>
    </row>
    <row r="408" spans="1:4">
      <c r="A408" t="s">
        <v>1192</v>
      </c>
      <c r="B408" t="s">
        <v>425</v>
      </c>
      <c r="C408" t="s">
        <v>615</v>
      </c>
      <c r="D408">
        <v>90406</v>
      </c>
    </row>
    <row r="409" spans="1:4">
      <c r="A409" t="s">
        <v>565</v>
      </c>
      <c r="B409" t="s">
        <v>426</v>
      </c>
      <c r="C409" t="s">
        <v>905</v>
      </c>
      <c r="D409">
        <v>40406</v>
      </c>
    </row>
    <row r="410" spans="1:4">
      <c r="A410" t="s">
        <v>1193</v>
      </c>
      <c r="B410" t="s">
        <v>424</v>
      </c>
      <c r="C410" t="s">
        <v>424</v>
      </c>
      <c r="D410">
        <v>70308</v>
      </c>
    </row>
    <row r="411" spans="1:4">
      <c r="A411" t="s">
        <v>1194</v>
      </c>
      <c r="B411" t="s">
        <v>423</v>
      </c>
      <c r="C411" t="s">
        <v>1032</v>
      </c>
      <c r="D411">
        <v>60301</v>
      </c>
    </row>
    <row r="412" spans="1:4">
      <c r="A412" t="s">
        <v>663</v>
      </c>
      <c r="B412" t="s">
        <v>425</v>
      </c>
      <c r="C412" t="s">
        <v>969</v>
      </c>
      <c r="D412">
        <v>90304</v>
      </c>
    </row>
    <row r="413" spans="1:4">
      <c r="A413" t="s">
        <v>1195</v>
      </c>
      <c r="B413" t="s">
        <v>424</v>
      </c>
      <c r="C413" t="s">
        <v>921</v>
      </c>
      <c r="D413">
        <v>70401</v>
      </c>
    </row>
    <row r="414" spans="1:4">
      <c r="A414" t="s">
        <v>1196</v>
      </c>
      <c r="B414" t="s">
        <v>416</v>
      </c>
      <c r="C414" t="s">
        <v>949</v>
      </c>
      <c r="D414">
        <v>120804</v>
      </c>
    </row>
    <row r="415" spans="1:4">
      <c r="A415" t="s">
        <v>1197</v>
      </c>
      <c r="B415" t="s">
        <v>425</v>
      </c>
      <c r="C415" t="s">
        <v>567</v>
      </c>
      <c r="D415">
        <v>90513</v>
      </c>
    </row>
    <row r="416" spans="1:4">
      <c r="A416" t="s">
        <v>1198</v>
      </c>
      <c r="B416" t="s">
        <v>1004</v>
      </c>
      <c r="C416" t="s">
        <v>1005</v>
      </c>
      <c r="D416">
        <v>110103</v>
      </c>
    </row>
    <row r="417" spans="1:4">
      <c r="A417" t="s">
        <v>1199</v>
      </c>
      <c r="B417" t="s">
        <v>416</v>
      </c>
      <c r="C417" t="s">
        <v>906</v>
      </c>
      <c r="D417">
        <v>120307</v>
      </c>
    </row>
    <row r="418" spans="1:4">
      <c r="A418" t="s">
        <v>549</v>
      </c>
      <c r="B418" t="s">
        <v>417</v>
      </c>
      <c r="C418" t="s">
        <v>954</v>
      </c>
      <c r="D418">
        <v>30405</v>
      </c>
    </row>
    <row r="419" spans="1:4">
      <c r="A419" t="s">
        <v>1200</v>
      </c>
      <c r="B419" t="s">
        <v>424</v>
      </c>
      <c r="C419" t="s">
        <v>1184</v>
      </c>
      <c r="D419">
        <v>70503</v>
      </c>
    </row>
    <row r="420" spans="1:4">
      <c r="A420" t="s">
        <v>506</v>
      </c>
      <c r="B420" t="s">
        <v>421</v>
      </c>
      <c r="C420" t="s">
        <v>910</v>
      </c>
      <c r="D420">
        <v>81004</v>
      </c>
    </row>
    <row r="421" spans="1:4">
      <c r="A421" t="s">
        <v>1201</v>
      </c>
      <c r="B421" t="s">
        <v>423</v>
      </c>
      <c r="C421" t="s">
        <v>988</v>
      </c>
      <c r="D421">
        <v>60407</v>
      </c>
    </row>
    <row r="422" spans="1:4">
      <c r="A422" t="s">
        <v>1202</v>
      </c>
      <c r="B422" t="s">
        <v>418</v>
      </c>
      <c r="C422" t="s">
        <v>909</v>
      </c>
      <c r="D422">
        <v>130714</v>
      </c>
    </row>
    <row r="423" spans="1:4">
      <c r="A423" t="s">
        <v>467</v>
      </c>
      <c r="B423" t="s">
        <v>420</v>
      </c>
      <c r="C423" t="s">
        <v>488</v>
      </c>
      <c r="D423">
        <v>50208</v>
      </c>
    </row>
    <row r="424" spans="1:4">
      <c r="A424" t="s">
        <v>1203</v>
      </c>
      <c r="B424" t="s">
        <v>417</v>
      </c>
      <c r="C424" t="s">
        <v>1008</v>
      </c>
      <c r="D424">
        <v>30301</v>
      </c>
    </row>
    <row r="425" spans="1:4">
      <c r="A425" t="s">
        <v>1204</v>
      </c>
      <c r="B425" t="s">
        <v>415</v>
      </c>
      <c r="C425" t="s">
        <v>923</v>
      </c>
      <c r="D425">
        <v>10302</v>
      </c>
    </row>
    <row r="426" spans="1:4">
      <c r="A426" t="s">
        <v>1204</v>
      </c>
      <c r="B426" t="s">
        <v>417</v>
      </c>
      <c r="C426" t="s">
        <v>1015</v>
      </c>
      <c r="D426">
        <v>30503</v>
      </c>
    </row>
    <row r="427" spans="1:4">
      <c r="A427" t="s">
        <v>1205</v>
      </c>
      <c r="B427" t="s">
        <v>424</v>
      </c>
      <c r="C427" t="s">
        <v>921</v>
      </c>
      <c r="D427">
        <v>70411</v>
      </c>
    </row>
    <row r="428" spans="1:4">
      <c r="A428" t="s">
        <v>595</v>
      </c>
      <c r="B428" t="s">
        <v>423</v>
      </c>
      <c r="C428" t="s">
        <v>996</v>
      </c>
      <c r="D428">
        <v>60103</v>
      </c>
    </row>
    <row r="429" spans="1:4">
      <c r="A429" t="s">
        <v>1206</v>
      </c>
      <c r="B429" t="s">
        <v>425</v>
      </c>
      <c r="C429" t="s">
        <v>927</v>
      </c>
      <c r="D429">
        <v>90211</v>
      </c>
    </row>
    <row r="430" spans="1:4">
      <c r="A430" t="s">
        <v>1207</v>
      </c>
      <c r="B430" t="s">
        <v>426</v>
      </c>
      <c r="C430" t="s">
        <v>943</v>
      </c>
      <c r="D430">
        <v>41004</v>
      </c>
    </row>
    <row r="431" spans="1:4">
      <c r="A431" t="s">
        <v>640</v>
      </c>
      <c r="B431" t="s">
        <v>425</v>
      </c>
      <c r="C431" t="s">
        <v>979</v>
      </c>
      <c r="D431">
        <v>90601</v>
      </c>
    </row>
    <row r="432" spans="1:4">
      <c r="A432" t="s">
        <v>1208</v>
      </c>
      <c r="B432" t="s">
        <v>416</v>
      </c>
      <c r="C432" t="s">
        <v>906</v>
      </c>
      <c r="D432">
        <v>120316</v>
      </c>
    </row>
    <row r="433" spans="1:4">
      <c r="A433" t="s">
        <v>582</v>
      </c>
      <c r="B433" t="s">
        <v>416</v>
      </c>
      <c r="C433" t="s">
        <v>457</v>
      </c>
      <c r="D433">
        <v>120606</v>
      </c>
    </row>
    <row r="434" spans="1:4">
      <c r="A434" t="s">
        <v>1209</v>
      </c>
      <c r="B434" t="s">
        <v>416</v>
      </c>
      <c r="C434" t="s">
        <v>939</v>
      </c>
      <c r="D434">
        <v>120107</v>
      </c>
    </row>
    <row r="435" spans="1:4">
      <c r="A435" t="s">
        <v>1210</v>
      </c>
      <c r="B435" t="s">
        <v>415</v>
      </c>
      <c r="C435" t="s">
        <v>902</v>
      </c>
      <c r="D435">
        <v>10404</v>
      </c>
    </row>
    <row r="436" spans="1:4">
      <c r="A436" t="s">
        <v>491</v>
      </c>
      <c r="B436" t="s">
        <v>419</v>
      </c>
      <c r="C436" t="s">
        <v>419</v>
      </c>
      <c r="D436">
        <v>100101</v>
      </c>
    </row>
    <row r="437" spans="1:4">
      <c r="A437" t="s">
        <v>603</v>
      </c>
      <c r="B437" t="s">
        <v>422</v>
      </c>
      <c r="C437" t="s">
        <v>971</v>
      </c>
      <c r="D437">
        <v>20401</v>
      </c>
    </row>
    <row r="438" spans="1:4">
      <c r="A438" t="s">
        <v>1211</v>
      </c>
      <c r="B438" t="s">
        <v>416</v>
      </c>
      <c r="C438" t="s">
        <v>939</v>
      </c>
      <c r="D438">
        <v>120108</v>
      </c>
    </row>
    <row r="439" spans="1:4">
      <c r="A439" t="s">
        <v>1212</v>
      </c>
      <c r="B439" t="s">
        <v>416</v>
      </c>
      <c r="C439" t="s">
        <v>906</v>
      </c>
      <c r="D439">
        <v>120308</v>
      </c>
    </row>
    <row r="440" spans="1:4">
      <c r="A440" t="s">
        <v>1213</v>
      </c>
      <c r="B440" t="s">
        <v>417</v>
      </c>
      <c r="C440" t="s">
        <v>1015</v>
      </c>
      <c r="D440">
        <v>30504</v>
      </c>
    </row>
    <row r="441" spans="1:4">
      <c r="A441" t="s">
        <v>1214</v>
      </c>
      <c r="B441" t="s">
        <v>424</v>
      </c>
      <c r="C441" t="s">
        <v>528</v>
      </c>
      <c r="D441">
        <v>70215</v>
      </c>
    </row>
    <row r="442" spans="1:4">
      <c r="A442" t="s">
        <v>1215</v>
      </c>
      <c r="B442" t="s">
        <v>426</v>
      </c>
      <c r="C442" t="s">
        <v>990</v>
      </c>
      <c r="D442">
        <v>41404</v>
      </c>
    </row>
    <row r="443" spans="1:4">
      <c r="A443" t="s">
        <v>1216</v>
      </c>
      <c r="B443" t="s">
        <v>417</v>
      </c>
      <c r="C443" t="s">
        <v>1217</v>
      </c>
      <c r="D443">
        <v>30602</v>
      </c>
    </row>
    <row r="444" spans="1:4">
      <c r="A444" t="s">
        <v>1218</v>
      </c>
      <c r="B444" t="s">
        <v>418</v>
      </c>
      <c r="C444" t="s">
        <v>934</v>
      </c>
      <c r="D444">
        <v>130408</v>
      </c>
    </row>
    <row r="445" spans="1:4">
      <c r="A445" t="s">
        <v>1219</v>
      </c>
      <c r="B445" t="s">
        <v>417</v>
      </c>
      <c r="C445" t="s">
        <v>417</v>
      </c>
      <c r="D445">
        <v>30109</v>
      </c>
    </row>
    <row r="446" spans="1:4">
      <c r="A446" t="s">
        <v>1220</v>
      </c>
      <c r="B446" t="s">
        <v>417</v>
      </c>
      <c r="C446" t="s">
        <v>894</v>
      </c>
      <c r="D446">
        <v>30201</v>
      </c>
    </row>
    <row r="447" spans="1:4">
      <c r="A447" t="s">
        <v>600</v>
      </c>
      <c r="B447" t="s">
        <v>418</v>
      </c>
      <c r="C447" t="s">
        <v>915</v>
      </c>
      <c r="D447">
        <v>130103</v>
      </c>
    </row>
    <row r="448" spans="1:4">
      <c r="A448" t="s">
        <v>1221</v>
      </c>
      <c r="B448" t="s">
        <v>426</v>
      </c>
      <c r="C448" t="s">
        <v>901</v>
      </c>
      <c r="D448">
        <v>40109</v>
      </c>
    </row>
    <row r="449" spans="1:4">
      <c r="A449" t="s">
        <v>523</v>
      </c>
      <c r="B449" t="s">
        <v>425</v>
      </c>
      <c r="C449" t="s">
        <v>966</v>
      </c>
      <c r="D449">
        <v>91014</v>
      </c>
    </row>
    <row r="450" spans="1:4">
      <c r="A450" t="s">
        <v>1222</v>
      </c>
      <c r="B450" t="s">
        <v>418</v>
      </c>
      <c r="C450" t="s">
        <v>909</v>
      </c>
      <c r="D450">
        <v>130715</v>
      </c>
    </row>
    <row r="451" spans="1:4">
      <c r="A451" t="s">
        <v>661</v>
      </c>
      <c r="B451" t="s">
        <v>423</v>
      </c>
      <c r="C451" t="s">
        <v>988</v>
      </c>
      <c r="D451">
        <v>60401</v>
      </c>
    </row>
    <row r="452" spans="1:4">
      <c r="A452" t="s">
        <v>1223</v>
      </c>
      <c r="B452" t="s">
        <v>422</v>
      </c>
      <c r="C452" t="s">
        <v>1044</v>
      </c>
      <c r="D452">
        <v>20501</v>
      </c>
    </row>
    <row r="453" spans="1:4">
      <c r="A453" t="s">
        <v>437</v>
      </c>
      <c r="B453" t="s">
        <v>421</v>
      </c>
      <c r="C453" t="s">
        <v>910</v>
      </c>
      <c r="D453">
        <v>81008</v>
      </c>
    </row>
    <row r="454" spans="1:4">
      <c r="A454" t="s">
        <v>1224</v>
      </c>
      <c r="B454" t="s">
        <v>424</v>
      </c>
      <c r="C454" t="s">
        <v>1184</v>
      </c>
      <c r="D454">
        <v>70505</v>
      </c>
    </row>
    <row r="455" spans="1:4">
      <c r="A455" t="s">
        <v>1225</v>
      </c>
      <c r="B455" t="s">
        <v>421</v>
      </c>
      <c r="C455" t="s">
        <v>1226</v>
      </c>
      <c r="D455">
        <v>81102</v>
      </c>
    </row>
    <row r="456" spans="1:4">
      <c r="A456" t="s">
        <v>1227</v>
      </c>
      <c r="B456" t="s">
        <v>421</v>
      </c>
      <c r="C456" t="s">
        <v>1226</v>
      </c>
      <c r="D456">
        <v>81103</v>
      </c>
    </row>
    <row r="457" spans="1:4">
      <c r="A457" t="s">
        <v>439</v>
      </c>
      <c r="B457" t="s">
        <v>421</v>
      </c>
      <c r="C457" t="s">
        <v>421</v>
      </c>
      <c r="D457">
        <v>80817</v>
      </c>
    </row>
    <row r="458" spans="1:4">
      <c r="A458" t="s">
        <v>660</v>
      </c>
      <c r="B458" t="s">
        <v>426</v>
      </c>
      <c r="C458" t="s">
        <v>524</v>
      </c>
      <c r="D458">
        <v>40804</v>
      </c>
    </row>
    <row r="459" spans="1:4">
      <c r="A459" t="s">
        <v>535</v>
      </c>
      <c r="B459" t="s">
        <v>422</v>
      </c>
      <c r="C459" t="s">
        <v>968</v>
      </c>
      <c r="D459">
        <v>20606</v>
      </c>
    </row>
    <row r="460" spans="1:4">
      <c r="A460" t="s">
        <v>1228</v>
      </c>
      <c r="B460" t="s">
        <v>417</v>
      </c>
      <c r="C460" t="s">
        <v>1015</v>
      </c>
      <c r="D460">
        <v>30501</v>
      </c>
    </row>
    <row r="461" spans="1:4">
      <c r="A461" t="s">
        <v>1229</v>
      </c>
      <c r="B461" t="s">
        <v>417</v>
      </c>
      <c r="C461" t="s">
        <v>894</v>
      </c>
      <c r="D461">
        <v>30205</v>
      </c>
    </row>
    <row r="462" spans="1:4">
      <c r="A462" t="s">
        <v>580</v>
      </c>
      <c r="B462" t="s">
        <v>426</v>
      </c>
      <c r="C462" t="s">
        <v>905</v>
      </c>
      <c r="D462">
        <v>40403</v>
      </c>
    </row>
    <row r="463" spans="1:4">
      <c r="A463" t="s">
        <v>580</v>
      </c>
      <c r="B463" t="s">
        <v>417</v>
      </c>
      <c r="C463" t="s">
        <v>1015</v>
      </c>
      <c r="D463">
        <v>30505</v>
      </c>
    </row>
    <row r="464" spans="1:4">
      <c r="A464" t="s">
        <v>580</v>
      </c>
      <c r="B464" t="s">
        <v>424</v>
      </c>
      <c r="C464" t="s">
        <v>528</v>
      </c>
      <c r="D464">
        <v>70216</v>
      </c>
    </row>
    <row r="465" spans="1:5">
      <c r="A465" t="s">
        <v>1230</v>
      </c>
      <c r="B465" t="s">
        <v>426</v>
      </c>
      <c r="C465" t="s">
        <v>901</v>
      </c>
      <c r="D465">
        <v>40105</v>
      </c>
    </row>
    <row r="466" spans="1:5">
      <c r="A466" t="s">
        <v>1231</v>
      </c>
      <c r="B466" t="s">
        <v>426</v>
      </c>
      <c r="C466" t="s">
        <v>918</v>
      </c>
      <c r="D466">
        <v>40306</v>
      </c>
    </row>
    <row r="467" spans="1:5">
      <c r="A467" t="s">
        <v>1231</v>
      </c>
      <c r="B467" t="s">
        <v>424</v>
      </c>
      <c r="C467" t="s">
        <v>1034</v>
      </c>
      <c r="D467">
        <v>70604</v>
      </c>
    </row>
    <row r="468" spans="1:5">
      <c r="A468" t="s">
        <v>1232</v>
      </c>
      <c r="B468" t="s">
        <v>423</v>
      </c>
      <c r="C468" t="s">
        <v>952</v>
      </c>
      <c r="D468">
        <v>60505</v>
      </c>
    </row>
    <row r="469" spans="1:5">
      <c r="A469" t="s">
        <v>625</v>
      </c>
      <c r="B469" t="s">
        <v>423</v>
      </c>
      <c r="C469" t="s">
        <v>952</v>
      </c>
      <c r="D469">
        <v>60501</v>
      </c>
    </row>
    <row r="470" spans="1:5">
      <c r="A470" t="s">
        <v>1233</v>
      </c>
      <c r="B470" t="s">
        <v>424</v>
      </c>
      <c r="C470" t="s">
        <v>1034</v>
      </c>
      <c r="D470">
        <v>70605</v>
      </c>
    </row>
    <row r="471" spans="1:5">
      <c r="A471" t="s">
        <v>451</v>
      </c>
      <c r="B471" t="s">
        <v>421</v>
      </c>
      <c r="C471" t="s">
        <v>421</v>
      </c>
      <c r="D471">
        <v>80810</v>
      </c>
    </row>
    <row r="472" spans="1:5">
      <c r="A472" t="s">
        <v>1234</v>
      </c>
      <c r="B472" t="s">
        <v>421</v>
      </c>
      <c r="C472" t="s">
        <v>945</v>
      </c>
      <c r="D472">
        <v>80604</v>
      </c>
    </row>
    <row r="473" spans="1:5">
      <c r="A473" t="s">
        <v>518</v>
      </c>
      <c r="B473" t="s">
        <v>426</v>
      </c>
      <c r="C473" t="s">
        <v>990</v>
      </c>
      <c r="D473">
        <v>41405</v>
      </c>
    </row>
    <row r="474" spans="1:5">
      <c r="A474" t="s">
        <v>1235</v>
      </c>
      <c r="B474" t="s">
        <v>420</v>
      </c>
      <c r="C474" t="s">
        <v>488</v>
      </c>
      <c r="D474">
        <v>50203</v>
      </c>
    </row>
    <row r="475" spans="1:5">
      <c r="A475" t="s">
        <v>1236</v>
      </c>
      <c r="B475" t="s">
        <v>424</v>
      </c>
      <c r="C475" t="s">
        <v>1184</v>
      </c>
      <c r="D475">
        <v>70501</v>
      </c>
    </row>
    <row r="476" spans="1:5">
      <c r="A476" t="s">
        <v>456</v>
      </c>
      <c r="B476" t="s">
        <v>421</v>
      </c>
      <c r="C476" t="s">
        <v>421</v>
      </c>
      <c r="D476">
        <v>80813</v>
      </c>
      <c r="E476" s="49"/>
    </row>
    <row r="477" spans="1:5">
      <c r="A477" t="s">
        <v>456</v>
      </c>
      <c r="B477" t="s">
        <v>426</v>
      </c>
      <c r="C477" t="s">
        <v>564</v>
      </c>
      <c r="D477">
        <v>40607</v>
      </c>
      <c r="E477" s="49"/>
    </row>
    <row r="478" spans="1:5">
      <c r="A478" t="s">
        <v>456</v>
      </c>
      <c r="B478" t="s">
        <v>426</v>
      </c>
      <c r="C478" t="s">
        <v>918</v>
      </c>
      <c r="D478">
        <v>40307</v>
      </c>
    </row>
    <row r="479" spans="1:5">
      <c r="A479" t="s">
        <v>1237</v>
      </c>
      <c r="B479" t="s">
        <v>421</v>
      </c>
      <c r="C479" t="s">
        <v>1127</v>
      </c>
      <c r="D479">
        <v>80205</v>
      </c>
    </row>
    <row r="480" spans="1:5">
      <c r="A480" t="s">
        <v>489</v>
      </c>
      <c r="B480" t="s">
        <v>421</v>
      </c>
      <c r="C480" t="s">
        <v>421</v>
      </c>
      <c r="D480">
        <v>99999</v>
      </c>
    </row>
    <row r="481" spans="1:4">
      <c r="A481" t="s">
        <v>502</v>
      </c>
      <c r="B481" t="s">
        <v>422</v>
      </c>
      <c r="C481" t="s">
        <v>968</v>
      </c>
      <c r="D481">
        <v>20601</v>
      </c>
    </row>
    <row r="482" spans="1:4">
      <c r="A482" t="s">
        <v>546</v>
      </c>
      <c r="B482" t="s">
        <v>416</v>
      </c>
      <c r="C482" t="s">
        <v>906</v>
      </c>
      <c r="D482">
        <v>120309</v>
      </c>
    </row>
    <row r="483" spans="1:4">
      <c r="A483" t="s">
        <v>546</v>
      </c>
      <c r="B483" t="s">
        <v>424</v>
      </c>
      <c r="C483" t="s">
        <v>528</v>
      </c>
      <c r="D483">
        <v>70217</v>
      </c>
    </row>
    <row r="484" spans="1:4">
      <c r="A484" t="s">
        <v>1238</v>
      </c>
      <c r="B484" t="s">
        <v>423</v>
      </c>
      <c r="C484" t="s">
        <v>988</v>
      </c>
      <c r="D484">
        <v>60405</v>
      </c>
    </row>
    <row r="485" spans="1:4">
      <c r="A485" t="s">
        <v>1239</v>
      </c>
      <c r="B485" t="s">
        <v>424</v>
      </c>
      <c r="C485" t="s">
        <v>1049</v>
      </c>
      <c r="D485">
        <v>70110</v>
      </c>
    </row>
    <row r="486" spans="1:4">
      <c r="A486" t="s">
        <v>1240</v>
      </c>
      <c r="B486" t="s">
        <v>423</v>
      </c>
      <c r="C486" t="s">
        <v>1027</v>
      </c>
      <c r="D486">
        <v>60601</v>
      </c>
    </row>
    <row r="487" spans="1:4">
      <c r="A487" t="s">
        <v>1241</v>
      </c>
      <c r="B487" t="s">
        <v>416</v>
      </c>
      <c r="C487" t="s">
        <v>457</v>
      </c>
      <c r="D487">
        <v>120607</v>
      </c>
    </row>
    <row r="488" spans="1:4">
      <c r="A488" t="s">
        <v>556</v>
      </c>
      <c r="B488" t="s">
        <v>422</v>
      </c>
      <c r="C488" t="s">
        <v>1052</v>
      </c>
      <c r="D488">
        <v>20305</v>
      </c>
    </row>
    <row r="489" spans="1:4">
      <c r="A489" t="s">
        <v>687</v>
      </c>
      <c r="B489" t="s">
        <v>425</v>
      </c>
      <c r="C489" t="s">
        <v>979</v>
      </c>
      <c r="D489">
        <v>90605</v>
      </c>
    </row>
    <row r="490" spans="1:4">
      <c r="A490" t="s">
        <v>488</v>
      </c>
      <c r="B490" t="s">
        <v>420</v>
      </c>
      <c r="C490" t="s">
        <v>488</v>
      </c>
      <c r="D490">
        <v>50204</v>
      </c>
    </row>
    <row r="491" spans="1:4">
      <c r="A491" t="s">
        <v>1242</v>
      </c>
      <c r="B491" t="s">
        <v>417</v>
      </c>
      <c r="C491" t="s">
        <v>894</v>
      </c>
      <c r="D491">
        <v>30206</v>
      </c>
    </row>
    <row r="492" spans="1:4">
      <c r="A492" t="s">
        <v>1243</v>
      </c>
      <c r="B492" t="s">
        <v>425</v>
      </c>
      <c r="C492" t="s">
        <v>567</v>
      </c>
      <c r="D492">
        <v>90508</v>
      </c>
    </row>
    <row r="493" spans="1:4">
      <c r="A493" t="s">
        <v>1244</v>
      </c>
      <c r="B493" t="s">
        <v>417</v>
      </c>
      <c r="C493" t="s">
        <v>1015</v>
      </c>
      <c r="D493">
        <v>30506</v>
      </c>
    </row>
    <row r="494" spans="1:4">
      <c r="A494" t="s">
        <v>494</v>
      </c>
      <c r="B494" t="s">
        <v>418</v>
      </c>
      <c r="C494" t="s">
        <v>909</v>
      </c>
      <c r="D494">
        <v>130716</v>
      </c>
    </row>
    <row r="495" spans="1:4">
      <c r="A495" t="s">
        <v>1245</v>
      </c>
      <c r="B495" t="s">
        <v>426</v>
      </c>
      <c r="C495" t="s">
        <v>943</v>
      </c>
      <c r="D495">
        <v>41005</v>
      </c>
    </row>
    <row r="496" spans="1:4">
      <c r="A496" t="s">
        <v>1034</v>
      </c>
      <c r="B496" t="s">
        <v>422</v>
      </c>
      <c r="C496" t="s">
        <v>900</v>
      </c>
      <c r="D496">
        <v>20104</v>
      </c>
    </row>
    <row r="497" spans="1:4">
      <c r="A497" t="s">
        <v>1246</v>
      </c>
      <c r="B497" t="s">
        <v>424</v>
      </c>
      <c r="C497" t="s">
        <v>1034</v>
      </c>
      <c r="D497">
        <v>70601</v>
      </c>
    </row>
    <row r="498" spans="1:4">
      <c r="A498" t="s">
        <v>1247</v>
      </c>
      <c r="B498" t="s">
        <v>425</v>
      </c>
      <c r="C498" t="s">
        <v>966</v>
      </c>
      <c r="D498">
        <v>91005</v>
      </c>
    </row>
    <row r="499" spans="1:4">
      <c r="A499" t="s">
        <v>1248</v>
      </c>
      <c r="B499" t="s">
        <v>423</v>
      </c>
      <c r="C499" t="s">
        <v>952</v>
      </c>
      <c r="D499">
        <v>60506</v>
      </c>
    </row>
    <row r="500" spans="1:4">
      <c r="A500" t="s">
        <v>542</v>
      </c>
      <c r="B500" t="s">
        <v>417</v>
      </c>
      <c r="C500" t="s">
        <v>954</v>
      </c>
      <c r="D500">
        <v>30401</v>
      </c>
    </row>
    <row r="501" spans="1:4">
      <c r="A501" t="s">
        <v>1249</v>
      </c>
      <c r="B501" t="s">
        <v>426</v>
      </c>
      <c r="C501" t="s">
        <v>1021</v>
      </c>
      <c r="D501">
        <v>40704</v>
      </c>
    </row>
    <row r="502" spans="1:4">
      <c r="A502" t="s">
        <v>1250</v>
      </c>
      <c r="B502" t="s">
        <v>426</v>
      </c>
      <c r="C502" t="s">
        <v>1021</v>
      </c>
      <c r="D502">
        <v>40705</v>
      </c>
    </row>
    <row r="503" spans="1:4">
      <c r="A503" t="s">
        <v>1251</v>
      </c>
      <c r="B503" t="s">
        <v>426</v>
      </c>
      <c r="C503" t="s">
        <v>935</v>
      </c>
      <c r="D503">
        <v>41307</v>
      </c>
    </row>
    <row r="504" spans="1:4">
      <c r="A504" t="s">
        <v>1252</v>
      </c>
      <c r="B504" t="s">
        <v>423</v>
      </c>
      <c r="C504" t="s">
        <v>952</v>
      </c>
      <c r="D504">
        <v>60507</v>
      </c>
    </row>
    <row r="505" spans="1:4">
      <c r="A505" t="s">
        <v>517</v>
      </c>
      <c r="B505" t="s">
        <v>426</v>
      </c>
      <c r="C505" t="s">
        <v>473</v>
      </c>
      <c r="D505">
        <v>40203</v>
      </c>
    </row>
    <row r="506" spans="1:4">
      <c r="A506" t="s">
        <v>1253</v>
      </c>
      <c r="B506" t="s">
        <v>420</v>
      </c>
      <c r="C506" t="s">
        <v>488</v>
      </c>
      <c r="D506">
        <v>50205</v>
      </c>
    </row>
    <row r="507" spans="1:4">
      <c r="A507" t="s">
        <v>459</v>
      </c>
      <c r="B507" t="s">
        <v>421</v>
      </c>
      <c r="C507" t="s">
        <v>421</v>
      </c>
      <c r="D507">
        <v>80808</v>
      </c>
    </row>
    <row r="508" spans="1:4">
      <c r="A508" t="s">
        <v>1254</v>
      </c>
      <c r="B508" t="s">
        <v>422</v>
      </c>
      <c r="C508" t="s">
        <v>900</v>
      </c>
      <c r="D508">
        <v>20106</v>
      </c>
    </row>
    <row r="509" spans="1:4">
      <c r="A509" t="s">
        <v>472</v>
      </c>
      <c r="B509" t="s">
        <v>426</v>
      </c>
      <c r="C509" t="s">
        <v>473</v>
      </c>
      <c r="D509">
        <v>40201</v>
      </c>
    </row>
    <row r="510" spans="1:4">
      <c r="A510" t="s">
        <v>475</v>
      </c>
      <c r="B510" t="s">
        <v>418</v>
      </c>
      <c r="C510" t="s">
        <v>909</v>
      </c>
      <c r="D510">
        <v>130717</v>
      </c>
    </row>
    <row r="511" spans="1:4">
      <c r="A511" t="s">
        <v>1255</v>
      </c>
      <c r="B511" t="s">
        <v>417</v>
      </c>
      <c r="C511" t="s">
        <v>954</v>
      </c>
      <c r="D511">
        <v>30403</v>
      </c>
    </row>
    <row r="512" spans="1:4">
      <c r="A512" t="s">
        <v>1256</v>
      </c>
      <c r="B512" t="s">
        <v>419</v>
      </c>
      <c r="C512" t="s">
        <v>419</v>
      </c>
      <c r="D512">
        <v>100103</v>
      </c>
    </row>
    <row r="513" spans="1:4">
      <c r="A513" t="s">
        <v>521</v>
      </c>
      <c r="B513" t="s">
        <v>417</v>
      </c>
      <c r="C513" t="s">
        <v>417</v>
      </c>
      <c r="D513">
        <v>30110</v>
      </c>
    </row>
    <row r="514" spans="1:4">
      <c r="A514" t="s">
        <v>554</v>
      </c>
      <c r="B514" t="s">
        <v>420</v>
      </c>
      <c r="C514" t="s">
        <v>963</v>
      </c>
      <c r="D514">
        <v>50106</v>
      </c>
    </row>
    <row r="515" spans="1:4">
      <c r="A515" t="s">
        <v>616</v>
      </c>
      <c r="B515" t="s">
        <v>425</v>
      </c>
      <c r="C515" t="s">
        <v>567</v>
      </c>
      <c r="D515">
        <v>90509</v>
      </c>
    </row>
    <row r="516" spans="1:4">
      <c r="A516" t="s">
        <v>1257</v>
      </c>
      <c r="B516" t="s">
        <v>418</v>
      </c>
      <c r="C516" t="s">
        <v>934</v>
      </c>
      <c r="D516">
        <v>130409</v>
      </c>
    </row>
    <row r="517" spans="1:4">
      <c r="A517" t="s">
        <v>1258</v>
      </c>
      <c r="B517" t="s">
        <v>415</v>
      </c>
      <c r="C517" t="s">
        <v>415</v>
      </c>
      <c r="D517">
        <v>10104</v>
      </c>
    </row>
    <row r="518" spans="1:4">
      <c r="A518" t="s">
        <v>1259</v>
      </c>
      <c r="B518" t="s">
        <v>415</v>
      </c>
      <c r="C518" t="s">
        <v>923</v>
      </c>
      <c r="D518">
        <v>10303</v>
      </c>
    </row>
    <row r="519" spans="1:4">
      <c r="A519" t="s">
        <v>1260</v>
      </c>
      <c r="B519" t="s">
        <v>415</v>
      </c>
      <c r="C519" t="s">
        <v>923</v>
      </c>
      <c r="D519">
        <v>10304</v>
      </c>
    </row>
    <row r="520" spans="1:4">
      <c r="A520" t="s">
        <v>1261</v>
      </c>
      <c r="B520" t="s">
        <v>424</v>
      </c>
      <c r="C520" t="s">
        <v>1184</v>
      </c>
      <c r="D520">
        <v>70504</v>
      </c>
    </row>
    <row r="521" spans="1:4">
      <c r="A521" t="s">
        <v>1262</v>
      </c>
      <c r="B521" t="s">
        <v>416</v>
      </c>
      <c r="C521" t="s">
        <v>974</v>
      </c>
      <c r="D521">
        <v>120207</v>
      </c>
    </row>
    <row r="522" spans="1:4">
      <c r="A522" t="s">
        <v>1263</v>
      </c>
      <c r="B522" t="s">
        <v>425</v>
      </c>
      <c r="C522" t="s">
        <v>920</v>
      </c>
      <c r="D522">
        <v>91108</v>
      </c>
    </row>
    <row r="523" spans="1:4">
      <c r="A523" t="s">
        <v>592</v>
      </c>
      <c r="B523" t="s">
        <v>426</v>
      </c>
      <c r="C523" t="s">
        <v>935</v>
      </c>
      <c r="D523">
        <v>41308</v>
      </c>
    </row>
    <row r="524" spans="1:4">
      <c r="A524" t="s">
        <v>1264</v>
      </c>
      <c r="B524" t="s">
        <v>423</v>
      </c>
      <c r="C524" t="s">
        <v>992</v>
      </c>
      <c r="D524">
        <v>60206</v>
      </c>
    </row>
    <row r="525" spans="1:4">
      <c r="A525" t="s">
        <v>1265</v>
      </c>
      <c r="B525" t="s">
        <v>423</v>
      </c>
      <c r="C525" t="s">
        <v>992</v>
      </c>
      <c r="D525">
        <v>60207</v>
      </c>
    </row>
    <row r="526" spans="1:4">
      <c r="A526" t="s">
        <v>1266</v>
      </c>
      <c r="B526" t="s">
        <v>425</v>
      </c>
      <c r="C526" t="s">
        <v>913</v>
      </c>
      <c r="D526">
        <v>91204</v>
      </c>
    </row>
    <row r="527" spans="1:4">
      <c r="A527" t="s">
        <v>1267</v>
      </c>
      <c r="B527" t="s">
        <v>426</v>
      </c>
      <c r="C527" t="s">
        <v>901</v>
      </c>
      <c r="D527">
        <v>40106</v>
      </c>
    </row>
    <row r="528" spans="1:4">
      <c r="A528" t="s">
        <v>544</v>
      </c>
      <c r="B528" t="s">
        <v>415</v>
      </c>
      <c r="C528" t="s">
        <v>923</v>
      </c>
      <c r="D528">
        <v>10305</v>
      </c>
    </row>
    <row r="529" spans="1:4">
      <c r="A529" t="s">
        <v>561</v>
      </c>
      <c r="B529" t="s">
        <v>425</v>
      </c>
      <c r="C529" t="s">
        <v>471</v>
      </c>
      <c r="D529">
        <v>90804</v>
      </c>
    </row>
    <row r="530" spans="1:4">
      <c r="A530" t="s">
        <v>1268</v>
      </c>
      <c r="B530" t="s">
        <v>426</v>
      </c>
      <c r="C530" t="s">
        <v>1063</v>
      </c>
      <c r="D530">
        <v>40901</v>
      </c>
    </row>
    <row r="531" spans="1:4">
      <c r="A531" t="s">
        <v>1269</v>
      </c>
      <c r="B531" t="s">
        <v>426</v>
      </c>
      <c r="C531" t="s">
        <v>524</v>
      </c>
      <c r="D531">
        <v>40805</v>
      </c>
    </row>
    <row r="532" spans="1:4">
      <c r="A532" t="s">
        <v>1270</v>
      </c>
      <c r="B532" t="s">
        <v>423</v>
      </c>
      <c r="C532" t="s">
        <v>1027</v>
      </c>
      <c r="D532">
        <v>60608</v>
      </c>
    </row>
    <row r="533" spans="1:4">
      <c r="A533" t="s">
        <v>463</v>
      </c>
      <c r="B533" t="s">
        <v>421</v>
      </c>
      <c r="C533" t="s">
        <v>421</v>
      </c>
      <c r="D533">
        <v>80811</v>
      </c>
    </row>
    <row r="534" spans="1:4">
      <c r="A534" t="s">
        <v>601</v>
      </c>
      <c r="B534" t="s">
        <v>416</v>
      </c>
      <c r="C534" t="s">
        <v>508</v>
      </c>
      <c r="D534">
        <v>120705</v>
      </c>
    </row>
    <row r="535" spans="1:4">
      <c r="A535" t="s">
        <v>643</v>
      </c>
      <c r="B535" t="s">
        <v>420</v>
      </c>
      <c r="C535" t="s">
        <v>899</v>
      </c>
      <c r="D535">
        <v>50307</v>
      </c>
    </row>
    <row r="536" spans="1:4">
      <c r="A536" t="s">
        <v>1271</v>
      </c>
      <c r="B536" t="s">
        <v>420</v>
      </c>
      <c r="C536" t="s">
        <v>899</v>
      </c>
      <c r="D536">
        <v>50315</v>
      </c>
    </row>
    <row r="537" spans="1:4">
      <c r="A537" t="s">
        <v>652</v>
      </c>
      <c r="B537" t="s">
        <v>425</v>
      </c>
      <c r="C537" t="s">
        <v>976</v>
      </c>
      <c r="D537">
        <v>90701</v>
      </c>
    </row>
    <row r="538" spans="1:4">
      <c r="A538" t="s">
        <v>1272</v>
      </c>
      <c r="B538" t="s">
        <v>425</v>
      </c>
      <c r="C538" t="s">
        <v>920</v>
      </c>
      <c r="D538">
        <v>91109</v>
      </c>
    </row>
    <row r="539" spans="1:4">
      <c r="A539" t="s">
        <v>1272</v>
      </c>
      <c r="B539" t="s">
        <v>422</v>
      </c>
      <c r="C539" t="s">
        <v>968</v>
      </c>
      <c r="D539">
        <v>20607</v>
      </c>
    </row>
    <row r="540" spans="1:4">
      <c r="A540" t="s">
        <v>495</v>
      </c>
      <c r="B540" t="s">
        <v>422</v>
      </c>
      <c r="C540" t="s">
        <v>911</v>
      </c>
      <c r="D540">
        <v>20207</v>
      </c>
    </row>
    <row r="541" spans="1:4">
      <c r="A541" t="s">
        <v>1273</v>
      </c>
      <c r="B541" t="s">
        <v>424</v>
      </c>
      <c r="C541" t="s">
        <v>528</v>
      </c>
      <c r="D541">
        <v>70218</v>
      </c>
    </row>
    <row r="542" spans="1:4">
      <c r="A542" t="s">
        <v>1274</v>
      </c>
      <c r="B542" t="s">
        <v>420</v>
      </c>
      <c r="C542" t="s">
        <v>899</v>
      </c>
      <c r="D542">
        <v>50308</v>
      </c>
    </row>
    <row r="543" spans="1:4">
      <c r="A543" t="s">
        <v>1275</v>
      </c>
      <c r="B543" t="s">
        <v>417</v>
      </c>
      <c r="C543" t="s">
        <v>1008</v>
      </c>
      <c r="D543">
        <v>30305</v>
      </c>
    </row>
    <row r="544" spans="1:4">
      <c r="A544" t="s">
        <v>1275</v>
      </c>
      <c r="B544" t="s">
        <v>422</v>
      </c>
      <c r="C544" t="s">
        <v>968</v>
      </c>
      <c r="D544">
        <v>20608</v>
      </c>
    </row>
    <row r="545" spans="1:4">
      <c r="A545" t="s">
        <v>620</v>
      </c>
      <c r="B545" t="s">
        <v>425</v>
      </c>
      <c r="C545" t="s">
        <v>899</v>
      </c>
      <c r="D545">
        <v>90907</v>
      </c>
    </row>
    <row r="546" spans="1:4">
      <c r="A546" t="s">
        <v>579</v>
      </c>
      <c r="B546" t="s">
        <v>1004</v>
      </c>
      <c r="C546" t="s">
        <v>605</v>
      </c>
      <c r="D546">
        <v>110201</v>
      </c>
    </row>
    <row r="547" spans="1:4">
      <c r="A547" t="s">
        <v>628</v>
      </c>
      <c r="B547" t="s">
        <v>426</v>
      </c>
      <c r="C547" t="s">
        <v>943</v>
      </c>
      <c r="D547">
        <v>41001</v>
      </c>
    </row>
    <row r="548" spans="1:4">
      <c r="A548" t="s">
        <v>1276</v>
      </c>
      <c r="B548" t="s">
        <v>425</v>
      </c>
      <c r="C548" t="s">
        <v>920</v>
      </c>
      <c r="D548">
        <v>91110</v>
      </c>
    </row>
    <row r="549" spans="1:4">
      <c r="A549" t="s">
        <v>588</v>
      </c>
      <c r="B549" t="s">
        <v>426</v>
      </c>
      <c r="C549" t="s">
        <v>473</v>
      </c>
      <c r="D549">
        <v>40205</v>
      </c>
    </row>
    <row r="550" spans="1:4">
      <c r="A550" t="s">
        <v>1277</v>
      </c>
      <c r="B550" t="s">
        <v>425</v>
      </c>
      <c r="C550" t="s">
        <v>966</v>
      </c>
      <c r="D550">
        <v>91013</v>
      </c>
    </row>
    <row r="551" spans="1:4">
      <c r="A551" t="s">
        <v>614</v>
      </c>
      <c r="B551" t="s">
        <v>416</v>
      </c>
      <c r="C551" t="s">
        <v>906</v>
      </c>
      <c r="D551">
        <v>120310</v>
      </c>
    </row>
    <row r="552" spans="1:4">
      <c r="A552" t="s">
        <v>553</v>
      </c>
      <c r="B552" t="s">
        <v>426</v>
      </c>
      <c r="C552" t="s">
        <v>1021</v>
      </c>
      <c r="D552">
        <v>40706</v>
      </c>
    </row>
    <row r="553" spans="1:4">
      <c r="A553" t="s">
        <v>1278</v>
      </c>
      <c r="B553" t="s">
        <v>425</v>
      </c>
      <c r="C553" t="s">
        <v>899</v>
      </c>
      <c r="D553">
        <v>90908</v>
      </c>
    </row>
    <row r="554" spans="1:4">
      <c r="A554" t="s">
        <v>477</v>
      </c>
      <c r="B554" t="s">
        <v>421</v>
      </c>
      <c r="C554" t="s">
        <v>910</v>
      </c>
      <c r="D554">
        <v>81009</v>
      </c>
    </row>
    <row r="555" spans="1:4">
      <c r="A555" t="s">
        <v>1279</v>
      </c>
      <c r="B555" t="s">
        <v>424</v>
      </c>
      <c r="C555" t="s">
        <v>424</v>
      </c>
      <c r="D555">
        <v>70310</v>
      </c>
    </row>
    <row r="556" spans="1:4">
      <c r="A556" t="s">
        <v>1279</v>
      </c>
      <c r="B556" t="s">
        <v>423</v>
      </c>
      <c r="C556" t="s">
        <v>1027</v>
      </c>
      <c r="D556">
        <v>60607</v>
      </c>
    </row>
    <row r="557" spans="1:4">
      <c r="A557" t="s">
        <v>485</v>
      </c>
      <c r="B557" t="s">
        <v>417</v>
      </c>
      <c r="C557" t="s">
        <v>417</v>
      </c>
      <c r="D557">
        <v>30111</v>
      </c>
    </row>
    <row r="558" spans="1:4">
      <c r="A558" t="s">
        <v>1280</v>
      </c>
      <c r="B558" t="s">
        <v>421</v>
      </c>
      <c r="C558" t="s">
        <v>1127</v>
      </c>
      <c r="D558">
        <v>80206</v>
      </c>
    </row>
    <row r="559" spans="1:4">
      <c r="A559" t="s">
        <v>1281</v>
      </c>
      <c r="B559" t="s">
        <v>418</v>
      </c>
      <c r="C559" t="s">
        <v>934</v>
      </c>
      <c r="D559">
        <v>130410</v>
      </c>
    </row>
    <row r="560" spans="1:4">
      <c r="A560" t="s">
        <v>1282</v>
      </c>
      <c r="B560" t="s">
        <v>417</v>
      </c>
      <c r="C560" t="s">
        <v>417</v>
      </c>
      <c r="D560">
        <v>30112</v>
      </c>
    </row>
    <row r="561" spans="1:4">
      <c r="A561" t="s">
        <v>1283</v>
      </c>
      <c r="B561" t="s">
        <v>416</v>
      </c>
      <c r="C561" t="s">
        <v>974</v>
      </c>
      <c r="D561">
        <v>120208</v>
      </c>
    </row>
    <row r="562" spans="1:4">
      <c r="A562" t="s">
        <v>1284</v>
      </c>
      <c r="B562" t="s">
        <v>417</v>
      </c>
      <c r="C562" t="s">
        <v>894</v>
      </c>
      <c r="D562">
        <v>30207</v>
      </c>
    </row>
    <row r="563" spans="1:4">
      <c r="A563" t="s">
        <v>511</v>
      </c>
      <c r="B563" t="s">
        <v>416</v>
      </c>
      <c r="C563" t="s">
        <v>949</v>
      </c>
      <c r="D563">
        <v>120801</v>
      </c>
    </row>
    <row r="564" spans="1:4">
      <c r="A564" t="s">
        <v>605</v>
      </c>
      <c r="B564" t="s">
        <v>420</v>
      </c>
      <c r="C564" t="s">
        <v>963</v>
      </c>
      <c r="D564">
        <v>50109</v>
      </c>
    </row>
    <row r="565" spans="1:4">
      <c r="A565" t="s">
        <v>1285</v>
      </c>
      <c r="B565" t="s">
        <v>426</v>
      </c>
      <c r="C565" t="s">
        <v>501</v>
      </c>
      <c r="D565">
        <v>40507</v>
      </c>
    </row>
    <row r="566" spans="1:4">
      <c r="A566" t="s">
        <v>1286</v>
      </c>
      <c r="B566" t="s">
        <v>425</v>
      </c>
      <c r="C566" t="s">
        <v>916</v>
      </c>
      <c r="D566">
        <v>90105</v>
      </c>
    </row>
    <row r="567" spans="1:4">
      <c r="A567" t="s">
        <v>1287</v>
      </c>
      <c r="B567" t="s">
        <v>425</v>
      </c>
      <c r="C567" t="s">
        <v>615</v>
      </c>
      <c r="D567">
        <v>90405</v>
      </c>
    </row>
    <row r="568" spans="1:4">
      <c r="A568" t="s">
        <v>636</v>
      </c>
      <c r="B568" t="s">
        <v>426</v>
      </c>
      <c r="C568" t="s">
        <v>564</v>
      </c>
      <c r="D568">
        <v>40608</v>
      </c>
    </row>
    <row r="569" spans="1:4">
      <c r="A569" t="s">
        <v>1288</v>
      </c>
      <c r="B569" t="s">
        <v>418</v>
      </c>
      <c r="C569" t="s">
        <v>636</v>
      </c>
      <c r="D569">
        <v>130901</v>
      </c>
    </row>
    <row r="570" spans="1:4">
      <c r="A570" t="s">
        <v>1289</v>
      </c>
      <c r="B570" t="s">
        <v>421</v>
      </c>
      <c r="C570" t="s">
        <v>421</v>
      </c>
      <c r="D570">
        <v>80801</v>
      </c>
    </row>
    <row r="571" spans="1:4">
      <c r="A571" t="s">
        <v>1119</v>
      </c>
      <c r="B571" t="s">
        <v>426</v>
      </c>
      <c r="C571" t="s">
        <v>1119</v>
      </c>
      <c r="D571">
        <v>41104</v>
      </c>
    </row>
    <row r="572" spans="1:4">
      <c r="A572" t="s">
        <v>471</v>
      </c>
      <c r="B572" t="s">
        <v>421</v>
      </c>
      <c r="C572" t="s">
        <v>421</v>
      </c>
      <c r="D572">
        <v>80809</v>
      </c>
    </row>
    <row r="573" spans="1:4">
      <c r="A573" t="s">
        <v>638</v>
      </c>
      <c r="B573" t="s">
        <v>425</v>
      </c>
      <c r="C573" t="s">
        <v>471</v>
      </c>
      <c r="D573">
        <v>90801</v>
      </c>
    </row>
    <row r="574" spans="1:4">
      <c r="A574" t="s">
        <v>626</v>
      </c>
      <c r="B574" t="s">
        <v>426</v>
      </c>
      <c r="C574" t="s">
        <v>501</v>
      </c>
      <c r="D574">
        <v>40515</v>
      </c>
    </row>
    <row r="575" spans="1:4">
      <c r="A575" t="s">
        <v>642</v>
      </c>
      <c r="B575" t="s">
        <v>425</v>
      </c>
      <c r="C575" t="s">
        <v>969</v>
      </c>
      <c r="D575">
        <v>90305</v>
      </c>
    </row>
    <row r="576" spans="1:4">
      <c r="A576" t="s">
        <v>642</v>
      </c>
      <c r="B576" t="s">
        <v>425</v>
      </c>
      <c r="C576" t="s">
        <v>927</v>
      </c>
      <c r="D576">
        <v>90212</v>
      </c>
    </row>
    <row r="577" spans="1:4">
      <c r="A577" t="s">
        <v>642</v>
      </c>
      <c r="B577" t="s">
        <v>418</v>
      </c>
      <c r="C577" t="s">
        <v>636</v>
      </c>
      <c r="D577">
        <v>130909</v>
      </c>
    </row>
    <row r="578" spans="1:4">
      <c r="A578" t="s">
        <v>642</v>
      </c>
      <c r="B578" t="s">
        <v>424</v>
      </c>
      <c r="C578" t="s">
        <v>528</v>
      </c>
      <c r="D578">
        <v>70219</v>
      </c>
    </row>
    <row r="579" spans="1:4">
      <c r="A579" t="s">
        <v>642</v>
      </c>
      <c r="B579" t="s">
        <v>425</v>
      </c>
      <c r="C579" t="s">
        <v>471</v>
      </c>
      <c r="D579">
        <v>90806</v>
      </c>
    </row>
    <row r="580" spans="1:4">
      <c r="A580" t="s">
        <v>1290</v>
      </c>
      <c r="B580" t="s">
        <v>417</v>
      </c>
      <c r="C580" t="s">
        <v>1217</v>
      </c>
      <c r="D580">
        <v>30601</v>
      </c>
    </row>
    <row r="581" spans="1:4">
      <c r="A581" t="s">
        <v>453</v>
      </c>
      <c r="B581" t="s">
        <v>417</v>
      </c>
      <c r="C581" t="s">
        <v>417</v>
      </c>
      <c r="D581">
        <v>30113</v>
      </c>
    </row>
    <row r="582" spans="1:4">
      <c r="A582" t="s">
        <v>453</v>
      </c>
      <c r="B582" t="s">
        <v>426</v>
      </c>
      <c r="C582" t="s">
        <v>938</v>
      </c>
      <c r="D582">
        <v>41204</v>
      </c>
    </row>
    <row r="583" spans="1:4">
      <c r="A583" t="s">
        <v>453</v>
      </c>
      <c r="B583" t="s">
        <v>425</v>
      </c>
      <c r="C583" t="s">
        <v>471</v>
      </c>
      <c r="D583">
        <v>90805</v>
      </c>
    </row>
    <row r="584" spans="1:4">
      <c r="A584" t="s">
        <v>557</v>
      </c>
      <c r="B584" t="s">
        <v>423</v>
      </c>
      <c r="C584" t="s">
        <v>996</v>
      </c>
      <c r="D584">
        <v>60105</v>
      </c>
    </row>
    <row r="585" spans="1:4">
      <c r="A585" t="s">
        <v>655</v>
      </c>
      <c r="B585" t="s">
        <v>422</v>
      </c>
      <c r="C585" t="s">
        <v>911</v>
      </c>
      <c r="D585">
        <v>20208</v>
      </c>
    </row>
    <row r="586" spans="1:4">
      <c r="A586" t="s">
        <v>1291</v>
      </c>
      <c r="B586" t="s">
        <v>417</v>
      </c>
      <c r="C586" t="s">
        <v>1217</v>
      </c>
      <c r="D586">
        <v>30603</v>
      </c>
    </row>
    <row r="587" spans="1:4">
      <c r="A587" t="s">
        <v>938</v>
      </c>
      <c r="B587" t="s">
        <v>426</v>
      </c>
      <c r="C587" t="s">
        <v>938</v>
      </c>
      <c r="D587">
        <v>41205</v>
      </c>
    </row>
    <row r="588" spans="1:4">
      <c r="A588" t="s">
        <v>1292</v>
      </c>
      <c r="B588" t="s">
        <v>425</v>
      </c>
      <c r="C588" t="s">
        <v>969</v>
      </c>
      <c r="D588">
        <v>90306</v>
      </c>
    </row>
    <row r="589" spans="1:4">
      <c r="A589" t="s">
        <v>492</v>
      </c>
      <c r="B589" t="s">
        <v>421</v>
      </c>
      <c r="C589" t="s">
        <v>421</v>
      </c>
      <c r="D589">
        <v>80818</v>
      </c>
    </row>
    <row r="590" spans="1:4">
      <c r="A590" t="s">
        <v>606</v>
      </c>
      <c r="B590" t="s">
        <v>425</v>
      </c>
      <c r="C590" t="s">
        <v>966</v>
      </c>
      <c r="D590">
        <v>91011</v>
      </c>
    </row>
    <row r="591" spans="1:4">
      <c r="A591" t="s">
        <v>606</v>
      </c>
      <c r="B591" t="s">
        <v>425</v>
      </c>
      <c r="C591" t="s">
        <v>567</v>
      </c>
      <c r="D591">
        <v>90510</v>
      </c>
    </row>
    <row r="592" spans="1:4">
      <c r="A592" t="s">
        <v>618</v>
      </c>
      <c r="B592" t="s">
        <v>424</v>
      </c>
      <c r="C592" t="s">
        <v>528</v>
      </c>
      <c r="D592">
        <v>70220</v>
      </c>
    </row>
    <row r="593" spans="1:4">
      <c r="A593" t="s">
        <v>1293</v>
      </c>
      <c r="B593" t="s">
        <v>421</v>
      </c>
      <c r="C593" t="s">
        <v>1127</v>
      </c>
      <c r="D593">
        <v>80201</v>
      </c>
    </row>
    <row r="594" spans="1:4">
      <c r="A594" t="s">
        <v>1294</v>
      </c>
      <c r="B594" t="s">
        <v>426</v>
      </c>
      <c r="C594" t="s">
        <v>564</v>
      </c>
      <c r="D594">
        <v>40609</v>
      </c>
    </row>
    <row r="595" spans="1:4">
      <c r="A595" t="s">
        <v>545</v>
      </c>
      <c r="B595" t="s">
        <v>426</v>
      </c>
      <c r="C595" t="s">
        <v>564</v>
      </c>
      <c r="D595">
        <v>40610</v>
      </c>
    </row>
    <row r="596" spans="1:4">
      <c r="A596" t="s">
        <v>1295</v>
      </c>
      <c r="B596" t="s">
        <v>416</v>
      </c>
      <c r="C596" t="s">
        <v>904</v>
      </c>
      <c r="D596">
        <v>120904</v>
      </c>
    </row>
    <row r="597" spans="1:4">
      <c r="A597" t="s">
        <v>1296</v>
      </c>
      <c r="B597" t="s">
        <v>425</v>
      </c>
      <c r="C597" t="s">
        <v>966</v>
      </c>
      <c r="D597">
        <v>91006</v>
      </c>
    </row>
    <row r="598" spans="1:4">
      <c r="A598" t="s">
        <v>468</v>
      </c>
      <c r="B598" t="s">
        <v>421</v>
      </c>
      <c r="C598" t="s">
        <v>421</v>
      </c>
      <c r="D598">
        <v>80803</v>
      </c>
    </row>
    <row r="599" spans="1:4">
      <c r="A599" t="s">
        <v>468</v>
      </c>
      <c r="B599" t="s">
        <v>424</v>
      </c>
      <c r="C599" t="s">
        <v>424</v>
      </c>
      <c r="D599">
        <v>70311</v>
      </c>
    </row>
    <row r="600" spans="1:4">
      <c r="A600" t="s">
        <v>490</v>
      </c>
      <c r="B600" t="s">
        <v>416</v>
      </c>
      <c r="C600" t="s">
        <v>904</v>
      </c>
      <c r="D600">
        <v>120901</v>
      </c>
    </row>
    <row r="601" spans="1:4">
      <c r="A601" t="s">
        <v>597</v>
      </c>
      <c r="B601" t="s">
        <v>418</v>
      </c>
      <c r="C601" t="s">
        <v>915</v>
      </c>
      <c r="D601">
        <v>130104</v>
      </c>
    </row>
    <row r="602" spans="1:4">
      <c r="A602" t="s">
        <v>597</v>
      </c>
      <c r="B602" t="s">
        <v>426</v>
      </c>
      <c r="C602" t="s">
        <v>943</v>
      </c>
      <c r="D602">
        <v>41008</v>
      </c>
    </row>
    <row r="603" spans="1:4">
      <c r="A603" t="s">
        <v>1297</v>
      </c>
      <c r="B603" t="s">
        <v>426</v>
      </c>
      <c r="C603" t="s">
        <v>943</v>
      </c>
      <c r="D603">
        <v>41006</v>
      </c>
    </row>
    <row r="604" spans="1:4">
      <c r="A604" t="s">
        <v>1297</v>
      </c>
      <c r="B604" t="s">
        <v>426</v>
      </c>
      <c r="C604" t="s">
        <v>1119</v>
      </c>
      <c r="D604">
        <v>41105</v>
      </c>
    </row>
    <row r="605" spans="1:4">
      <c r="A605" t="s">
        <v>1298</v>
      </c>
      <c r="B605" t="s">
        <v>421</v>
      </c>
      <c r="C605" t="s">
        <v>634</v>
      </c>
      <c r="D605">
        <v>80506</v>
      </c>
    </row>
    <row r="606" spans="1:4">
      <c r="A606" t="s">
        <v>464</v>
      </c>
      <c r="B606" t="s">
        <v>420</v>
      </c>
      <c r="C606" t="s">
        <v>899</v>
      </c>
      <c r="D606">
        <v>50316</v>
      </c>
    </row>
    <row r="607" spans="1:4">
      <c r="A607" t="s">
        <v>464</v>
      </c>
      <c r="B607" t="s">
        <v>425</v>
      </c>
      <c r="C607" t="s">
        <v>899</v>
      </c>
      <c r="D607">
        <v>90901</v>
      </c>
    </row>
    <row r="608" spans="1:4">
      <c r="A608" t="s">
        <v>1015</v>
      </c>
      <c r="B608" t="s">
        <v>417</v>
      </c>
      <c r="C608" t="s">
        <v>1015</v>
      </c>
      <c r="D608">
        <v>30507</v>
      </c>
    </row>
    <row r="609" spans="1:4">
      <c r="A609" t="s">
        <v>576</v>
      </c>
      <c r="B609" t="s">
        <v>426</v>
      </c>
      <c r="C609" t="s">
        <v>1063</v>
      </c>
      <c r="D609">
        <v>40905</v>
      </c>
    </row>
    <row r="610" spans="1:4">
      <c r="A610" t="s">
        <v>1299</v>
      </c>
      <c r="B610" t="s">
        <v>423</v>
      </c>
      <c r="C610" t="s">
        <v>1000</v>
      </c>
      <c r="D610">
        <v>60701</v>
      </c>
    </row>
    <row r="611" spans="1:4">
      <c r="A611" t="s">
        <v>1300</v>
      </c>
      <c r="B611" t="s">
        <v>426</v>
      </c>
      <c r="C611" t="s">
        <v>501</v>
      </c>
      <c r="D611">
        <v>40508</v>
      </c>
    </row>
    <row r="612" spans="1:4">
      <c r="A612" t="s">
        <v>654</v>
      </c>
      <c r="B612" t="s">
        <v>418</v>
      </c>
      <c r="C612" t="s">
        <v>909</v>
      </c>
      <c r="D612">
        <v>130718</v>
      </c>
    </row>
    <row r="613" spans="1:4">
      <c r="A613" t="s">
        <v>654</v>
      </c>
      <c r="B613" t="s">
        <v>422</v>
      </c>
      <c r="C613" t="s">
        <v>911</v>
      </c>
      <c r="D613">
        <v>20209</v>
      </c>
    </row>
    <row r="614" spans="1:4">
      <c r="A614" t="s">
        <v>1301</v>
      </c>
      <c r="B614" t="s">
        <v>417</v>
      </c>
      <c r="C614" t="s">
        <v>417</v>
      </c>
      <c r="D614">
        <v>30114</v>
      </c>
    </row>
    <row r="615" spans="1:4">
      <c r="A615" t="s">
        <v>1301</v>
      </c>
      <c r="B615" t="s">
        <v>418</v>
      </c>
      <c r="C615" t="s">
        <v>955</v>
      </c>
      <c r="D615">
        <v>130313</v>
      </c>
    </row>
    <row r="616" spans="1:4">
      <c r="A616" t="s">
        <v>1301</v>
      </c>
      <c r="B616" t="s">
        <v>426</v>
      </c>
      <c r="C616" t="s">
        <v>501</v>
      </c>
      <c r="D616">
        <v>40509</v>
      </c>
    </row>
    <row r="617" spans="1:4">
      <c r="A617" t="s">
        <v>487</v>
      </c>
      <c r="B617" t="s">
        <v>425</v>
      </c>
      <c r="C617" t="s">
        <v>966</v>
      </c>
      <c r="D617">
        <v>91001</v>
      </c>
    </row>
    <row r="618" spans="1:4">
      <c r="A618" t="s">
        <v>1302</v>
      </c>
      <c r="B618" t="s">
        <v>425</v>
      </c>
      <c r="C618" t="s">
        <v>966</v>
      </c>
      <c r="D618">
        <v>91015</v>
      </c>
    </row>
    <row r="619" spans="1:4">
      <c r="A619" t="s">
        <v>1303</v>
      </c>
      <c r="B619" t="s">
        <v>425</v>
      </c>
      <c r="C619" t="s">
        <v>966</v>
      </c>
      <c r="D619">
        <v>91016</v>
      </c>
    </row>
    <row r="620" spans="1:4">
      <c r="A620" t="s">
        <v>558</v>
      </c>
      <c r="B620" t="s">
        <v>426</v>
      </c>
      <c r="C620" t="s">
        <v>501</v>
      </c>
      <c r="D620">
        <v>40510</v>
      </c>
    </row>
    <row r="621" spans="1:4">
      <c r="A621" t="s">
        <v>558</v>
      </c>
      <c r="B621" t="s">
        <v>424</v>
      </c>
      <c r="C621" t="s">
        <v>528</v>
      </c>
      <c r="D621">
        <v>70221</v>
      </c>
    </row>
    <row r="622" spans="1:4">
      <c r="A622" t="s">
        <v>1304</v>
      </c>
      <c r="B622" t="s">
        <v>426</v>
      </c>
      <c r="C622" t="s">
        <v>901</v>
      </c>
      <c r="D622">
        <v>40107</v>
      </c>
    </row>
    <row r="623" spans="1:4">
      <c r="A623" t="s">
        <v>1305</v>
      </c>
      <c r="B623" t="s">
        <v>424</v>
      </c>
      <c r="C623" t="s">
        <v>528</v>
      </c>
      <c r="D623">
        <v>70222</v>
      </c>
    </row>
    <row r="624" spans="1:4">
      <c r="A624" t="s">
        <v>1306</v>
      </c>
      <c r="B624" t="s">
        <v>420</v>
      </c>
      <c r="C624" t="s">
        <v>963</v>
      </c>
      <c r="D624">
        <v>50110</v>
      </c>
    </row>
    <row r="625" spans="1:4">
      <c r="A625" t="s">
        <v>1307</v>
      </c>
      <c r="B625" t="s">
        <v>416</v>
      </c>
      <c r="C625" t="s">
        <v>906</v>
      </c>
      <c r="D625">
        <v>120311</v>
      </c>
    </row>
    <row r="626" spans="1:4">
      <c r="A626" t="s">
        <v>583</v>
      </c>
      <c r="B626" t="s">
        <v>426</v>
      </c>
      <c r="C626" t="s">
        <v>501</v>
      </c>
      <c r="D626">
        <v>40514</v>
      </c>
    </row>
    <row r="627" spans="1:4">
      <c r="A627" t="s">
        <v>573</v>
      </c>
      <c r="B627" t="s">
        <v>416</v>
      </c>
      <c r="C627" t="s">
        <v>939</v>
      </c>
      <c r="D627">
        <v>120101</v>
      </c>
    </row>
    <row r="628" spans="1:4">
      <c r="A628" t="s">
        <v>566</v>
      </c>
      <c r="B628" t="s">
        <v>425</v>
      </c>
      <c r="C628" t="s">
        <v>920</v>
      </c>
      <c r="D628">
        <v>91101</v>
      </c>
    </row>
    <row r="629" spans="1:4">
      <c r="A629" t="s">
        <v>1308</v>
      </c>
      <c r="B629" t="s">
        <v>418</v>
      </c>
      <c r="C629" t="s">
        <v>934</v>
      </c>
      <c r="D629">
        <v>130411</v>
      </c>
    </row>
    <row r="630" spans="1:4">
      <c r="A630" t="s">
        <v>1309</v>
      </c>
      <c r="B630" t="s">
        <v>426</v>
      </c>
      <c r="C630" t="s">
        <v>501</v>
      </c>
      <c r="D630">
        <v>40511</v>
      </c>
    </row>
    <row r="631" spans="1:4">
      <c r="A631" t="s">
        <v>591</v>
      </c>
      <c r="B631" t="s">
        <v>416</v>
      </c>
      <c r="C631" t="s">
        <v>986</v>
      </c>
      <c r="D631">
        <v>120405</v>
      </c>
    </row>
    <row r="632" spans="1:4">
      <c r="A632" t="s">
        <v>531</v>
      </c>
      <c r="B632" t="s">
        <v>421</v>
      </c>
      <c r="C632" t="s">
        <v>1226</v>
      </c>
      <c r="D632">
        <v>81101</v>
      </c>
    </row>
    <row r="633" spans="1:4">
      <c r="A633" t="s">
        <v>1310</v>
      </c>
      <c r="B633" t="s">
        <v>420</v>
      </c>
      <c r="C633" t="s">
        <v>963</v>
      </c>
      <c r="D633">
        <v>50111</v>
      </c>
    </row>
    <row r="634" spans="1:4">
      <c r="A634" t="s">
        <v>1311</v>
      </c>
      <c r="B634" t="s">
        <v>425</v>
      </c>
      <c r="C634" t="s">
        <v>913</v>
      </c>
      <c r="D634">
        <v>91205</v>
      </c>
    </row>
    <row r="635" spans="1:4">
      <c r="A635" t="s">
        <v>543</v>
      </c>
      <c r="B635" t="s">
        <v>415</v>
      </c>
      <c r="C635" t="s">
        <v>415</v>
      </c>
      <c r="D635">
        <v>10105</v>
      </c>
    </row>
    <row r="636" spans="1:4">
      <c r="A636" t="s">
        <v>1312</v>
      </c>
      <c r="B636" t="s">
        <v>426</v>
      </c>
      <c r="C636" t="s">
        <v>918</v>
      </c>
      <c r="D636">
        <v>40308</v>
      </c>
    </row>
    <row r="637" spans="1:4">
      <c r="A637" t="s">
        <v>650</v>
      </c>
      <c r="B637" t="s">
        <v>426</v>
      </c>
      <c r="C637" t="s">
        <v>1021</v>
      </c>
      <c r="D637">
        <v>40707</v>
      </c>
    </row>
    <row r="638" spans="1:4">
      <c r="A638" t="s">
        <v>470</v>
      </c>
      <c r="B638" t="s">
        <v>422</v>
      </c>
      <c r="C638" t="s">
        <v>968</v>
      </c>
      <c r="D638">
        <v>20609</v>
      </c>
    </row>
    <row r="639" spans="1:4">
      <c r="A639" t="s">
        <v>1313</v>
      </c>
      <c r="B639" t="s">
        <v>416</v>
      </c>
      <c r="C639" t="s">
        <v>508</v>
      </c>
      <c r="D639">
        <v>120706</v>
      </c>
    </row>
    <row r="640" spans="1:4">
      <c r="A640" t="s">
        <v>443</v>
      </c>
      <c r="B640" t="s">
        <v>421</v>
      </c>
      <c r="C640" t="s">
        <v>421</v>
      </c>
      <c r="D640">
        <v>80819</v>
      </c>
    </row>
    <row r="641" spans="1:4">
      <c r="A641" t="s">
        <v>585</v>
      </c>
      <c r="B641" t="s">
        <v>426</v>
      </c>
      <c r="C641" t="s">
        <v>935</v>
      </c>
      <c r="D641">
        <v>41301</v>
      </c>
    </row>
    <row r="642" spans="1:4">
      <c r="A642" t="s">
        <v>1314</v>
      </c>
      <c r="B642" t="s">
        <v>416</v>
      </c>
      <c r="C642" t="s">
        <v>457</v>
      </c>
      <c r="D642">
        <v>120611</v>
      </c>
    </row>
    <row r="643" spans="1:4">
      <c r="A643" t="s">
        <v>1315</v>
      </c>
      <c r="B643" t="s">
        <v>424</v>
      </c>
      <c r="C643" t="s">
        <v>908</v>
      </c>
      <c r="D643">
        <v>70701</v>
      </c>
    </row>
    <row r="644" spans="1:4">
      <c r="A644" t="s">
        <v>481</v>
      </c>
      <c r="B644" t="s">
        <v>421</v>
      </c>
      <c r="C644" t="s">
        <v>634</v>
      </c>
      <c r="D644">
        <v>80508</v>
      </c>
    </row>
    <row r="645" spans="1:4">
      <c r="A645" t="s">
        <v>678</v>
      </c>
      <c r="B645" t="s">
        <v>422</v>
      </c>
      <c r="C645" t="s">
        <v>971</v>
      </c>
      <c r="D645">
        <v>20406</v>
      </c>
    </row>
    <row r="646" spans="1:4">
      <c r="A646" t="s">
        <v>1316</v>
      </c>
      <c r="B646" t="s">
        <v>424</v>
      </c>
      <c r="C646" t="s">
        <v>424</v>
      </c>
      <c r="D646">
        <v>70312</v>
      </c>
    </row>
    <row r="647" spans="1:4">
      <c r="A647" t="s">
        <v>522</v>
      </c>
      <c r="B647" t="s">
        <v>416</v>
      </c>
      <c r="C647" t="s">
        <v>949</v>
      </c>
      <c r="D647">
        <v>120805</v>
      </c>
    </row>
    <row r="648" spans="1:4">
      <c r="A648" t="s">
        <v>539</v>
      </c>
      <c r="B648" t="s">
        <v>419</v>
      </c>
      <c r="C648" t="s">
        <v>419</v>
      </c>
      <c r="D648">
        <v>100104</v>
      </c>
    </row>
    <row r="649" spans="1:4">
      <c r="A649" t="s">
        <v>1317</v>
      </c>
      <c r="B649" t="s">
        <v>420</v>
      </c>
      <c r="C649" t="s">
        <v>963</v>
      </c>
      <c r="D649">
        <v>50112</v>
      </c>
    </row>
    <row r="650" spans="1:4">
      <c r="A650" t="s">
        <v>647</v>
      </c>
      <c r="B650" t="s">
        <v>422</v>
      </c>
      <c r="C650" t="s">
        <v>968</v>
      </c>
      <c r="D650">
        <v>20610</v>
      </c>
    </row>
    <row r="651" spans="1:4">
      <c r="A651" t="s">
        <v>1318</v>
      </c>
      <c r="B651" t="s">
        <v>416</v>
      </c>
      <c r="C651" t="s">
        <v>906</v>
      </c>
      <c r="D651">
        <v>120312</v>
      </c>
    </row>
    <row r="652" spans="1:4">
      <c r="A652" t="s">
        <v>1319</v>
      </c>
      <c r="B652" t="s">
        <v>425</v>
      </c>
      <c r="C652" t="s">
        <v>979</v>
      </c>
      <c r="D652">
        <v>90608</v>
      </c>
    </row>
    <row r="653" spans="1:4">
      <c r="A653" t="s">
        <v>1320</v>
      </c>
      <c r="B653" t="s">
        <v>421</v>
      </c>
      <c r="C653" t="s">
        <v>945</v>
      </c>
      <c r="D653">
        <v>80605</v>
      </c>
    </row>
    <row r="654" spans="1:4">
      <c r="A654" t="s">
        <v>1321</v>
      </c>
      <c r="B654" t="s">
        <v>425</v>
      </c>
      <c r="C654" t="s">
        <v>966</v>
      </c>
      <c r="D654">
        <v>91012</v>
      </c>
    </row>
    <row r="655" spans="1:4">
      <c r="A655" t="s">
        <v>1322</v>
      </c>
      <c r="B655" t="s">
        <v>425</v>
      </c>
      <c r="C655" t="s">
        <v>976</v>
      </c>
      <c r="D655">
        <v>90704</v>
      </c>
    </row>
    <row r="656" spans="1:4">
      <c r="A656" t="s">
        <v>1323</v>
      </c>
      <c r="B656" t="s">
        <v>416</v>
      </c>
      <c r="C656" t="s">
        <v>904</v>
      </c>
      <c r="D656">
        <v>120905</v>
      </c>
    </row>
    <row r="657" spans="1:4">
      <c r="A657" t="s">
        <v>1324</v>
      </c>
      <c r="B657" t="s">
        <v>415</v>
      </c>
      <c r="C657" t="s">
        <v>902</v>
      </c>
      <c r="D657">
        <v>10405</v>
      </c>
    </row>
    <row r="658" spans="1:4">
      <c r="A658" t="s">
        <v>1325</v>
      </c>
      <c r="B658" t="s">
        <v>415</v>
      </c>
      <c r="C658" t="s">
        <v>902</v>
      </c>
      <c r="D658">
        <v>10406</v>
      </c>
    </row>
    <row r="659" spans="1:4">
      <c r="A659" t="s">
        <v>1326</v>
      </c>
      <c r="B659" t="s">
        <v>424</v>
      </c>
      <c r="C659" t="s">
        <v>528</v>
      </c>
      <c r="D659">
        <v>70223</v>
      </c>
    </row>
    <row r="660" spans="1:4">
      <c r="A660" t="s">
        <v>1327</v>
      </c>
      <c r="B660" t="s">
        <v>424</v>
      </c>
      <c r="C660" t="s">
        <v>528</v>
      </c>
      <c r="D660">
        <v>70224</v>
      </c>
    </row>
    <row r="661" spans="1:4">
      <c r="A661" t="s">
        <v>1328</v>
      </c>
      <c r="B661" t="s">
        <v>426</v>
      </c>
      <c r="C661" t="s">
        <v>935</v>
      </c>
      <c r="D661">
        <v>41309</v>
      </c>
    </row>
    <row r="662" spans="1:4">
      <c r="A662" t="s">
        <v>469</v>
      </c>
      <c r="B662" t="s">
        <v>418</v>
      </c>
      <c r="C662" t="s">
        <v>915</v>
      </c>
      <c r="D662">
        <v>130105</v>
      </c>
    </row>
    <row r="663" spans="1:4">
      <c r="A663" t="s">
        <v>493</v>
      </c>
      <c r="B663" t="s">
        <v>421</v>
      </c>
      <c r="C663" t="s">
        <v>910</v>
      </c>
      <c r="D663">
        <v>81005</v>
      </c>
    </row>
    <row r="664" spans="1:4">
      <c r="A664" t="s">
        <v>1329</v>
      </c>
      <c r="B664" t="s">
        <v>417</v>
      </c>
      <c r="C664" t="s">
        <v>1015</v>
      </c>
      <c r="D664">
        <v>30508</v>
      </c>
    </row>
    <row r="665" spans="1:4">
      <c r="A665" t="s">
        <v>1330</v>
      </c>
      <c r="B665" t="s">
        <v>425</v>
      </c>
      <c r="C665" t="s">
        <v>567</v>
      </c>
      <c r="D665">
        <v>90511</v>
      </c>
    </row>
    <row r="666" spans="1:4">
      <c r="A666" t="s">
        <v>1331</v>
      </c>
      <c r="B666" t="s">
        <v>418</v>
      </c>
      <c r="C666" t="s">
        <v>955</v>
      </c>
      <c r="D666">
        <v>130311</v>
      </c>
    </row>
    <row r="667" spans="1:4">
      <c r="A667" t="s">
        <v>1332</v>
      </c>
      <c r="B667" t="s">
        <v>424</v>
      </c>
      <c r="C667" t="s">
        <v>424</v>
      </c>
      <c r="D667">
        <v>70314</v>
      </c>
    </row>
    <row r="668" spans="1:4">
      <c r="A668" t="s">
        <v>1333</v>
      </c>
      <c r="B668" t="s">
        <v>418</v>
      </c>
      <c r="C668" t="s">
        <v>955</v>
      </c>
      <c r="D668">
        <v>130312</v>
      </c>
    </row>
    <row r="669" spans="1:4">
      <c r="A669" t="s">
        <v>1334</v>
      </c>
      <c r="B669" t="s">
        <v>422</v>
      </c>
      <c r="C669" t="s">
        <v>971</v>
      </c>
      <c r="D669">
        <v>20407</v>
      </c>
    </row>
    <row r="670" spans="1:4">
      <c r="A670" t="s">
        <v>572</v>
      </c>
      <c r="B670" t="s">
        <v>422</v>
      </c>
      <c r="C670" t="s">
        <v>900</v>
      </c>
      <c r="D670">
        <v>20107</v>
      </c>
    </row>
    <row r="671" spans="1:4">
      <c r="A671" t="s">
        <v>432</v>
      </c>
      <c r="B671" t="s">
        <v>418</v>
      </c>
      <c r="C671" t="s">
        <v>915</v>
      </c>
      <c r="D671">
        <v>130106</v>
      </c>
    </row>
    <row r="672" spans="1:4">
      <c r="A672" t="s">
        <v>536</v>
      </c>
      <c r="B672" t="s">
        <v>426</v>
      </c>
      <c r="C672" t="s">
        <v>990</v>
      </c>
      <c r="D672">
        <v>41401</v>
      </c>
    </row>
    <row r="673" spans="1:4">
      <c r="A673" t="s">
        <v>1335</v>
      </c>
      <c r="B673" t="s">
        <v>420</v>
      </c>
      <c r="C673" t="s">
        <v>488</v>
      </c>
      <c r="D673">
        <v>50206</v>
      </c>
    </row>
    <row r="674" spans="1:4">
      <c r="A674" t="s">
        <v>455</v>
      </c>
      <c r="B674" t="s">
        <v>420</v>
      </c>
      <c r="C674" t="s">
        <v>488</v>
      </c>
      <c r="D674">
        <v>50207</v>
      </c>
    </row>
    <row r="675" spans="1:4">
      <c r="A675" t="s">
        <v>584</v>
      </c>
      <c r="B675" t="s">
        <v>420</v>
      </c>
      <c r="C675" t="s">
        <v>899</v>
      </c>
      <c r="D675">
        <v>50317</v>
      </c>
    </row>
    <row r="676" spans="1:4">
      <c r="A676" t="s">
        <v>624</v>
      </c>
      <c r="B676" t="s">
        <v>425</v>
      </c>
      <c r="C676" t="s">
        <v>567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Fernanda Olivares Núñez</cp:lastModifiedBy>
  <cp:revision/>
  <dcterms:created xsi:type="dcterms:W3CDTF">2020-08-04T14:07:37Z</dcterms:created>
  <dcterms:modified xsi:type="dcterms:W3CDTF">2021-01-24T01:57:29Z</dcterms:modified>
  <cp:category/>
  <cp:contentStatus/>
</cp:coreProperties>
</file>