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5801" documentId="11_9248B46DC1CBB2E3ED7FF6F9903E8C1851038383" xr6:coauthVersionLast="46" xr6:coauthVersionMax="46" xr10:uidLastSave="{9C9BA7A2-1C12-4BB6-96E6-EE67DDDD0BD1}"/>
  <bookViews>
    <workbookView xWindow="-120" yWindow="-120" windowWidth="29040" windowHeight="15840" activeTab="4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 calcCompleted="0"/>
  <pivotCaches>
    <pivotCache cacheId="6580" r:id="rId7"/>
    <pivotCache cacheId="658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714" i="3" l="1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<sst xmlns="http://schemas.openxmlformats.org/spreadsheetml/2006/main" count="11559" uniqueCount="1541">
  <si>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</si>
  <si>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</si>
  <si>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</si>
  <si>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</si>
  <si>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</si>
  <si>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</si>
  <si>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</si>
  <si>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</si>
  <si>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</si>
  <si>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</si>
  <si>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</si>
  <si>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</si>
  <si>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</si>
  <si>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</si>
  <si>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</si>
  <si>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</si>
  <si>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</si>
  <si>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</si>
  <si>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</si>
  <si>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</si>
  <si>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</si>
  <si>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</si>
  <si>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</si>
  <si>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</si>
  <si>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</si>
  <si>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</si>
  <si>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</si>
  <si>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</si>
  <si>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</si>
  <si>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</si>
  <si>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</si>
  <si>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</si>
  <si>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</si>
  <si>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</si>
  <si>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</si>
  <si>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</si>
  <si>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</si>
  <si>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</si>
  <si>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</si>
  <si>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</si>
  <si>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</si>
  <si>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</si>
  <si>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</si>
  <si>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</si>
  <si>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</si>
  <si>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</si>
  <si>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</si>
  <si>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</si>
  <si>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</si>
  <si>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</si>
  <si>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</si>
  <si>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</si>
  <si>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</si>
  <si>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</si>
  <si>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</si>
  <si>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</si>
  <si>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</si>
  <si>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</si>
  <si>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</si>
  <si>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</si>
  <si>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</si>
  <si>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</si>
  <si>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</si>
  <si>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</si>
  <si>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</si>
  <si>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</si>
  <si>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</si>
  <si>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</si>
  <si>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</si>
  <si>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</si>
  <si>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</si>
  <si>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</si>
  <si>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</si>
  <si>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</si>
  <si>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</si>
  <si>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</si>
  <si>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</si>
  <si>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</si>
  <si>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</si>
  <si>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</si>
  <si>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</si>
  <si>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</si>
  <si>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</si>
  <si>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</si>
  <si>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</si>
  <si>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</si>
  <si>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</si>
  <si>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</si>
  <si>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</si>
  <si>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</si>
  <si>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</si>
  <si>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</si>
  <si>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</si>
  <si>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</si>
  <si>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</si>
  <si>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</si>
  <si>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</si>
  <si>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</si>
  <si>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</si>
  <si>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</si>
  <si>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</si>
  <si>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</si>
  <si>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</si>
  <si>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</si>
  <si>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</si>
  <si>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</si>
  <si>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</si>
  <si>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</si>
  <si>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</si>
  <si>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</si>
  <si>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</si>
  <si>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</si>
  <si>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</si>
  <si>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</si>
  <si>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</si>
  <si>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</si>
  <si>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</si>
  <si>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</si>
  <si>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</si>
  <si>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</si>
  <si>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</si>
  <si>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</si>
  <si>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</si>
  <si>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</si>
  <si>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</si>
  <si>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</si>
  <si>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</si>
  <si>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</si>
  <si>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</si>
  <si>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</si>
  <si>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</si>
  <si>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</si>
  <si>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</si>
  <si>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</si>
  <si>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</si>
  <si>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</si>
  <si>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</si>
  <si>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</si>
  <si>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</si>
  <si>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</si>
  <si>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</si>
  <si>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</si>
  <si>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</si>
  <si>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</si>
  <si>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</si>
  <si>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</si>
  <si>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</si>
  <si>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</si>
  <si>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</si>
  <si>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</si>
  <si>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</si>
  <si>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</si>
  <si>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</si>
  <si>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</si>
  <si>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</si>
  <si>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</si>
  <si>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</si>
  <si>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</si>
  <si>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</si>
  <si>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</si>
  <si>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</si>
  <si>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</si>
  <si>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</si>
  <si>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</si>
  <si>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</si>
  <si>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</si>
  <si>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</si>
  <si>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</si>
  <si>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</si>
  <si>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</si>
  <si>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</si>
  <si>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</si>
  <si>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</si>
  <si>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</si>
  <si>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</si>
  <si>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</si>
  <si>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</si>
  <si>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</si>
  <si>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</si>
  <si>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</si>
  <si>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</si>
  <si>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</si>
  <si>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</si>
  <si>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</si>
  <si>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</si>
  <si>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</si>
  <si>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</si>
  <si>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</si>
  <si>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</si>
  <si>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</si>
  <si>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</si>
  <si>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</si>
  <si>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</si>
  <si>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</si>
  <si>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</si>
  <si>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</si>
  <si>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</si>
  <si>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</si>
  <si>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</si>
  <si>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</si>
  <si>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</si>
  <si>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</si>
  <si>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</si>
  <si>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</si>
  <si>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</si>
  <si>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</si>
  <si>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</si>
  <si>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</si>
  <si>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</si>
  <si>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</si>
  <si>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</si>
  <si>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</si>
  <si>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</si>
  <si>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</si>
  <si>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</si>
  <si>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</si>
  <si>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</si>
  <si>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</si>
  <si>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</si>
  <si>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</si>
  <si>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</si>
  <si>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</si>
  <si>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</si>
  <si>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</si>
  <si>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</si>
  <si>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</si>
  <si>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</si>
  <si>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</si>
  <si>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</si>
  <si>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</si>
  <si>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</si>
  <si>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</si>
  <si>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</si>
  <si>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</si>
  <si>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</si>
  <si>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</si>
  <si>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</si>
  <si>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</si>
  <si>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</si>
  <si>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</si>
  <si>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</si>
  <si>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</si>
  <si>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</si>
  <si>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</si>
  <si>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</si>
  <si>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</si>
  <si>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</si>
  <si>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</si>
  <si>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</si>
  <si>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</si>
  <si>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</si>
  <si>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</si>
  <si>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</si>
  <si>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</si>
  <si>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</si>
  <si>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</si>
  <si>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</si>
  <si>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</si>
  <si>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</si>
  <si>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</si>
  <si>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</si>
  <si>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</si>
  <si>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</si>
  <si>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</si>
  <si>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</si>
  <si>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</si>
  <si>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</si>
  <si>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</si>
  <si>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</si>
  <si>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</si>
  <si>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</si>
  <si>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</si>
  <si>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</si>
  <si>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</si>
  <si>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</si>
  <si>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</si>
  <si>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</si>
  <si>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</si>
  <si>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</si>
  <si>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</si>
  <si>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</si>
  <si>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</si>
  <si>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</si>
  <si>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</si>
  <si>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</si>
  <si>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</si>
  <si>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</si>
  <si>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</si>
  <si>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</si>
  <si>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</si>
  <si>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</si>
  <si>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</si>
  <si>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</si>
  <si>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</si>
  <si>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</si>
  <si>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</si>
  <si>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</si>
  <si>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</si>
  <si>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</si>
  <si>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</si>
  <si>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</si>
  <si>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</si>
  <si>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</si>
  <si>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</si>
  <si>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</si>
  <si>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</si>
  <si>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</si>
  <si>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</si>
  <si>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</si>
  <si>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</si>
  <si>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</si>
  <si>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</si>
  <si>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</si>
  <si>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</si>
  <si>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</si>
  <si>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</si>
  <si>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</si>
  <si>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</si>
  <si>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</si>
  <si>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</si>
  <si>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</si>
  <si>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</si>
  <si>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</si>
  <si>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</si>
  <si>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</si>
  <si>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</si>
  <si>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</si>
  <si>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</si>
  <si>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</si>
  <si>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</si>
  <si>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</si>
  <si>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</si>
  <si>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</si>
  <si>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</si>
  <si>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</si>
  <si>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</si>
  <si>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</si>
  <si>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</si>
  <si>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</si>
  <si>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</si>
  <si>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</si>
  <si>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</si>
  <si>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</si>
  <si>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</si>
  <si>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</si>
  <si>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</si>
  <si>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</si>
  <si>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</si>
  <si>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</si>
  <si>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</si>
  <si>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</si>
  <si>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</si>
  <si>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</si>
  <si>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</si>
  <si>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</si>
  <si>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</si>
  <si>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</si>
  <si>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</si>
  <si>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</si>
  <si>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</si>
  <si>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</si>
  <si>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</si>
  <si>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</si>
  <si>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</si>
  <si>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</si>
  <si>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</si>
  <si>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</si>
  <si>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</si>
  <si>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</si>
  <si>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</si>
  <si>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</si>
  <si>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</si>
  <si>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</si>
  <si>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</si>
  <si>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</si>
  <si>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</si>
  <si>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</si>
  <si>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</si>
  <si>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</si>
  <si>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</si>
  <si>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</si>
  <si>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</si>
  <si>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</si>
  <si>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</si>
  <si>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</si>
  <si>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</si>
  <si>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</si>
  <si>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</si>
  <si>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</si>
  <si>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</si>
  <si>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</si>
  <si>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</si>
  <si>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</si>
  <si>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</si>
  <si>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</si>
  <si>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</si>
  <si>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</si>
  <si>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</si>
  <si>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</si>
  <si>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</si>
  <si>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</si>
  <si>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</si>
  <si>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</si>
  <si>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</si>
  <si>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</si>
  <si>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</si>
  <si>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</si>
  <si>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</si>
  <si>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</si>
  <si>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</si>
  <si>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</si>
  <si>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</si>
  <si>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</si>
  <si>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</si>
  <si>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</si>
  <si>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</si>
  <si>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</si>
  <si>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</si>
  <si>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</si>
  <si>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</si>
  <si>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</si>
  <si>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</si>
  <si>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</si>
  <si>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</si>
  <si>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</si>
  <si>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</si>
  <si>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</si>
  <si>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</si>
  <si>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</si>
  <si>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</si>
  <si>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</si>
  <si>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</si>
  <si>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</si>
  <si>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</si>
  <si>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</si>
  <si>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</si>
  <si>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</si>
  <si>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</si>
  <si>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</si>
  <si>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</si>
  <si>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</si>
  <si>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</si>
  <si>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</si>
  <si>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</si>
  <si>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</si>
  <si>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</si>
  <si>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</si>
  <si>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</si>
  <si>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</si>
  <si>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</si>
  <si>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</si>
  <si>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</si>
  <si>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</si>
  <si>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</si>
  <si>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</si>
  <si>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</si>
  <si>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</si>
  <si>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</si>
  <si>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</si>
  <si>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</si>
  <si>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</si>
  <si>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</si>
  <si>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</si>
  <si>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</si>
  <si>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</si>
  <si>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</si>
  <si>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</si>
  <si>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</si>
  <si>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</si>
  <si>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</si>
  <si>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</si>
  <si>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</si>
  <si>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</si>
  <si>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</si>
  <si>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</si>
  <si>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</si>
  <si>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</si>
  <si>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</si>
  <si>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</si>
  <si>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</si>
  <si>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</si>
  <si>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</si>
  <si>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</si>
  <si>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</si>
  <si>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</si>
  <si>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</si>
  <si>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</si>
  <si>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</si>
  <si>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</si>
  <si>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</si>
  <si>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</si>
  <si>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</si>
  <si>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</si>
  <si>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</si>
  <si>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</si>
  <si>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</si>
  <si>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</si>
  <si>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</si>
  <si>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</si>
  <si>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</si>
  <si>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</si>
  <si>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</si>
  <si>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</si>
  <si>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</si>
  <si>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</si>
  <si>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</t>
  </si>
  <si>
    <t>juan díaz</t>
  </si>
  <si>
    <t>Cuenta de corr</t>
  </si>
  <si>
    <t>san francisco</t>
  </si>
  <si>
    <t>24 de diciembre</t>
  </si>
  <si>
    <t>Total general</t>
  </si>
  <si>
    <t>tocumen</t>
  </si>
  <si>
    <t>alcalde díaz</t>
  </si>
  <si>
    <t>david (cabecera)</t>
  </si>
  <si>
    <t>penonomé (cabecera)</t>
  </si>
  <si>
    <t>amelia denis de icaza</t>
  </si>
  <si>
    <t>el rincón</t>
  </si>
  <si>
    <t>ancón</t>
  </si>
  <si>
    <t>rufina alfaro</t>
  </si>
  <si>
    <t>arraiján (cabecera)</t>
  </si>
  <si>
    <t>santiago (cabecera)</t>
  </si>
  <si>
    <t>cañaveral</t>
  </si>
  <si>
    <t>aserrío de gariché</t>
  </si>
  <si>
    <t>los algarrobos</t>
  </si>
  <si>
    <t>tobobe</t>
  </si>
  <si>
    <t>barrio colón</t>
  </si>
  <si>
    <t>bocas del toro (cabecera)</t>
  </si>
  <si>
    <t>cañazas (cabecera)</t>
  </si>
  <si>
    <t>bella vista</t>
  </si>
  <si>
    <t>bugaba</t>
  </si>
  <si>
    <t>el empalme</t>
  </si>
  <si>
    <t>betania</t>
  </si>
  <si>
    <t>changuinola (cabecera)</t>
  </si>
  <si>
    <t>boca del monte</t>
  </si>
  <si>
    <t>puerto armuelles (cabecera)</t>
  </si>
  <si>
    <t>sortová</t>
  </si>
  <si>
    <t>rodrigo luque</t>
  </si>
  <si>
    <t>caimitillo</t>
  </si>
  <si>
    <t>susama</t>
  </si>
  <si>
    <t>canto del llano</t>
  </si>
  <si>
    <t>santa marta</t>
  </si>
  <si>
    <t>pedregal</t>
  </si>
  <si>
    <t>dolega (Cabecera)</t>
  </si>
  <si>
    <t>metetí</t>
  </si>
  <si>
    <t>david este</t>
  </si>
  <si>
    <t>soná (cabecera)</t>
  </si>
  <si>
    <t>david sur</t>
  </si>
  <si>
    <t>el alto</t>
  </si>
  <si>
    <t>don bosco</t>
  </si>
  <si>
    <t>el cuay</t>
  </si>
  <si>
    <t>las lomas</t>
  </si>
  <si>
    <t>el pantano</t>
  </si>
  <si>
    <t>jaramillo</t>
  </si>
  <si>
    <t>finca 60</t>
  </si>
  <si>
    <t>la concepción (cabecera)</t>
  </si>
  <si>
    <t>gualaca</t>
  </si>
  <si>
    <t>guarumal</t>
  </si>
  <si>
    <t>pueblo nuevo</t>
  </si>
  <si>
    <t>san josé</t>
  </si>
  <si>
    <t>josé domingo espinar</t>
  </si>
  <si>
    <t>volcán (cabecera)</t>
  </si>
  <si>
    <t>Juay o Las Mareas</t>
  </si>
  <si>
    <t>kusapín</t>
  </si>
  <si>
    <t>plaza caisán</t>
  </si>
  <si>
    <t>las cumbres</t>
  </si>
  <si>
    <t>las lajas</t>
  </si>
  <si>
    <t>las mañanitas</t>
  </si>
  <si>
    <t>los valles</t>
  </si>
  <si>
    <t>nueva california</t>
  </si>
  <si>
    <t>pacora</t>
  </si>
  <si>
    <t>parque lefevre</t>
  </si>
  <si>
    <t>río grande</t>
  </si>
  <si>
    <t>rincón</t>
  </si>
  <si>
    <t>río abajo</t>
  </si>
  <si>
    <t>san pablo viejo</t>
  </si>
  <si>
    <t>sabanitas</t>
  </si>
  <si>
    <t>saboga</t>
  </si>
  <si>
    <t>san isidro</t>
  </si>
  <si>
    <t>santiago (Cabecera)</t>
  </si>
  <si>
    <t>changuinola (Cabecera)</t>
  </si>
  <si>
    <t>vista alegre</t>
  </si>
  <si>
    <t>dolega (cabecera)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</si>
  <si>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</si>
  <si>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</si>
  <si>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</si>
  <si>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</si>
  <si>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</si>
  <si>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</si>
  <si>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</si>
  <si>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</si>
  <si>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</si>
  <si>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</si>
  <si>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</si>
  <si>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</si>
  <si>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</si>
  <si>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</si>
  <si>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</si>
  <si>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</si>
  <si>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</si>
  <si>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</si>
  <si>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</si>
  <si>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</si>
  <si>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</si>
  <si>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</si>
  <si>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</si>
  <si>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</si>
  <si>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</si>
  <si>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</si>
  <si>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</si>
  <si>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</si>
  <si>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</si>
  <si>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</si>
  <si>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</si>
  <si>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</si>
  <si>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</si>
  <si>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</si>
  <si>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</si>
  <si>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</si>
  <si>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</si>
  <si>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</si>
  <si>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</si>
  <si>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</si>
  <si>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</si>
  <si>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</si>
  <si>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</si>
  <si>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</si>
  <si>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</si>
  <si>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</si>
  <si>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</si>
  <si>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</si>
  <si>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</si>
  <si>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</si>
  <si>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</si>
  <si>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</si>
  <si>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</si>
  <si>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</si>
  <si>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</si>
  <si>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</si>
  <si>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</si>
  <si>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</si>
  <si>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</si>
  <si>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</si>
  <si>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</si>
  <si>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</si>
  <si>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</si>
  <si>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</si>
  <si>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</si>
  <si>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</si>
  <si>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</si>
  <si>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</si>
  <si>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</si>
  <si>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</si>
  <si>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</si>
  <si>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</si>
  <si>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</si>
  <si>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</si>
  <si>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</si>
  <si>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</si>
  <si>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</si>
  <si>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</si>
  <si>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</si>
  <si>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</si>
  <si>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</si>
  <si>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</si>
  <si>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</si>
  <si>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</si>
  <si>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</si>
  <si>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</si>
  <si>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</si>
  <si>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</si>
  <si>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</si>
  <si>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</si>
  <si>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</si>
  <si>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</si>
  <si>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</si>
  <si>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</si>
  <si>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</si>
  <si>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</si>
  <si>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</si>
  <si>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</si>
  <si>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</si>
  <si>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</si>
  <si>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</si>
  <si>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</si>
  <si>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</si>
  <si>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</si>
  <si>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</si>
  <si>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</si>
  <si>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</si>
  <si>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</si>
  <si>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</si>
  <si>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</si>
  <si>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</si>
  <si>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</si>
  <si>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</si>
  <si>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</si>
  <si>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</si>
  <si>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</si>
  <si>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</si>
  <si>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</si>
  <si>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</si>
  <si>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</si>
  <si>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</si>
  <si>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</si>
  <si>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</si>
  <si>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</si>
  <si>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</si>
  <si>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</si>
  <si>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</si>
  <si>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</si>
  <si>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</si>
  <si>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</si>
  <si>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</si>
  <si>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</si>
  <si>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</si>
  <si>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</si>
  <si>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</si>
  <si>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</si>
  <si>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</si>
  <si>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</si>
  <si>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</si>
  <si>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</si>
  <si>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</si>
  <si>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</si>
  <si>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</si>
  <si>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</si>
  <si>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</si>
  <si>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</si>
  <si>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</si>
  <si>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</si>
  <si>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</si>
  <si>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</si>
  <si>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</si>
  <si>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</si>
  <si>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</si>
  <si>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</si>
  <si>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</si>
  <si>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</si>
  <si>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</si>
  <si>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</si>
  <si>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</si>
  <si>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</si>
  <si>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</si>
  <si>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</si>
  <si>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</si>
  <si>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</si>
  <si>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</si>
  <si>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</si>
  <si>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</si>
  <si>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</si>
  <si>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</si>
  <si>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</si>
  <si>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</si>
  <si>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</si>
  <si>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</si>
  <si>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</si>
  <si>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</si>
  <si>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</si>
  <si>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</si>
  <si>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</si>
  <si>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</si>
  <si>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</si>
  <si>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</si>
  <si>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</si>
  <si>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</si>
  <si>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</si>
  <si>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</si>
  <si>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</si>
  <si>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</si>
  <si>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</si>
  <si>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</si>
  <si>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</si>
  <si>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</si>
  <si>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</si>
  <si>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</si>
  <si>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</si>
  <si>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</si>
  <si>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</si>
  <si>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</si>
  <si>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</si>
  <si>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</si>
  <si>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</si>
  <si>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</si>
  <si>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</si>
  <si>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</si>
  <si>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</si>
  <si>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</si>
  <si>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</si>
  <si>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</si>
  <si>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</si>
  <si>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</si>
  <si>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</si>
  <si>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</si>
  <si>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</si>
  <si>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</si>
  <si>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</si>
  <si>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</si>
  <si>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</si>
  <si>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</si>
  <si>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</si>
  <si>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</si>
  <si>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</si>
  <si>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</si>
  <si>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</si>
  <si>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</si>
  <si>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</si>
  <si>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</si>
  <si>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</si>
  <si>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</si>
  <si>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</si>
  <si>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</si>
  <si>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</si>
  <si>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</si>
  <si>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</si>
  <si>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</si>
  <si>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</si>
  <si>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</si>
  <si>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</si>
  <si>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</si>
  <si>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</si>
  <si>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</si>
  <si>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</si>
  <si>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</si>
  <si>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</si>
  <si>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</si>
  <si>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</si>
  <si>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</si>
  <si>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</si>
  <si>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</si>
  <si>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</si>
  <si>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</si>
  <si>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</si>
  <si>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</si>
  <si>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</si>
  <si>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</si>
  <si>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</si>
  <si>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</si>
  <si>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</si>
  <si>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</si>
  <si>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</si>
  <si>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</si>
  <si>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</si>
  <si>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</si>
  <si>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puerto caimito</t>
  </si>
  <si>
    <t>ernesto córdoba campos</t>
  </si>
  <si>
    <t>guadalupe</t>
  </si>
  <si>
    <t>belisario frías</t>
  </si>
  <si>
    <t>belisario Porras</t>
  </si>
  <si>
    <t>burunga</t>
  </si>
  <si>
    <t>chepo (Cabecera)</t>
  </si>
  <si>
    <t>playa leona</t>
  </si>
  <si>
    <t>barrio balboa</t>
  </si>
  <si>
    <t>la exposición o calidonia</t>
  </si>
  <si>
    <t>arnulfo arias</t>
  </si>
  <si>
    <t>los llanitos</t>
  </si>
  <si>
    <t>san juan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</si>
  <si>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</si>
  <si>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</si>
  <si>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</si>
  <si>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</si>
  <si>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</si>
  <si>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</si>
  <si>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</si>
  <si>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</si>
  <si>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</si>
  <si>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</si>
  <si>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</si>
  <si>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</si>
  <si>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</si>
  <si>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</si>
  <si>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</si>
  <si>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</si>
  <si>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</si>
  <si>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</si>
  <si>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</si>
  <si>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</si>
  <si>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</si>
  <si>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</si>
  <si>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</si>
  <si>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</si>
  <si>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</si>
  <si>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</si>
  <si>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</si>
  <si>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</si>
  <si>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</si>
  <si>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</si>
  <si>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</si>
  <si>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</si>
  <si>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</si>
  <si>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</si>
  <si>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</si>
  <si>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</si>
  <si>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</si>
  <si>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</si>
  <si>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</si>
  <si>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san carlos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</si>
  <si>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</si>
  <si>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</si>
  <si>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</si>
  <si>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</si>
  <si>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</si>
  <si>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</si>
  <si>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belisario porras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</si>
  <si>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</si>
  <si>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</si>
  <si>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</si>
  <si>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</si>
  <si>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</si>
  <si>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</si>
  <si>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</si>
  <si>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</si>
  <si>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</si>
  <si>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</si>
  <si>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</si>
  <si>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</si>
  <si>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</si>
  <si>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</si>
  <si>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</si>
  <si>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</si>
  <si>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</si>
  <si>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cañazas (Cabecera)</t>
  </si>
  <si>
    <t>david (Cabecera)</t>
  </si>
  <si>
    <t>david</t>
  </si>
  <si>
    <t>santa fe (cabecera)</t>
  </si>
  <si>
    <t>chepo (cabecera)</t>
  </si>
  <si>
    <t>barrios unidos</t>
  </si>
  <si>
    <t>capira (Cabecera)</t>
  </si>
  <si>
    <t>juan demóstenes arosemena</t>
  </si>
  <si>
    <t>pilón</t>
  </si>
  <si>
    <t>aguadulce (cabecera)</t>
  </si>
  <si>
    <t>ocú (cabecera)</t>
  </si>
  <si>
    <t>natá (cabecera)</t>
  </si>
  <si>
    <t>maría chiquita</t>
  </si>
  <si>
    <t>puerto pilón</t>
  </si>
  <si>
    <t>antón (cabecera)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</si>
  <si>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</si>
  <si>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</si>
  <si>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</si>
  <si>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</si>
  <si>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</si>
  <si>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</si>
  <si>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</si>
  <si>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</si>
  <si>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chame (cabecera)</t>
  </si>
  <si>
    <t>chiriquí</t>
  </si>
  <si>
    <t>las cabras</t>
  </si>
  <si>
    <t>san martín</t>
  </si>
  <si>
    <t>santa clara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</si>
  <si>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</si>
  <si>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</si>
  <si>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</si>
  <si>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</si>
  <si>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</si>
  <si>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</si>
  <si>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</si>
  <si>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</si>
  <si>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</si>
  <si>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</si>
  <si>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</si>
  <si>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</si>
  <si>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</si>
  <si>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</si>
  <si>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</si>
  <si>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</si>
  <si>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</si>
  <si>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</si>
  <si>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</si>
  <si>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</si>
  <si>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</si>
  <si>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</si>
  <si>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</si>
  <si>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</si>
  <si>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</si>
  <si>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</si>
  <si>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</si>
  <si>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</si>
  <si>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</si>
  <si>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</si>
  <si>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</si>
  <si>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</si>
  <si>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</si>
  <si>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</si>
  <si>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</si>
  <si>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</si>
  <si>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</si>
  <si>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</si>
  <si>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</si>
  <si>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</si>
  <si>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</si>
  <si>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</si>
  <si>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</si>
  <si>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</si>
  <si>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</si>
  <si>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</si>
  <si>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</si>
  <si>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</si>
  <si>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</si>
  <si>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</si>
  <si>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</si>
  <si>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</si>
  <si>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</si>
  <si>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tulú</t>
  </si>
  <si>
    <t>Rincón</t>
  </si>
  <si>
    <t>la estrella</t>
  </si>
  <si>
    <t>la pintada (cabecera)</t>
  </si>
  <si>
    <t>rodolfo Aguilar Delgado</t>
  </si>
  <si>
    <t>arenas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</si>
  <si>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</si>
  <si>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</si>
  <si>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</si>
  <si>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</si>
  <si>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</si>
  <si>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</si>
  <si>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</si>
  <si>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</si>
  <si>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</si>
  <si>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</si>
  <si>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</si>
  <si>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</si>
  <si>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</si>
  <si>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</si>
  <si>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</si>
  <si>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</si>
  <si>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</si>
  <si>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</si>
  <si>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</si>
  <si>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</si>
  <si>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</si>
  <si>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</si>
  <si>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</si>
  <si>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</si>
  <si>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</si>
  <si>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</si>
  <si>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</si>
  <si>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</si>
  <si>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</si>
  <si>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</si>
  <si>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</si>
  <si>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</si>
  <si>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</si>
  <si>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</si>
  <si>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</si>
  <si>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</si>
  <si>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</si>
  <si>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</si>
  <si>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</si>
  <si>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</si>
  <si>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</si>
  <si>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</si>
  <si>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</si>
  <si>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</si>
  <si>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</si>
  <si>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</si>
  <si>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</si>
  <si>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</si>
  <si>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</si>
  <si>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</si>
  <si>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</si>
  <si>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</si>
  <si>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</si>
  <si>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</si>
  <si>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</si>
  <si>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</si>
  <si>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</si>
  <si>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</si>
  <si>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</si>
  <si>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</si>
  <si>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</si>
  <si>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</si>
  <si>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</si>
  <si>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</si>
  <si>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</si>
  <si>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</si>
  <si>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</si>
  <si>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</si>
  <si>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</si>
  <si>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</si>
  <si>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</si>
  <si>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</si>
  <si>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</si>
  <si>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</si>
  <si>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el harino</t>
  </si>
  <si>
    <t>Boró</t>
  </si>
  <si>
    <t>tijeras</t>
  </si>
  <si>
    <t>calobre (cabecera)</t>
  </si>
  <si>
    <t>chepo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</si>
  <si>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</si>
  <si>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</si>
  <si>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</si>
  <si>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</si>
  <si>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</si>
  <si>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</si>
  <si>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</si>
  <si>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</si>
  <si>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</si>
  <si>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</si>
  <si>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</si>
  <si>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</si>
  <si>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el tejar</t>
  </si>
  <si>
    <t>calobre (cabecerA)</t>
  </si>
  <si>
    <t>Bocas del toro (cabecera)</t>
  </si>
  <si>
    <t>las palmas</t>
  </si>
  <si>
    <t>amador</t>
  </si>
  <si>
    <t>lajas adentro</t>
  </si>
  <si>
    <t>cocle</t>
  </si>
  <si>
    <t>los anastacios</t>
  </si>
  <si>
    <t>catorce de noviembre</t>
  </si>
  <si>
    <t>los naranjos</t>
  </si>
  <si>
    <t>alanje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</si>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</sst>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51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5" borderId="10" xfId="0" applyFont="1" applyFill="1" applyBorder="1"/>
    <xf numFmtId="0" fontId="0" fillId="6" borderId="10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</cellXfs>
  <cellStyles count="2">
    <cellStyle name="Millares [0]" xfId="1" builtinId="6"/>
    <cellStyle name="Normal" xfId="0" builtinId="0"/>
  </cellStyles>
  <dxfs count="2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06.69273599537" createdVersion="7" refreshedVersion="7" minRefreshableVersion="3" recordCount="139" xr:uid="{9330DEF1-E927-460A-835A-CFF34E51B475}">
  <cacheSource type="worksheet">
    <worksheetSource ref="E4:E143" sheet="Hoja1"/>
  </cacheSource>
  <cacheFields count="1">
    <cacheField name="juan díaz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06.693217129628" createdVersion="7" refreshedVersion="7" minRefreshableVersion="3" recordCount="140" xr:uid="{D64A7759-383A-47E5-A3D5-F45ED43C8D74}">
  <cacheSource type="worksheet">
    <worksheetSource ref="E3:E143" sheet="Hoja1"/>
  </cacheSource>
  <cacheFields count="1">
    <cacheField name="corr" numFmtId="0">
      <sharedItems count="71">
        <s v="juan díaz"/>
        <s v="san francisco"/>
        <s v="tocumen"/>
        <s v="penonomé (cabecera)"/>
        <s v="el rincón"/>
        <s v="rufina alfaro"/>
        <s v="cañaveral"/>
        <s v="tobobe"/>
        <s v="cañazas (cabecera)"/>
        <s v="el empalme"/>
        <s v="david (cabecera)"/>
        <s v="sortová"/>
        <s v="santiago (cabecera)"/>
        <s v="arraiján (cabecera)"/>
        <s v="susama"/>
        <s v="24 de diciembre"/>
        <s v="santa marta"/>
        <s v="betania"/>
        <s v="dolega (Cabecera)"/>
        <s v="metetí"/>
        <s v="soná (cabecera)"/>
        <s v="los algarrobos"/>
        <s v="el alto"/>
        <s v="el cuay"/>
        <s v="changuinola (cabecera)"/>
        <s v="las lomas"/>
        <s v="pedregal"/>
        <s v="jaramillo"/>
        <s v="bocas del toro (cabecera)"/>
        <s v="bugaba"/>
        <s v="bella vista"/>
        <s v="puerto armuelles (cabecera)"/>
        <s v="plaza caisán"/>
        <s v="Juay o Las Mareas"/>
        <s v="la concepción (cabecera)"/>
        <s v="las cumbres"/>
        <s v="alcalde díaz"/>
        <s v="gualaca"/>
        <s v="barrio colón"/>
        <s v="rodrigo luque"/>
        <s v="volcán (cabecera)"/>
        <s v="río grande"/>
        <s v="los valles"/>
        <s v="san pablo viejo"/>
        <s v="caimitillo"/>
        <s v="pueblo nuevo"/>
        <s v="san josé"/>
        <s v="canto del llano"/>
        <s v="rincón"/>
        <s v="josé domingo espinar"/>
        <s v="aserrío de gariché"/>
        <s v="david este"/>
        <s v="boca del monte"/>
        <s v="don bosco"/>
        <s v="ancón"/>
        <s v="pacora"/>
        <s v="las lajas"/>
        <s v="parque lefevre"/>
        <s v="el pantano"/>
        <s v="río abajo"/>
        <s v="david sur"/>
        <s v="san isidro"/>
        <s v="finca 60"/>
        <s v="saboga"/>
        <s v="las mañanitas"/>
        <s v="sabanitas"/>
        <s v="kusapín"/>
        <s v="vista alegre"/>
        <s v="guarumal"/>
        <s v="amelia denis de icaza"/>
        <s v="nueva californ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s v="san francisco"/>
  </r>
  <r>
    <s v="tocumen"/>
  </r>
  <r>
    <s v="penonomé (cabecera)"/>
  </r>
  <r>
    <s v="el rincón"/>
  </r>
  <r>
    <s v="rufina alfaro"/>
  </r>
  <r>
    <s v="cañaveral"/>
  </r>
  <r>
    <s v="tobobe"/>
  </r>
  <r>
    <s v="cañazas (cabecera)"/>
  </r>
  <r>
    <s v="el empalme"/>
  </r>
  <r>
    <s v="david (cabecera)"/>
  </r>
  <r>
    <s v="sortová"/>
  </r>
  <r>
    <s v="santiago (cabecera)"/>
  </r>
  <r>
    <s v="arraiján (cabecera)"/>
  </r>
  <r>
    <s v="susama"/>
  </r>
  <r>
    <s v="24 de diciembre"/>
  </r>
  <r>
    <s v="santa marta"/>
  </r>
  <r>
    <s v="betania"/>
  </r>
  <r>
    <s v="dolega (Cabecera)"/>
  </r>
  <r>
    <s v="metetí"/>
  </r>
  <r>
    <s v="soná (cabecera)"/>
  </r>
  <r>
    <s v="los algarrobos"/>
  </r>
  <r>
    <s v="el alto"/>
  </r>
  <r>
    <s v="david (cabecera)"/>
  </r>
  <r>
    <s v="el cuay"/>
  </r>
  <r>
    <s v="changuinola (cabecera)"/>
  </r>
  <r>
    <s v="las lomas"/>
  </r>
  <r>
    <s v="pedregal"/>
  </r>
  <r>
    <s v="jaramillo"/>
  </r>
  <r>
    <s v="rufina alfaro"/>
  </r>
  <r>
    <s v="juan díaz"/>
  </r>
  <r>
    <s v="bocas del toro (cabecera)"/>
  </r>
  <r>
    <s v="bugaba"/>
  </r>
  <r>
    <s v="el empalme"/>
  </r>
  <r>
    <s v="bella vista"/>
  </r>
  <r>
    <s v="san francisco"/>
  </r>
  <r>
    <s v="puerto armuelles (cabecera)"/>
  </r>
  <r>
    <s v="plaza caisán"/>
  </r>
  <r>
    <s v="Juay o Las Mareas"/>
  </r>
  <r>
    <s v="la concepción (cabecera)"/>
  </r>
  <r>
    <s v="santiago (cabecera)"/>
  </r>
  <r>
    <s v="juan díaz"/>
  </r>
  <r>
    <s v="san francisco"/>
  </r>
  <r>
    <s v="las cumbres"/>
  </r>
  <r>
    <s v="rufina alfaro"/>
  </r>
  <r>
    <s v="alcalde díaz"/>
  </r>
  <r>
    <s v="gualaca"/>
  </r>
  <r>
    <s v="barrio colón"/>
  </r>
  <r>
    <s v="rodrigo luque"/>
  </r>
  <r>
    <s v="volcán (cabecera)"/>
  </r>
  <r>
    <s v="tocumen"/>
  </r>
  <r>
    <s v="david (cabecera)"/>
  </r>
  <r>
    <s v="río grande"/>
  </r>
  <r>
    <s v="bella vista"/>
  </r>
  <r>
    <s v="los valles"/>
  </r>
  <r>
    <s v="san pablo viejo"/>
  </r>
  <r>
    <s v="caimitillo"/>
  </r>
  <r>
    <s v="pueblo nuevo"/>
  </r>
  <r>
    <s v="bocas del toro (cabecera)"/>
  </r>
  <r>
    <s v="los algarrobos"/>
  </r>
  <r>
    <s v="san francisco"/>
  </r>
  <r>
    <s v="david (cabecera)"/>
  </r>
  <r>
    <s v="juan díaz"/>
  </r>
  <r>
    <s v="santiago (Cabecera)"/>
  </r>
  <r>
    <s v="bugaba"/>
  </r>
  <r>
    <s v="la concepción (cabecera)"/>
  </r>
  <r>
    <s v="barrio colón"/>
  </r>
  <r>
    <s v="tocumen"/>
  </r>
  <r>
    <s v="los algarrobos"/>
  </r>
  <r>
    <s v="bella vista"/>
  </r>
  <r>
    <s v="changuinola (Cabecera)"/>
  </r>
  <r>
    <s v="san josé"/>
  </r>
  <r>
    <s v="canto del llano"/>
  </r>
  <r>
    <s v="pedregal"/>
  </r>
  <r>
    <s v="rodrigo luque"/>
  </r>
  <r>
    <s v="pueblo nuevo"/>
  </r>
  <r>
    <s v="puerto armuelles (cabecera)"/>
  </r>
  <r>
    <s v="rincón"/>
  </r>
  <r>
    <s v="josé domingo espinar"/>
  </r>
  <r>
    <s v="aserrío de gariché"/>
  </r>
  <r>
    <s v="san francisco"/>
  </r>
  <r>
    <s v="david (cabecera)"/>
  </r>
  <r>
    <s v="24 de diciembre"/>
  </r>
  <r>
    <s v="puerto armuelles (cabecera)"/>
  </r>
  <r>
    <s v="david este"/>
  </r>
  <r>
    <s v="boca del monte"/>
  </r>
  <r>
    <s v="don bosco"/>
  </r>
  <r>
    <s v="ancón"/>
  </r>
  <r>
    <s v="juan díaz"/>
  </r>
  <r>
    <s v="pacora"/>
  </r>
  <r>
    <s v="santiago (cabecera)"/>
  </r>
  <r>
    <s v="canto del llano"/>
  </r>
  <r>
    <s v="alcalde díaz"/>
  </r>
  <r>
    <s v="changuinola (cabecera)"/>
  </r>
  <r>
    <s v="las lajas"/>
  </r>
  <r>
    <s v="bocas del toro (cabecera)"/>
  </r>
  <r>
    <s v="el empalme"/>
  </r>
  <r>
    <s v="parque lefevre"/>
  </r>
  <r>
    <s v="el pantano"/>
  </r>
  <r>
    <s v="río abajo"/>
  </r>
  <r>
    <s v="david (cabecera)"/>
  </r>
  <r>
    <s v="santiago (cabecera)"/>
  </r>
  <r>
    <s v="san francisco"/>
  </r>
  <r>
    <s v="los algarrobos"/>
  </r>
  <r>
    <s v="david este"/>
  </r>
  <r>
    <s v="rodrigo luque"/>
  </r>
  <r>
    <s v="pedregal"/>
  </r>
  <r>
    <s v="david sur"/>
  </r>
  <r>
    <s v="puerto armuelles (cabecera)"/>
  </r>
  <r>
    <s v="jaramillo"/>
  </r>
  <r>
    <s v="san isidro"/>
  </r>
  <r>
    <s v="volcán (cabecera)"/>
  </r>
  <r>
    <s v="finca 60"/>
  </r>
  <r>
    <s v="saboga"/>
  </r>
  <r>
    <s v="24 de diciembre"/>
  </r>
  <r>
    <s v="alcalde díaz"/>
  </r>
  <r>
    <s v="bocas del toro (cabecera)"/>
  </r>
  <r>
    <s v="dolega (cabecera)"/>
  </r>
  <r>
    <s v="las mañanitas"/>
  </r>
  <r>
    <s v="bugaba"/>
  </r>
  <r>
    <s v="rodrigo luque"/>
  </r>
  <r>
    <s v="las lomas"/>
  </r>
  <r>
    <s v="san francisco"/>
  </r>
  <r>
    <s v="bugaba"/>
  </r>
  <r>
    <s v="david (cabecera)"/>
  </r>
  <r>
    <s v="sabanitas"/>
  </r>
  <r>
    <s v="changuinola (cabecera)"/>
  </r>
  <r>
    <s v="juan díaz"/>
  </r>
  <r>
    <s v="santiago (cabecera)"/>
  </r>
  <r>
    <s v="aserrío de gariché"/>
  </r>
  <r>
    <s v="kusapín"/>
  </r>
  <r>
    <s v="vista alegre"/>
  </r>
  <r>
    <s v="ancón"/>
  </r>
  <r>
    <s v="betania"/>
  </r>
  <r>
    <s v="guarumal"/>
  </r>
  <r>
    <s v="san josé"/>
  </r>
  <r>
    <s v="los algarrobos"/>
  </r>
  <r>
    <s v="david sur"/>
  </r>
  <r>
    <s v="amelia denis de icaza"/>
  </r>
  <r>
    <s v="nueva californi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10"/>
  </r>
  <r>
    <x v="23"/>
  </r>
  <r>
    <x v="24"/>
  </r>
  <r>
    <x v="25"/>
  </r>
  <r>
    <x v="26"/>
  </r>
  <r>
    <x v="27"/>
  </r>
  <r>
    <x v="5"/>
  </r>
  <r>
    <x v="0"/>
  </r>
  <r>
    <x v="28"/>
  </r>
  <r>
    <x v="29"/>
  </r>
  <r>
    <x v="9"/>
  </r>
  <r>
    <x v="30"/>
  </r>
  <r>
    <x v="1"/>
  </r>
  <r>
    <x v="31"/>
  </r>
  <r>
    <x v="32"/>
  </r>
  <r>
    <x v="33"/>
  </r>
  <r>
    <x v="34"/>
  </r>
  <r>
    <x v="12"/>
  </r>
  <r>
    <x v="0"/>
  </r>
  <r>
    <x v="1"/>
  </r>
  <r>
    <x v="35"/>
  </r>
  <r>
    <x v="5"/>
  </r>
  <r>
    <x v="36"/>
  </r>
  <r>
    <x v="37"/>
  </r>
  <r>
    <x v="38"/>
  </r>
  <r>
    <x v="39"/>
  </r>
  <r>
    <x v="40"/>
  </r>
  <r>
    <x v="2"/>
  </r>
  <r>
    <x v="10"/>
  </r>
  <r>
    <x v="41"/>
  </r>
  <r>
    <x v="30"/>
  </r>
  <r>
    <x v="42"/>
  </r>
  <r>
    <x v="43"/>
  </r>
  <r>
    <x v="44"/>
  </r>
  <r>
    <x v="45"/>
  </r>
  <r>
    <x v="28"/>
  </r>
  <r>
    <x v="21"/>
  </r>
  <r>
    <x v="1"/>
  </r>
  <r>
    <x v="10"/>
  </r>
  <r>
    <x v="0"/>
  </r>
  <r>
    <x v="12"/>
  </r>
  <r>
    <x v="29"/>
  </r>
  <r>
    <x v="34"/>
  </r>
  <r>
    <x v="38"/>
  </r>
  <r>
    <x v="2"/>
  </r>
  <r>
    <x v="21"/>
  </r>
  <r>
    <x v="30"/>
  </r>
  <r>
    <x v="24"/>
  </r>
  <r>
    <x v="46"/>
  </r>
  <r>
    <x v="47"/>
  </r>
  <r>
    <x v="26"/>
  </r>
  <r>
    <x v="39"/>
  </r>
  <r>
    <x v="45"/>
  </r>
  <r>
    <x v="31"/>
  </r>
  <r>
    <x v="48"/>
  </r>
  <r>
    <x v="49"/>
  </r>
  <r>
    <x v="50"/>
  </r>
  <r>
    <x v="1"/>
  </r>
  <r>
    <x v="10"/>
  </r>
  <r>
    <x v="15"/>
  </r>
  <r>
    <x v="31"/>
  </r>
  <r>
    <x v="51"/>
  </r>
  <r>
    <x v="52"/>
  </r>
  <r>
    <x v="53"/>
  </r>
  <r>
    <x v="54"/>
  </r>
  <r>
    <x v="0"/>
  </r>
  <r>
    <x v="55"/>
  </r>
  <r>
    <x v="12"/>
  </r>
  <r>
    <x v="47"/>
  </r>
  <r>
    <x v="36"/>
  </r>
  <r>
    <x v="24"/>
  </r>
  <r>
    <x v="56"/>
  </r>
  <r>
    <x v="28"/>
  </r>
  <r>
    <x v="9"/>
  </r>
  <r>
    <x v="57"/>
  </r>
  <r>
    <x v="58"/>
  </r>
  <r>
    <x v="59"/>
  </r>
  <r>
    <x v="10"/>
  </r>
  <r>
    <x v="12"/>
  </r>
  <r>
    <x v="1"/>
  </r>
  <r>
    <x v="21"/>
  </r>
  <r>
    <x v="51"/>
  </r>
  <r>
    <x v="39"/>
  </r>
  <r>
    <x v="26"/>
  </r>
  <r>
    <x v="60"/>
  </r>
  <r>
    <x v="31"/>
  </r>
  <r>
    <x v="27"/>
  </r>
  <r>
    <x v="61"/>
  </r>
  <r>
    <x v="40"/>
  </r>
  <r>
    <x v="62"/>
  </r>
  <r>
    <x v="63"/>
  </r>
  <r>
    <x v="15"/>
  </r>
  <r>
    <x v="36"/>
  </r>
  <r>
    <x v="28"/>
  </r>
  <r>
    <x v="18"/>
  </r>
  <r>
    <x v="64"/>
  </r>
  <r>
    <x v="29"/>
  </r>
  <r>
    <x v="39"/>
  </r>
  <r>
    <x v="25"/>
  </r>
  <r>
    <x v="1"/>
  </r>
  <r>
    <x v="29"/>
  </r>
  <r>
    <x v="10"/>
  </r>
  <r>
    <x v="65"/>
  </r>
  <r>
    <x v="24"/>
  </r>
  <r>
    <x v="0"/>
  </r>
  <r>
    <x v="12"/>
  </r>
  <r>
    <x v="50"/>
  </r>
  <r>
    <x v="66"/>
  </r>
  <r>
    <x v="67"/>
  </r>
  <r>
    <x v="54"/>
  </r>
  <r>
    <x v="17"/>
  </r>
  <r>
    <x v="68"/>
  </r>
  <r>
    <x v="46"/>
  </r>
  <r>
    <x v="21"/>
  </r>
  <r>
    <x v="60"/>
  </r>
  <r>
    <x v="69"/>
  </r>
  <r>
    <x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F8CAE3-3029-4E91-8621-B3107764015C}" name="TablaDinámica1" cacheId="658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I4:K21" firstHeaderRow="1" firstDataRow="1" firstDataCol="0"/>
  <pivotFields count="1">
    <pivotField compact="0" outline="0"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E01F98-F902-4064-9BF6-3D41115CA62B}" name="TablaDinámica2" cacheId="658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4:N76" firstHeaderRow="1" firstDataRow="1" firstDataCol="1"/>
  <pivotFields count="1">
    <pivotField axis="axisRow" dataField="1" compact="0" outline="0" showAll="0">
      <items count="72">
        <item x="15"/>
        <item x="36"/>
        <item x="69"/>
        <item x="54"/>
        <item x="13"/>
        <item x="50"/>
        <item x="38"/>
        <item x="30"/>
        <item x="17"/>
        <item x="52"/>
        <item x="28"/>
        <item x="29"/>
        <item x="44"/>
        <item x="47"/>
        <item x="6"/>
        <item x="8"/>
        <item x="24"/>
        <item x="10"/>
        <item x="51"/>
        <item x="60"/>
        <item x="18"/>
        <item x="53"/>
        <item x="22"/>
        <item x="23"/>
        <item x="9"/>
        <item x="58"/>
        <item x="4"/>
        <item x="62"/>
        <item x="37"/>
        <item x="68"/>
        <item x="27"/>
        <item x="49"/>
        <item x="0"/>
        <item x="33"/>
        <item x="66"/>
        <item x="34"/>
        <item x="35"/>
        <item x="56"/>
        <item x="25"/>
        <item x="64"/>
        <item x="21"/>
        <item x="42"/>
        <item x="19"/>
        <item x="70"/>
        <item x="55"/>
        <item x="57"/>
        <item x="26"/>
        <item x="3"/>
        <item x="32"/>
        <item x="45"/>
        <item x="31"/>
        <item x="48"/>
        <item x="59"/>
        <item x="41"/>
        <item x="39"/>
        <item x="5"/>
        <item x="65"/>
        <item x="63"/>
        <item x="1"/>
        <item x="61"/>
        <item x="46"/>
        <item x="43"/>
        <item x="16"/>
        <item x="12"/>
        <item x="20"/>
        <item x="11"/>
        <item x="14"/>
        <item x="7"/>
        <item x="2"/>
        <item x="67"/>
        <item x="40"/>
        <item t="default"/>
      </items>
    </pivotField>
  </pivotFields>
  <rowFields count="1">
    <field x="0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09" totalsRowShown="0">
  <autoFilter ref="B1:CA409" xr:uid="{43A4EA99-D30C-4593-B4E9-BC228D6A71B3}"/>
  <tableColumns count="78">
    <tableColumn id="1" xr3:uid="{B43CE6CF-A682-4EDB-9879-C83EE5B60C32}" name="Fecha" dataDxfId="210"/>
    <tableColumn id="2" xr3:uid="{973902F0-2D6C-40A2-BFE7-09B21A33165E}" name="Confirmados Acumulados" dataDxfId="209"/>
    <tableColumn id="3" xr3:uid="{40A6486D-313D-495E-B390-825D23DB0A59}" name="Nuevos Confirmados"/>
    <tableColumn id="4" xr3:uid="{40D3D6E3-850F-4C5A-B130-A86751451D00}" name="Fallecidos Acumulados" dataDxfId="208"/>
    <tableColumn id="5" xr3:uid="{B7E20309-518B-468C-A592-39469F86B5D6}" name="Nuevos Fallecidos"/>
    <tableColumn id="6" xr3:uid="{F2FD374F-A063-484D-A17D-CE2074ED1517}" name="Recuperados Acumulados" dataDxfId="20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0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05">
      <calculatedColumnFormula>+IFERROR(C2/3.974,"")</calculatedColumnFormula>
    </tableColumn>
    <tableColumn id="18" xr3:uid="{C5C9CF84-1193-446D-A50A-629502575AA8}" name="Fallecidos/1MM hab" dataDxfId="204">
      <calculatedColumnFormula>+IFERROR(E2/3.974,"")</calculatedColumnFormula>
    </tableColumn>
    <tableColumn id="19" xr3:uid="{5653A491-563D-4A51-9E51-434E50B0C11C}" name="Recuperados/1 MM hab" dataDxfId="203">
      <calculatedColumnFormula>+IFERROR(G2/3.974,"")</calculatedColumnFormula>
    </tableColumn>
    <tableColumn id="20" xr3:uid="{1087D488-7D9C-4D7D-A189-4EB560CA2E3B}" name="Activos/1MM hab" dataDxfId="202">
      <calculatedColumnFormula>+IFERROR(I2/3.974,"")</calculatedColumnFormula>
    </tableColumn>
    <tableColumn id="21" xr3:uid="{5D7DE319-4187-4EA4-B571-D2695154EE4A}" name="Pruebas Realizadas" dataDxfId="20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200">
      <calculatedColumnFormula>IFERROR(W2-W1,0)</calculatedColumnFormula>
    </tableColumn>
    <tableColumn id="64" xr3:uid="{28C993C8-E8F5-4F99-B9F6-92E744E1DC2E}" name="Pruebas Realizadas/1MM hab" dataDxfId="199">
      <calculatedColumnFormula>IFERROR(V2/3.974,0)</calculatedColumnFormula>
    </tableColumn>
    <tableColumn id="23" xr3:uid="{42A45A33-4E21-48F2-A8AE-E198D98F66C3}" name="Pruebas Negativas" dataDxfId="198"/>
    <tableColumn id="24" xr3:uid="{BA3C3DC5-E194-4738-BE0D-9C065CE37FC0}" name="Pruebas Negativas Diarias" dataDxfId="197">
      <calculatedColumnFormula>Z2-Z1</calculatedColumnFormula>
    </tableColumn>
    <tableColumn id="55" xr3:uid="{969B6342-94BE-4968-955F-55616C0B80F9}" name="% Pruebas Negativas" dataDxfId="196">
      <calculatedColumnFormula>IFERROR(Z2/V2,0)</calculatedColumnFormula>
    </tableColumn>
    <tableColumn id="58" xr3:uid="{DCF2DC84-6E8B-433D-8BEE-4F9909314B95}" name="Variación Pruebas Negativas Diarias" dataDxfId="19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94">
      <calculatedColumnFormula>IFERROR(AD2/V2,0)</calculatedColumnFormula>
    </tableColumn>
    <tableColumn id="59" xr3:uid="{879AC419-6349-4CF2-ABE6-2CAB27EB4896}" name="Variación Pruebas Positivas Diarias" dataDxfId="193">
      <calculatedColumnFormula>IFERROR(AE2-AE1,0)</calculatedColumnFormula>
    </tableColumn>
    <tableColumn id="74" xr3:uid="{766B1DB5-FDE4-4BD7-BF8F-4B01095F7E3F}" name="%Variación Pruebas Positivas Diarias" dataDxfId="192">
      <calculatedColumnFormula>IFERROR(AE2/W2,0)</calculatedColumnFormula>
    </tableColumn>
    <tableColumn id="65" xr3:uid="{7C3592F6-C716-42D3-A5A1-47E150686978}" name="Pruebas Positivas/1MM hab" dataDxfId="191">
      <calculatedColumnFormula>IFERROR(AD2/3.974,0)</calculatedColumnFormula>
    </tableColumn>
    <tableColumn id="27" xr3:uid="{D8610871-ABDD-4D27-8EF9-5CB022075A3B}" name="Aislamiento Domiciliario" dataDxfId="190"/>
    <tableColumn id="28" xr3:uid="{C675257E-C6CD-4E20-B674-42EE821FE46A}" name="Variación Aislamiento Domiciliario" dataDxfId="189">
      <calculatedColumnFormula>AJ2-AJ1</calculatedColumnFormula>
    </tableColumn>
    <tableColumn id="60" xr3:uid="{0AA8EE78-AA2C-434E-B362-741D9FFB5ECC}" name="%Variación Aislamiento Domiciliario" dataDxfId="188">
      <calculatedColumnFormula>IFERROR(AJ2/AJ1,0)-1</calculatedColumnFormula>
    </tableColumn>
    <tableColumn id="66" xr3:uid="{625EE28F-4964-4F45-905B-130058A50F50}" name="Aislamiento Domiciliario/1MM hab" dataDxfId="187">
      <calculatedColumnFormula>IFERROR(AJ2/3.974,0)</calculatedColumnFormula>
    </tableColumn>
    <tableColumn id="75" xr3:uid="{1B2C3CAE-97BE-4952-B951-5007AB5414DD}" name="%Aislamiento Domiciliario de Confirmados" dataDxfId="186">
      <calculatedColumnFormula>IFERROR(AJ2/C2," ")</calculatedColumnFormula>
    </tableColumn>
    <tableColumn id="29" xr3:uid="{DC317B66-599C-42F1-AA24-36DEE1345EB4}" name="Aislamiento en Hoteles" dataDxfId="18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84">
      <calculatedColumnFormula>IFERROR(AO2/3.974,0)</calculatedColumnFormula>
    </tableColumn>
    <tableColumn id="31" xr3:uid="{E736287B-0930-4006-9282-9CA033399912}" name="Hospitalizados en Sala" dataDxfId="183"/>
    <tableColumn id="32" xr3:uid="{BF98C05B-A67B-4900-B05E-627F032DC39A}" name="Variación Hospitalizados en Sala" dataDxfId="182">
      <calculatedColumnFormula>AS2-AS1</calculatedColumnFormula>
    </tableColumn>
    <tableColumn id="62" xr3:uid="{7C747F0E-AA13-4E3C-9C50-8538E30CAC79}" name="%Variación Hospitalizados en Sala" dataDxfId="181">
      <calculatedColumnFormula>IFERROR(AS2/AS1,0)-1</calculatedColumnFormula>
    </tableColumn>
    <tableColumn id="68" xr3:uid="{7DBCF1EA-926B-4AAD-A90A-BB75D656AD64}" name="Hospitalizados en Sala/1MM hab" dataDxfId="180">
      <calculatedColumnFormula>IFERROR(AS2/3.974,0)</calculatedColumnFormula>
    </tableColumn>
    <tableColumn id="76" xr3:uid="{48762F93-20F9-4E34-8048-CC45B397DC24}" name="%Hospitalizados en Sala de Confirmados" dataDxfId="179">
      <calculatedColumnFormula>IFERROR(AS2/C2," ")</calculatedColumnFormula>
    </tableColumn>
    <tableColumn id="33" xr3:uid="{71350F5A-09D2-45C4-9CCF-A9A5B2880119}" name="Hospitalizados en UCI" dataDxfId="17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77">
      <calculatedColumnFormula>IFERROR(AX2/AX1,0)-1</calculatedColumnFormula>
    </tableColumn>
    <tableColumn id="69" xr3:uid="{BB3ED07D-4978-4E45-9048-715100C1C4CE}" name="Hospitalización en UCI/1MM hab" dataDxfId="176">
      <calculatedColumnFormula>IFERROR(AX2/3.974,0)</calculatedColumnFormula>
    </tableColumn>
    <tableColumn id="77" xr3:uid="{3689B571-2CEF-4D6C-80EA-D42E9AFA4249}" name="%Hospitalizados en UCI de Confirmados" dataDxfId="175">
      <calculatedColumnFormula>IFERROR(AX2/C2," ")</calculatedColumnFormula>
    </tableColumn>
    <tableColumn id="70" xr3:uid="{D4D326CA-71CB-4808-8398-2DF20427ACD9}" name="Personas con Medidas Sanitarias" dataDxfId="17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73">
      <calculatedColumnFormula>IFERROR(BC2-BC1,0)</calculatedColumnFormula>
    </tableColumn>
    <tableColumn id="73" xr3:uid="{FEEEA9CC-4A2C-4532-89AC-8AEE99F07A1C}" name="%Variación Personas con Medidas Sanitarias" dataDxfId="172">
      <calculatedColumnFormula>IFERROR(BC2/BC1,0)-1</calculatedColumnFormula>
    </tableColumn>
    <tableColumn id="71" xr3:uid="{76D989EB-1454-4A9F-BCC9-9DBAAC8EC62A}" name="Personas con Medidas Sanitarias/1MM hab" dataDxfId="171">
      <calculatedColumnFormula>IFERROR(BC2/3.974,0)</calculatedColumnFormula>
    </tableColumn>
    <tableColumn id="78" xr3:uid="{B0368274-1320-4455-B61E-287DF6AFDB6B}" name="%Personas con Medidas Sanitarias de Confirmados" dataDxfId="170">
      <calculatedColumnFormula>IFERROR(BC2/C2," ")</calculatedColumnFormula>
    </tableColumn>
    <tableColumn id="35" xr3:uid="{812A1327-1CEB-4F00-A13E-00131E30B078}" name="Casos 0-19 años" dataDxfId="169"/>
    <tableColumn id="45" xr3:uid="{D49F4BCD-7029-445D-AC3D-4C3AEC95E978}" name="Variación Casos 0-19 años" dataDxfId="168">
      <calculatedColumnFormula>IFERROR((BH2-BH1), 0)</calculatedColumnFormula>
    </tableColumn>
    <tableColumn id="36" xr3:uid="{8F490D8C-4F99-4584-94BF-093E46E47157}" name="Casos 20-39 años" dataDxfId="167"/>
    <tableColumn id="46" xr3:uid="{9C4B1D6F-5802-43AD-98C0-AEA0FDA3361D}" name="Variación Casos 20-39 años" dataDxfId="166">
      <calculatedColumnFormula>IFERROR((BJ2-BJ1),0)</calculatedColumnFormula>
    </tableColumn>
    <tableColumn id="37" xr3:uid="{DF499F72-1046-478E-9D20-9E9A85F8F2A0}" name="Casos 40-59 años" dataDxfId="165"/>
    <tableColumn id="47" xr3:uid="{22260EC0-BDDF-44F7-B25B-AFAE05653A98}" name="Variación Casos 40-59 años" dataDxfId="164">
      <calculatedColumnFormula>IFERROR((BL2-BL1),0)</calculatedColumnFormula>
    </tableColumn>
    <tableColumn id="38" xr3:uid="{B47F6D70-7358-41E8-BBF0-59C40B173663}" name="Casos 60-79 años" dataDxfId="163"/>
    <tableColumn id="48" xr3:uid="{4065D1A3-12CB-4A14-940C-EB27E5C02B72}" name="Variación Casos 60-79 años" dataDxfId="162">
      <calculatedColumnFormula>IFERROR((BN2-BN1),0)</calculatedColumnFormula>
    </tableColumn>
    <tableColumn id="39" xr3:uid="{38A3E542-9026-45A2-AA92-EA50BF06321F}" name="Casos &gt;80 años" dataDxfId="161"/>
    <tableColumn id="49" xr3:uid="{BFA963DD-6022-44F5-9960-C736B4C44A1A}" name="Variación Casos &gt;80 años" dataDxfId="160">
      <calculatedColumnFormula>IFERROR((BP2-BP1),0)</calculatedColumnFormula>
    </tableColumn>
    <tableColumn id="40" xr3:uid="{1917D601-1805-47AD-9379-0623CBEC8677}" name="Defunciones 0-19 años" dataDxfId="159"/>
    <tableColumn id="50" xr3:uid="{8744BA87-2371-4F50-83CA-FB01532B438D}" name="Variación Defunciones 0-19 años" dataDxfId="158">
      <calculatedColumnFormula>IFERROR((BR2-BR1),0)</calculatedColumnFormula>
    </tableColumn>
    <tableColumn id="41" xr3:uid="{E100BA7E-AC43-4F84-BB57-F3B1C999E447}" name="Defunciones 20-39 años" dataDxfId="157"/>
    <tableColumn id="51" xr3:uid="{5ADE2D23-1839-4D7C-BC42-D37F14B85BCE}" name="Variación Defunciones 20-39 años" dataDxfId="156">
      <calculatedColumnFormula>IFERROR((BT2-BT1),0)</calculatedColumnFormula>
    </tableColumn>
    <tableColumn id="42" xr3:uid="{6D91C00A-6C34-4D4A-A359-17834D08F9AC}" name="Defunciones 40-59 años" dataDxfId="155"/>
    <tableColumn id="52" xr3:uid="{D3AA20D4-C41F-4432-8393-B25AEC78A2DB}" name="Variación Defunciones 40-59 años" dataDxfId="154">
      <calculatedColumnFormula>IFERROR((BV2-BV1),0)</calculatedColumnFormula>
    </tableColumn>
    <tableColumn id="43" xr3:uid="{2CA0667B-9C43-4BBC-86DB-8FAB27AFB550}" name="Defunciones 60-79 años" dataDxfId="153"/>
    <tableColumn id="53" xr3:uid="{843753A8-D098-4442-9CE7-4D0740DBFC73}" name="Variación Defunciones 60-79 años" dataDxfId="152">
      <calculatedColumnFormula>IFERROR((BX2-BX1),0)</calculatedColumnFormula>
    </tableColumn>
    <tableColumn id="44" xr3:uid="{D016D264-D612-4CEE-90C5-04781F606E63}" name="Defunciones &gt;80 años" dataDxfId="151"/>
    <tableColumn id="54" xr3:uid="{6F890B89-015E-4A8B-A0DA-D93D3532FA3C}" name="Variación Defunciones &gt;80 años" dataDxfId="15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OX14" totalsRowShown="0" headerRowDxfId="149" dataDxfId="148">
  <autoFilter ref="A2:OX14" xr:uid="{4985BEE6-8DDE-4351-941D-897D792807A6}"/>
  <tableColumns count="414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47"/>
    <tableColumn id="273" xr3:uid="{1C9660F1-C11E-426D-ABCD-A45035048469}" name="44170" dataDxfId="146"/>
    <tableColumn id="274" xr3:uid="{22DEF864-8DDB-4E26-84B0-5E1D216FC948}" name="44171" dataDxfId="145"/>
    <tableColumn id="275" xr3:uid="{16B9CEB3-3F6F-49B1-9654-62B9D39310D2}" name="44172" dataDxfId="144"/>
    <tableColumn id="276" xr3:uid="{A3C48B84-90BA-49C0-8B14-A44A132B6EB3}" name="44173" dataDxfId="143"/>
    <tableColumn id="277" xr3:uid="{18C90A85-0253-487F-B010-1E9723752E21}" name="44174" dataDxfId="142"/>
    <tableColumn id="278" xr3:uid="{AB5BDC22-34A8-4263-AD39-9CBBEDEE67F9}" name="44175" dataDxfId="141"/>
    <tableColumn id="279" xr3:uid="{1A92F048-39DF-4919-9D34-6BA468527C64}" name="44176" dataDxfId="140"/>
    <tableColumn id="280" xr3:uid="{80E33530-DCCB-4CE4-BD6F-F7D2700CFD83}" name="44177" dataDxfId="139"/>
    <tableColumn id="281" xr3:uid="{1D909150-7D53-4BBF-B44B-00A6CF152489}" name="44178" dataDxfId="138"/>
    <tableColumn id="282" xr3:uid="{AC7AF4F9-8369-438C-BF2C-BE1F4317D8E2}" name="44179" dataDxfId="137"/>
    <tableColumn id="283" xr3:uid="{1A933444-1F78-4093-A98A-41FD29DEA83C}" name="44180" dataDxfId="136"/>
    <tableColumn id="284" xr3:uid="{F6D6186B-D798-4EF1-81B7-702AF68ABA84}" name="44181" dataDxfId="135"/>
    <tableColumn id="285" xr3:uid="{FC5A0A5C-9047-4B9B-AB6B-73797E8D70DE}" name="44182" dataDxfId="134"/>
    <tableColumn id="286" xr3:uid="{06BAC050-0811-4763-9569-E5CC83DB01AD}" name="44183" dataDxfId="133"/>
    <tableColumn id="287" xr3:uid="{26360739-FEB6-4F01-A346-69F8E24149BB}" name="44184" dataDxfId="132"/>
    <tableColumn id="288" xr3:uid="{9CD5DEFA-7B61-4BDD-9A99-7E8E1E73EF8B}" name="44185" dataDxfId="131"/>
    <tableColumn id="289" xr3:uid="{91D89664-8DDB-4550-BF88-F2994A2099C7}" name="44186" dataDxfId="130"/>
    <tableColumn id="290" xr3:uid="{B8F91AE1-F8C2-4ABA-B11B-165002D103BE}" name="44187" dataDxfId="129"/>
    <tableColumn id="291" xr3:uid="{CB346C6D-DC06-485A-9C11-A699252CE8CA}" name="44188" dataDxfId="128"/>
    <tableColumn id="292" xr3:uid="{66F0BAB2-620D-4B8A-8495-68AD428D041B}" name="44189" dataDxfId="127"/>
    <tableColumn id="293" xr3:uid="{35F1EE11-49A9-4B7B-8682-D6988EADE6B6}" name="44190" dataDxfId="126"/>
    <tableColumn id="294" xr3:uid="{31AD699C-007E-47B0-A3B2-F4C98ECD3A8B}" name="44191" dataDxfId="125"/>
    <tableColumn id="295" xr3:uid="{AAC83D2F-AB56-40D6-8400-2F296ED4F241}" name="44192" dataDxfId="124"/>
    <tableColumn id="296" xr3:uid="{431D7E4F-DB97-40EB-81B1-9B923B992B65}" name="44193" dataDxfId="123"/>
    <tableColumn id="297" xr3:uid="{B49266B3-5AEA-4271-8BC8-D490E7A478CE}" name="44194" dataDxfId="122"/>
    <tableColumn id="298" xr3:uid="{BC9AA52F-C4F8-491F-AE5F-EA866DA2CA4F}" name="44195" dataDxfId="121"/>
    <tableColumn id="299" xr3:uid="{E3E778D1-D9F4-4F40-9498-84477F41F09A}" name="44196" dataDxfId="120"/>
    <tableColumn id="300" xr3:uid="{618629C6-EE12-469D-865F-0D101F811640}" name="44197" dataDxfId="119"/>
    <tableColumn id="301" xr3:uid="{746E2229-68BA-4B73-83D6-2CC412DF32D2}" name="44198" dataDxfId="118"/>
    <tableColumn id="302" xr3:uid="{17B4B94F-9CA3-4A6B-854E-B9CC531A7402}" name="44199" dataDxfId="117"/>
    <tableColumn id="303" xr3:uid="{D34215F4-C97B-432D-A46D-2EA170A6A716}" name="44200" dataDxfId="116"/>
    <tableColumn id="304" xr3:uid="{D598EECF-9558-4C9C-BAE4-617C6C6D29CA}" name="44201" dataDxfId="115"/>
    <tableColumn id="305" xr3:uid="{6891D62E-7244-493A-AEB4-98085DE6F865}" name="44202" dataDxfId="114"/>
    <tableColumn id="306" xr3:uid="{0363C31A-DCD3-42B4-A286-E60709F5C866}" name="44203" dataDxfId="113"/>
    <tableColumn id="307" xr3:uid="{67091DAF-85D5-4CED-98EC-375BF0B3E965}" name="44204" dataDxfId="112"/>
    <tableColumn id="308" xr3:uid="{5C8B5EFF-9FCE-4CA2-8E55-07DF95B342B3}" name="44205" dataDxfId="111"/>
    <tableColumn id="309" xr3:uid="{D07C8F5D-3619-44B7-B720-D6C682DED40A}" name="44206" dataDxfId="110"/>
    <tableColumn id="310" xr3:uid="{2E534F49-F2AB-47CB-9094-5E33A2BBC39D}" name="44207" dataDxfId="109"/>
    <tableColumn id="311" xr3:uid="{A95768D2-5136-4152-B699-F80C1E0499BB}" name="44208" dataDxfId="108"/>
    <tableColumn id="312" xr3:uid="{2B244E20-A2E0-4FDC-AB6D-202B46EBEB34}" name="44209" dataDxfId="107"/>
    <tableColumn id="313" xr3:uid="{B41BB423-7C0A-4BF7-BE6F-BA657A7947BA}" name="44210" dataDxfId="106"/>
    <tableColumn id="314" xr3:uid="{BBBEE839-859C-4745-8E26-A0438EBFFCFD}" name="44211" dataDxfId="105"/>
    <tableColumn id="315" xr3:uid="{82301313-F84B-4104-A7FF-0DCD9F7BEF3D}" name="44212" dataDxfId="104"/>
    <tableColumn id="316" xr3:uid="{9D7E6AFF-AAAB-4985-9112-424736617C70}" name="44213" dataDxfId="103"/>
    <tableColumn id="317" xr3:uid="{24D499D7-8A16-4D0D-A5F3-1BB19E69404F}" name="44214" dataDxfId="102"/>
    <tableColumn id="318" xr3:uid="{5C2D2182-8B0C-4B67-9682-651E3F5F6051}" name="44215" dataDxfId="101"/>
    <tableColumn id="319" xr3:uid="{ECF84ABA-473E-40A8-A94A-DD03FADD0F88}" name="44216" dataDxfId="100"/>
    <tableColumn id="320" xr3:uid="{0C7741BD-BBD6-4903-9C82-53CB54C71D28}" name="44217" dataDxfId="99"/>
    <tableColumn id="321" xr3:uid="{B45CA9CB-0D5C-48E7-AE8E-2AC27AA77BE1}" name="44218" dataDxfId="98"/>
    <tableColumn id="322" xr3:uid="{9EE21B57-E8B3-4BDE-92E8-452C581F7EB2}" name="44219" dataDxfId="97"/>
    <tableColumn id="323" xr3:uid="{6865E1C0-61CC-404F-A042-D732D1183BB9}" name="44220" dataDxfId="96"/>
    <tableColumn id="324" xr3:uid="{0C8AB791-FFB8-4E61-B534-B90DDCD1EDA3}" name="44221" dataDxfId="95"/>
    <tableColumn id="325" xr3:uid="{DAF8BDAA-4CEE-4AB8-8071-36CF63F43CFB}" name="44222" dataDxfId="94"/>
    <tableColumn id="326" xr3:uid="{384ACCD4-2DD5-45F5-AF87-106E72C48449}" name="44223" dataDxfId="93"/>
    <tableColumn id="327" xr3:uid="{3C85E1FF-6A59-4AE1-887A-4C589522216A}" name="44224" dataDxfId="92"/>
    <tableColumn id="328" xr3:uid="{EB75FF13-A962-432A-9017-349E6BFA1164}" name="44225" dataDxfId="91"/>
    <tableColumn id="329" xr3:uid="{9937A2C5-2A27-4B58-A828-7FCDB77C687F}" name="44226" dataDxfId="90"/>
    <tableColumn id="330" xr3:uid="{C63882A8-DACA-4EEE-88B6-ACB78FC93EB2}" name="44227" dataDxfId="89"/>
    <tableColumn id="331" xr3:uid="{B0BA969A-14D3-4AA1-BFF3-D6EDA890C3D9}" name="44228" dataDxfId="88"/>
    <tableColumn id="332" xr3:uid="{F4325997-5E3A-49C7-ADF2-253C41DD7F76}" name="44229" dataDxfId="87"/>
    <tableColumn id="333" xr3:uid="{855AC3B1-FED4-408D-91FC-3AA0A950ADBA}" name="44230" dataDxfId="86"/>
    <tableColumn id="334" xr3:uid="{BB804BB8-2F6E-4076-AAAD-392AC874C6B3}" name="44231" dataDxfId="85"/>
    <tableColumn id="335" xr3:uid="{F6222088-4004-47B4-B2D1-25AA81C732EE}" name="44232" dataDxfId="84"/>
    <tableColumn id="336" xr3:uid="{A6328052-0693-4322-8B30-CD41E27D6105}" name="44233" dataDxfId="83"/>
    <tableColumn id="337" xr3:uid="{36816913-6DAE-4CF2-8F35-DBD607B0ACAE}" name="44234" dataDxfId="82"/>
    <tableColumn id="338" xr3:uid="{340C949A-2644-4940-832B-CB4915B76666}" name="44235" dataDxfId="81"/>
    <tableColumn id="339" xr3:uid="{774AF892-CE18-45DF-98F0-76AAE89F4B09}" name="44236" dataDxfId="80"/>
    <tableColumn id="340" xr3:uid="{0A3B2B30-9C7C-4B52-97C4-A45DF33AF0AD}" name="44237" dataDxfId="79"/>
    <tableColumn id="341" xr3:uid="{2A6D9854-8828-4933-85E9-550A88234E9D}" name="44238" dataDxfId="78"/>
    <tableColumn id="342" xr3:uid="{BCD89C86-1EED-4E27-BD88-DDF1837D2A24}" name="44239" dataDxfId="77"/>
    <tableColumn id="343" xr3:uid="{770E9319-8ABA-404F-BB75-DA042C590ECB}" name="44240" dataDxfId="76"/>
    <tableColumn id="344" xr3:uid="{CA96058C-FCAF-49D3-B0C9-7AE16B182B3A}" name="44241" dataDxfId="75"/>
    <tableColumn id="345" xr3:uid="{B80F1B36-172C-4383-A51A-BD7D892082D5}" name="44242" dataDxfId="74"/>
    <tableColumn id="346" xr3:uid="{FE241E4A-75C5-4311-B6F3-FEA76287A224}" name="44243" dataDxfId="73"/>
    <tableColumn id="347" xr3:uid="{457FBE26-05B8-47AF-B4D6-2C2E8852358F}" name="44244" dataDxfId="72"/>
    <tableColumn id="348" xr3:uid="{7A296531-3575-41D2-9C88-E5B1B486648C}" name="44245" dataDxfId="71"/>
    <tableColumn id="349" xr3:uid="{42A3B603-4B1B-4C23-AE4D-77B33BF9DB74}" name="44246" dataDxfId="70"/>
    <tableColumn id="350" xr3:uid="{B7A3BB25-0F57-49C2-AFA9-5A662E7793AA}" name="44247" dataDxfId="69"/>
    <tableColumn id="351" xr3:uid="{02D0A7B9-0E22-45CB-9E48-301D55E2AF7D}" name="44248" dataDxfId="68"/>
    <tableColumn id="352" xr3:uid="{587EF56C-85C3-4496-82E0-CFAAC5375269}" name="44249" dataDxfId="67"/>
    <tableColumn id="353" xr3:uid="{F0810A52-A899-4D3F-BBFC-4EA540571342}" name="44250" dataDxfId="66"/>
    <tableColumn id="354" xr3:uid="{47FD6A4A-8409-47F7-BEFF-68C7266B7D7A}" name="44251" dataDxfId="65"/>
    <tableColumn id="355" xr3:uid="{6DB96FAC-E611-4106-A52D-B09C1573958D}" name="44252" dataDxfId="64"/>
    <tableColumn id="356" xr3:uid="{00A97220-F16F-463F-91E1-68A6AECB45E9}" name="44253" dataDxfId="63"/>
    <tableColumn id="357" xr3:uid="{E687C0AD-7239-46B6-8C1D-62DD43746A40}" name="44254" dataDxfId="62"/>
    <tableColumn id="358" xr3:uid="{F0674A8C-5764-44DB-99F8-4C01960A2BEB}" name="44255" dataDxfId="61"/>
    <tableColumn id="359" xr3:uid="{88E4273A-2DF2-4FD7-B69A-59AD580739AF}" name="44256" dataDxfId="60"/>
    <tableColumn id="360" xr3:uid="{AFB5341F-9924-4DE7-8893-A350FF5E26D9}" name="44257" dataDxfId="59"/>
    <tableColumn id="361" xr3:uid="{342EE2B4-7D5B-4201-818A-F450C1A62C25}" name="44258" dataDxfId="58"/>
    <tableColumn id="362" xr3:uid="{A7EE66B4-9C3C-4E25-8CE1-DDF12D1D1731}" name="44259" dataDxfId="57"/>
    <tableColumn id="363" xr3:uid="{F42B5008-B51A-49A3-81D0-28A98AC31863}" name="44260" dataDxfId="56"/>
    <tableColumn id="364" xr3:uid="{2AD72137-6612-4C33-BA46-46BCFE4B5985}" name="44261" dataDxfId="55"/>
    <tableColumn id="365" xr3:uid="{EEE53833-7B61-44B3-9B76-DA053CD51C6E}" name="44262" dataDxfId="54"/>
    <tableColumn id="366" xr3:uid="{5B9D7B02-2757-481E-83EC-6FD1211B8DEF}" name="44263" dataDxfId="53"/>
    <tableColumn id="367" xr3:uid="{DEB582FB-3E91-4DD8-9D2B-750393417E60}" name="44264" dataDxfId="52"/>
    <tableColumn id="368" xr3:uid="{D402F72C-765C-4EDD-ADFE-661954369BB0}" name="44265" dataDxfId="51"/>
    <tableColumn id="369" xr3:uid="{1BB29787-9A81-4D94-93E3-EF82123AF569}" name="44266" dataDxfId="50"/>
    <tableColumn id="370" xr3:uid="{0E0117FF-DF26-4237-8C8B-6F02CADA87AD}" name="44267" dataDxfId="49"/>
    <tableColumn id="371" xr3:uid="{FFF66182-36F5-4C89-B792-F79A7574075C}" name="44268" dataDxfId="48"/>
    <tableColumn id="372" xr3:uid="{DA1CBBB0-0BF8-4DA2-877B-81A60A2DCDDC}" name="44269" dataDxfId="47"/>
    <tableColumn id="373" xr3:uid="{3324C09B-8ED0-488C-8FAE-1D5912ED3E40}" name="44270" dataDxfId="46"/>
    <tableColumn id="374" xr3:uid="{DB227832-4899-4304-8319-FEC0E6E34F0F}" name="44271" dataDxfId="45"/>
    <tableColumn id="375" xr3:uid="{34F5E4B0-EB4F-4E89-B9C7-4FE922278B10}" name="44272" dataDxfId="44"/>
    <tableColumn id="376" xr3:uid="{A282DD95-A6E2-43F7-92C9-099DBFC268D7}" name="44273" dataDxfId="43"/>
    <tableColumn id="377" xr3:uid="{83AFE369-68EC-404D-998B-D43E05818805}" name="44274" dataDxfId="42"/>
    <tableColumn id="378" xr3:uid="{A9C314B5-C89E-47F2-B910-007243A9CACD}" name="44275" dataDxfId="41"/>
    <tableColumn id="379" xr3:uid="{E09FD72C-2F5F-42F8-9BAF-BFE78B3082F6}" name="44276" dataDxfId="40"/>
    <tableColumn id="380" xr3:uid="{A77CF2E4-4D37-4885-80FB-B2D2A3328EF7}" name="44277" dataDxfId="39"/>
    <tableColumn id="381" xr3:uid="{F7127974-BA79-47D0-8BCA-A11D644F7E95}" name="44278" dataDxfId="38"/>
    <tableColumn id="382" xr3:uid="{F2B0865B-8203-4AB1-BB1F-F04DDA69CD11}" name="44279" dataDxfId="37"/>
    <tableColumn id="383" xr3:uid="{26743492-1273-484B-B16B-2194CEA7082B}" name="44280" dataDxfId="36"/>
    <tableColumn id="384" xr3:uid="{08268272-D2E9-4816-A65F-F745F7D20165}" name="44281" dataDxfId="35"/>
    <tableColumn id="385" xr3:uid="{D81655A6-1741-404C-AAB7-293F9911C910}" name="44282" dataDxfId="34"/>
    <tableColumn id="386" xr3:uid="{2C36DBBB-D6EF-45D6-98F6-7B20F8055BA5}" name="44283" dataDxfId="33"/>
    <tableColumn id="387" xr3:uid="{85CFFF1A-9666-4348-8975-3093BD092497}" name="44284" dataDxfId="32"/>
    <tableColumn id="388" xr3:uid="{33800C28-910A-4042-BB7C-CD9D19DB95BF}" name="44285" dataDxfId="31"/>
    <tableColumn id="389" xr3:uid="{384B4A39-DF17-424B-BE55-3A42F85C9553}" name="44286" dataDxfId="30"/>
    <tableColumn id="390" xr3:uid="{31442234-2E31-4CC3-B19F-1AD2F678DEBC}" name="44287" dataDxfId="29"/>
    <tableColumn id="391" xr3:uid="{CD01B551-C93C-453C-9217-CD31732918D4}" name="44288" dataDxfId="28"/>
    <tableColumn id="392" xr3:uid="{41915D54-4A2C-4884-A699-634588A03006}" name="44289" dataDxfId="27"/>
    <tableColumn id="393" xr3:uid="{9105F7F7-CF6A-464F-9104-D4CA5A596840}" name="44290" dataDxfId="26"/>
    <tableColumn id="394" xr3:uid="{8D71B69B-CC6C-4F2B-9777-0BF96DDE098A}" name="44291" dataDxfId="25"/>
    <tableColumn id="395" xr3:uid="{37F799D5-0DF0-4340-8C20-F43C8663770F}" name="44292" dataDxfId="24"/>
    <tableColumn id="396" xr3:uid="{726BF640-F375-4DAB-A1E5-A55642B34BDE}" name="44293" dataDxfId="23"/>
    <tableColumn id="397" xr3:uid="{5A83094A-31AD-4F78-9474-E68BD76CD155}" name="44294" dataDxfId="22"/>
    <tableColumn id="398" xr3:uid="{EED07D26-3312-4E0F-9F40-900EC2BF82D8}" name="44295" dataDxfId="21"/>
    <tableColumn id="399" xr3:uid="{3C4A8ADE-5F24-4CE5-9C94-52B56D07DAD9}" name="44296" dataDxfId="20"/>
    <tableColumn id="400" xr3:uid="{165916CD-74B7-470D-90FF-7BC3D6CEAD56}" name="44297" dataDxfId="19"/>
    <tableColumn id="401" xr3:uid="{979874D9-3C6C-442B-A763-497E8D043CBE}" name="44298" dataDxfId="18"/>
    <tableColumn id="402" xr3:uid="{7D19CA89-2190-459E-9018-DC3F2681E44F}" name="44299" dataDxfId="17"/>
    <tableColumn id="403" xr3:uid="{1CC7252C-4EE4-4641-AEBB-37FD7165DC99}" name="44300" dataDxfId="16"/>
    <tableColumn id="404" xr3:uid="{4058B8EA-0F3A-47BD-B4ED-24ED5E398F9C}" name="44301" dataDxfId="15"/>
    <tableColumn id="405" xr3:uid="{CA2ECA96-AE42-4244-917B-4C04502DCC83}" name="44302" dataDxfId="14"/>
    <tableColumn id="406" xr3:uid="{DB325C51-6DC3-4D95-8978-8BCFF1921EC2}" name="44303" dataDxfId="13"/>
    <tableColumn id="407" xr3:uid="{A5F0AE24-5AC9-47FB-86C8-E46B3C4A055C}" name="44304" dataDxfId="12"/>
    <tableColumn id="408" xr3:uid="{DAE28486-6058-459C-956F-FE78249CF3D5}" name="44305" dataDxfId="11"/>
    <tableColumn id="409" xr3:uid="{80104A80-DE92-469F-94BD-D2316D586F0C}" name="44306" dataDxfId="10"/>
    <tableColumn id="410" xr3:uid="{6C7A19BA-6A53-46CC-8881-7617179F4AE4}" name="44307" dataDxfId="9"/>
    <tableColumn id="411" xr3:uid="{06F0F3F8-81D1-44DD-874D-D319E63F38F5}" name="44308" dataDxfId="8"/>
    <tableColumn id="412" xr3:uid="{D5D424DF-C3BB-49B2-A35B-A2169807B5E7}" name="44309" dataDxfId="7"/>
    <tableColumn id="413" xr3:uid="{622A8407-7B6B-474C-A1FD-B9B9996F2CBA}" name="44310" dataDxfId="6"/>
    <tableColumn id="414" xr3:uid="{808248CB-B5D0-4305-B182-E0E214C76032}" name="44311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DBCE2A-C212-4528-8843-B942331C0FA7}" name="Tabla3" displayName="Tabla3" ref="P4:Q76" totalsRowShown="0">
  <autoFilter ref="P4:Q76" xr:uid="{E698A05E-CCDE-4DDA-8F07-BAE982D65F1B}"/>
  <sortState xmlns:xlrd2="http://schemas.microsoft.com/office/spreadsheetml/2017/richdata2" ref="P5:Q76">
    <sortCondition descending="1" ref="Q4:Q76"/>
  </sortState>
  <tableColumns count="2">
    <tableColumn id="1" xr3:uid="{5E383F22-FA44-48A9-9B4E-E21A35FD3088}" name="corr"/>
    <tableColumn id="2" xr3:uid="{2D5A6D79-E980-4C56-9442-E4759117374B}" name="Cuenta de cor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714" totalsRowShown="0" headerRowDxfId="4">
  <autoFilter ref="B1:E871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09"/>
  <sheetViews>
    <sheetView workbookViewId="0">
      <pane xSplit="1" ySplit="1" topLeftCell="BX399" activePane="bottomRight" state="frozen"/>
      <selection pane="bottomRight" activeCell="BZ410" sqref="BZ410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1639</v>
      </c>
      <c r="CA391" s="27">
        <f>IFERROR((BZ391-BZ390),0)</f>
        <v>2</v>
      </c>
    </row>
    <row r="392" spans="1:79">
      <c r="A392" s="3">
        <v>44289</v>
      </c>
      <c r="B392" s="22">
        <v>44289</v>
      </c>
      <c r="C392" s="10">
        <v>356073</v>
      </c>
      <c r="D392">
        <f>IFERROR(C392-C391,"")</f>
        <v>223</v>
      </c>
      <c r="E392" s="10">
        <v>6131</v>
      </c>
      <c r="F392">
        <f>E392-E391</f>
        <v>5</v>
      </c>
      <c r="G392" s="10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 s="2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 s="22">
        <f>+IFERROR(C392/3.974,"")</f>
        <v>89600.654252642169</v>
      </c>
      <c r="S392" s="22">
        <f>+IFERROR(E392/3.974,"")</f>
        <v>1542.778057372924</v>
      </c>
      <c r="T392" s="22">
        <f>+IFERROR(G392/3.974,"")</f>
        <v>86844.489179667842</v>
      </c>
      <c r="U392" s="22">
        <f>+IFERROR(I392/3.974,"")</f>
        <v>1213.3870156014091</v>
      </c>
      <c r="V392" s="10">
        <v>2175451</v>
      </c>
      <c r="W392">
        <f>V392-V391</f>
        <v>3876</v>
      </c>
      <c r="X392" s="22">
        <f>IFERROR(W392-W391,0)</f>
        <v>-3011</v>
      </c>
      <c r="Y392" s="35">
        <f>IFERROR(V392/3.974,0)</f>
        <v>547420.98641167581</v>
      </c>
      <c r="Z392" s="10">
        <v>1815828</v>
      </c>
      <c r="AA392" s="22">
        <f>Z392-Z391</f>
        <v>3653</v>
      </c>
      <c r="AB392" s="28">
        <f>IFERROR(Z392/V392,0)</f>
        <v>0.83469036995087453</v>
      </c>
      <c r="AC392" s="31">
        <f>IFERROR(AA392-AA391,0)</f>
        <v>-2883</v>
      </c>
      <c r="AD392">
        <f>V392-Z392</f>
        <v>359623</v>
      </c>
      <c r="AE392">
        <f>AD392-AD391</f>
        <v>223</v>
      </c>
      <c r="AF392" s="28">
        <f>IFERROR(AD392/V392,0)</f>
        <v>0.16530963004912544</v>
      </c>
      <c r="AG392" s="31">
        <f>IFERROR(AE392-AE391,0)</f>
        <v>-128</v>
      </c>
      <c r="AH392" s="35">
        <f>IFERROR(AE392/W392,0)</f>
        <v>5.7533539731682147E-2</v>
      </c>
      <c r="AI392" s="35">
        <f>IFERROR(AD392/3.974,0)</f>
        <v>90493.960744841461</v>
      </c>
      <c r="AJ392" s="10">
        <v>4100</v>
      </c>
      <c r="AK392" s="22">
        <f>AJ392-AJ391</f>
        <v>-202</v>
      </c>
      <c r="AL392" s="22">
        <f>IFERROR(AJ392/AJ391,0)-1</f>
        <v>-4.6954904695490463E-2</v>
      </c>
      <c r="AM392" s="35">
        <f>IFERROR(AJ392/3.974,0)</f>
        <v>1031.7060895822849</v>
      </c>
      <c r="AN392" s="35">
        <f>IFERROR(AJ392/C392," ")</f>
        <v>1.1514492814675642E-2</v>
      </c>
      <c r="AO392" s="10">
        <v>229</v>
      </c>
      <c r="AP392">
        <f>AO392-AO391</f>
        <v>4</v>
      </c>
      <c r="AQ392">
        <f>IFERROR(AO392/AO391,0)-1</f>
        <v>1.777777777777767E-2</v>
      </c>
      <c r="AR392" s="35">
        <f>IFERROR(AO392/3.974,0)</f>
        <v>57.624559637644687</v>
      </c>
      <c r="AS392" s="10">
        <v>430</v>
      </c>
      <c r="AT392" s="22">
        <f>AS392-AS391</f>
        <v>-1</v>
      </c>
      <c r="AU392" s="22">
        <f>IFERROR(AS392/AS391,0)-1</f>
        <v>-2.3201856148491462E-3</v>
      </c>
      <c r="AV392" s="35">
        <f>IFERROR(AS392/3.974,0)</f>
        <v>108.20332159033718</v>
      </c>
      <c r="AW392" s="51">
        <f>IFERROR(AS392/C392," ")</f>
        <v>1.2076175391001283E-3</v>
      </c>
      <c r="AX392" s="10">
        <v>63</v>
      </c>
      <c r="AY392">
        <f>AX392-AX391</f>
        <v>-2</v>
      </c>
      <c r="AZ392" s="22">
        <f>IFERROR(AX392/AX391,0)-1</f>
        <v>-3.0769230769230771E-2</v>
      </c>
      <c r="BA392" s="35">
        <f>IFERROR(AX392/3.974,0)</f>
        <v>15.853044791142425</v>
      </c>
      <c r="BB392" s="51">
        <f>IFERROR(AX392/C392," ")</f>
        <v>1.7693001154257695E-4</v>
      </c>
      <c r="BC392" s="31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31">
        <f>IFERROR(BC392-BC391,0)</f>
        <v>-201</v>
      </c>
      <c r="BE392" s="51">
        <f>IFERROR(BC392/BC391,0)-1</f>
        <v>-4.001592673700971E-2</v>
      </c>
      <c r="BF392" s="35">
        <f>IFERROR(BC392/3.974,0)</f>
        <v>1213.3870156014091</v>
      </c>
      <c r="BG392" s="35">
        <f>IFERROR(BC392/C392," ")</f>
        <v>1.3542166915211207E-2</v>
      </c>
      <c r="BH392" s="45">
        <v>64077</v>
      </c>
      <c r="BI392" s="48">
        <f>IFERROR((BH392-BH391), 0)</f>
        <v>52</v>
      </c>
      <c r="BJ392" s="14">
        <v>138314</v>
      </c>
      <c r="BK392" s="48">
        <f>IFERROR((BJ392-BJ391),0)</f>
        <v>76</v>
      </c>
      <c r="BL392" s="14">
        <v>103284</v>
      </c>
      <c r="BM392" s="48">
        <f>IFERROR((BL392-BL391),0)</f>
        <v>59</v>
      </c>
      <c r="BN392" s="14">
        <v>41762</v>
      </c>
      <c r="BO392" s="48">
        <f>IFERROR((BN392-BN391),0)</f>
        <v>25</v>
      </c>
      <c r="BP392" s="14">
        <v>8636</v>
      </c>
      <c r="BQ392" s="48">
        <f>IFERROR((BP392-BP391),0)</f>
        <v>11</v>
      </c>
      <c r="BR392" s="16">
        <v>31</v>
      </c>
      <c r="BS392" s="24">
        <f>IFERROR((BR392-BR391),0)</f>
        <v>0</v>
      </c>
      <c r="BT392" s="16">
        <v>268</v>
      </c>
      <c r="BU392" s="24">
        <f>IFERROR((BT392-BT391),0)</f>
        <v>0</v>
      </c>
      <c r="BV392" s="16">
        <v>1214</v>
      </c>
      <c r="BW392" s="24">
        <f>IFERROR((BV392-BV391),0)</f>
        <v>0</v>
      </c>
      <c r="BX392" s="16">
        <v>2977</v>
      </c>
      <c r="BY392" s="24">
        <f>IFERROR((BX392-BX391),0)</f>
        <v>3</v>
      </c>
      <c r="BZ392" s="21">
        <v>1641</v>
      </c>
      <c r="CA392" s="27">
        <f>IFERROR((BZ392-BZ391),0)</f>
        <v>2</v>
      </c>
    </row>
    <row r="393" spans="1:79">
      <c r="A393" s="3">
        <v>44290</v>
      </c>
      <c r="B393" s="22">
        <v>44290</v>
      </c>
      <c r="C393" s="10">
        <v>356377</v>
      </c>
      <c r="D393">
        <f>IFERROR(C393-C392,"")</f>
        <v>304</v>
      </c>
      <c r="E393" s="10">
        <v>6135</v>
      </c>
      <c r="F393">
        <f>E393-E392</f>
        <v>4</v>
      </c>
      <c r="G393" s="10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 s="22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 s="22">
        <f>+IFERROR(C393/3.974,"")</f>
        <v>89677.151484650225</v>
      </c>
      <c r="S393" s="22">
        <f>+IFERROR(E393/3.974,"")</f>
        <v>1543.7845998993457</v>
      </c>
      <c r="T393" s="22">
        <f>+IFERROR(G393/3.974,"")</f>
        <v>86938.349270256658</v>
      </c>
      <c r="U393" s="22">
        <f>+IFERROR(I393/3.974,"")</f>
        <v>1195.0176144942122</v>
      </c>
      <c r="V393" s="10">
        <v>2180385</v>
      </c>
      <c r="W393">
        <f>V393-V392</f>
        <v>4934</v>
      </c>
      <c r="X393" s="22">
        <f>IFERROR(W393-W392,0)</f>
        <v>1058</v>
      </c>
      <c r="Y393" s="35">
        <f>IFERROR(V393/3.974,0)</f>
        <v>548662.55661801703</v>
      </c>
      <c r="Z393" s="10">
        <v>1820458</v>
      </c>
      <c r="AA393" s="22">
        <f>Z393-Z392</f>
        <v>4630</v>
      </c>
      <c r="AB393" s="28">
        <f>IFERROR(Z393/V393,0)</f>
        <v>0.83492502470893903</v>
      </c>
      <c r="AC393" s="31">
        <f>IFERROR(AA393-AA392,0)</f>
        <v>977</v>
      </c>
      <c r="AD393">
        <f>V393-Z393</f>
        <v>359927</v>
      </c>
      <c r="AE393">
        <f>AD393-AD392</f>
        <v>304</v>
      </c>
      <c r="AF393" s="28">
        <f>IFERROR(AD393/V393,0)</f>
        <v>0.16507497529106099</v>
      </c>
      <c r="AG393" s="31">
        <f>IFERROR(AE393-AE392,0)</f>
        <v>81</v>
      </c>
      <c r="AH393" s="35">
        <f>IFERROR(AE393/W393,0)</f>
        <v>6.1613295500608026E-2</v>
      </c>
      <c r="AI393" s="35">
        <f>IFERROR(AD393/3.974,0)</f>
        <v>90570.457976849517</v>
      </c>
      <c r="AJ393" s="10">
        <v>4031</v>
      </c>
      <c r="AK393" s="22">
        <f>AJ393-AJ392</f>
        <v>-69</v>
      </c>
      <c r="AL393" s="22">
        <f>IFERROR(AJ393/AJ392,0)-1</f>
        <v>-1.6829268292682942E-2</v>
      </c>
      <c r="AM393" s="35">
        <f>IFERROR(AJ393/3.974,0)</f>
        <v>1014.3432310015097</v>
      </c>
      <c r="AN393" s="35">
        <f>IFERROR(AJ393/C393," ")</f>
        <v>1.1311055427258212E-2</v>
      </c>
      <c r="AO393" s="10">
        <v>230</v>
      </c>
      <c r="AP393">
        <f>AO393-AO392</f>
        <v>1</v>
      </c>
      <c r="AQ393">
        <f>IFERROR(AO393/AO392,0)-1</f>
        <v>4.366812227074135E-3</v>
      </c>
      <c r="AR393" s="35">
        <f>IFERROR(AO393/3.974,0)</f>
        <v>57.876195269250125</v>
      </c>
      <c r="AS393" s="10">
        <v>421</v>
      </c>
      <c r="AT393" s="22">
        <f>AS393-AS392</f>
        <v>-9</v>
      </c>
      <c r="AU393" s="22">
        <f>IFERROR(AS393/AS392,0)-1</f>
        <v>-2.0930232558139528E-2</v>
      </c>
      <c r="AV393" s="35">
        <f>IFERROR(AS393/3.974,0)</f>
        <v>105.93860090588826</v>
      </c>
      <c r="AW393" s="51">
        <f>IFERROR(AS393/C393," ")</f>
        <v>1.1813332510234949E-3</v>
      </c>
      <c r="AX393" s="10">
        <v>67</v>
      </c>
      <c r="AY393">
        <f>AX393-AX392</f>
        <v>4</v>
      </c>
      <c r="AZ393" s="22">
        <f>IFERROR(AX393/AX392,0)-1</f>
        <v>6.3492063492063489E-2</v>
      </c>
      <c r="BA393" s="35">
        <f>IFERROR(AX393/3.974,0)</f>
        <v>16.859587317564166</v>
      </c>
      <c r="BB393" s="51">
        <f>IFERROR(AX393/C393," ")</f>
        <v>1.8800315396335903E-4</v>
      </c>
      <c r="BC393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31">
        <f>IFERROR(BC393-BC392,0)</f>
        <v>-73</v>
      </c>
      <c r="BE393" s="51">
        <f>IFERROR(BC393/BC392,0)-1</f>
        <v>-1.5138946495230177E-2</v>
      </c>
      <c r="BF393" s="35">
        <f>IFERROR(BC393/3.974,0)</f>
        <v>1195.0176144942122</v>
      </c>
      <c r="BG393" s="35">
        <f>IFERROR(BC393/C393," ")</f>
        <v>1.3325775793611822E-2</v>
      </c>
      <c r="BH393" s="45">
        <v>64143</v>
      </c>
      <c r="BI393" s="48">
        <f>IFERROR((BH393-BH392), 0)</f>
        <v>66</v>
      </c>
      <c r="BJ393" s="14">
        <v>138397</v>
      </c>
      <c r="BK393" s="48">
        <f>IFERROR((BJ393-BJ392),0)</f>
        <v>83</v>
      </c>
      <c r="BL393" s="14">
        <v>103386</v>
      </c>
      <c r="BM393" s="48">
        <f>IFERROR((BL393-BL392),0)</f>
        <v>102</v>
      </c>
      <c r="BN393" s="14">
        <v>41808</v>
      </c>
      <c r="BO393" s="48">
        <f>IFERROR((BN393-BN392),0)</f>
        <v>46</v>
      </c>
      <c r="BP393" s="14">
        <v>8643</v>
      </c>
      <c r="BQ393" s="48">
        <f>IFERROR((BP393-BP392),0)</f>
        <v>7</v>
      </c>
      <c r="BR393" s="16">
        <v>31</v>
      </c>
      <c r="BS393" s="24">
        <f>IFERROR((BR393-BR392),0)</f>
        <v>0</v>
      </c>
      <c r="BT393" s="16">
        <v>268</v>
      </c>
      <c r="BU393" s="24">
        <f>IFERROR((BT393-BT392),0)</f>
        <v>0</v>
      </c>
      <c r="BV393" s="16">
        <v>1215</v>
      </c>
      <c r="BW393" s="24">
        <f>IFERROR((BV393-BV392),0)</f>
        <v>1</v>
      </c>
      <c r="BX393" s="16">
        <v>2980</v>
      </c>
      <c r="BY393" s="24">
        <f>IFERROR((BX393-BX392),0)</f>
        <v>3</v>
      </c>
      <c r="BZ393" s="21">
        <v>1641</v>
      </c>
      <c r="CA393" s="27">
        <f>IFERROR((BZ393-BZ392),0)</f>
        <v>0</v>
      </c>
    </row>
    <row r="394" spans="1:79">
      <c r="A394" s="3">
        <v>44291</v>
      </c>
      <c r="B394" s="22">
        <v>44291</v>
      </c>
      <c r="C394" s="10">
        <v>356556</v>
      </c>
      <c r="D394">
        <f>IFERROR(C394-C393,"")</f>
        <v>179</v>
      </c>
      <c r="E394" s="10">
        <v>6138</v>
      </c>
      <c r="F394">
        <f>E394-E393</f>
        <v>3</v>
      </c>
      <c r="G394" s="10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 s="22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 s="22">
        <f>+IFERROR(C394/3.974,"")</f>
        <v>89722.194262707591</v>
      </c>
      <c r="S394" s="22">
        <f>+IFERROR(E394/3.974,"")</f>
        <v>1544.539506794162</v>
      </c>
      <c r="T394" s="22">
        <f>+IFERROR(G394/3.974,"")</f>
        <v>86995.218922999498</v>
      </c>
      <c r="U394" s="22">
        <f>+IFERROR(I394/3.974,"")</f>
        <v>1182.4358329139407</v>
      </c>
      <c r="V394" s="10">
        <v>2185241</v>
      </c>
      <c r="W394">
        <f>V394-V393</f>
        <v>4856</v>
      </c>
      <c r="X394" s="22">
        <f>IFERROR(W394-W393,0)</f>
        <v>-78</v>
      </c>
      <c r="Y394" s="35">
        <f>IFERROR(V394/3.974,0)</f>
        <v>549884.49924509309</v>
      </c>
      <c r="Z394" s="10">
        <v>1825135</v>
      </c>
      <c r="AA394" s="22">
        <f>Z394-Z393</f>
        <v>4677</v>
      </c>
      <c r="AB394" s="28">
        <f>IFERROR(Z394/V394,0)</f>
        <v>0.83520993794277154</v>
      </c>
      <c r="AC394" s="31">
        <f>IFERROR(AA394-AA393,0)</f>
        <v>47</v>
      </c>
      <c r="AD394">
        <f>V394-Z394</f>
        <v>360106</v>
      </c>
      <c r="AE394">
        <f>AD394-AD393</f>
        <v>179</v>
      </c>
      <c r="AF394" s="28">
        <f>IFERROR(AD394/V394,0)</f>
        <v>0.16479006205722846</v>
      </c>
      <c r="AG394" s="31">
        <f>IFERROR(AE394-AE393,0)</f>
        <v>-125</v>
      </c>
      <c r="AH394" s="35">
        <f>IFERROR(AE394/W394,0)</f>
        <v>3.6861614497528832E-2</v>
      </c>
      <c r="AI394" s="35">
        <f>IFERROR(AD394/3.974,0)</f>
        <v>90615.500754906883</v>
      </c>
      <c r="AJ394" s="10">
        <v>3978</v>
      </c>
      <c r="AK394" s="22">
        <f>AJ394-AJ393</f>
        <v>-53</v>
      </c>
      <c r="AL394" s="22">
        <f>IFERROR(AJ394/AJ393,0)-1</f>
        <v>-1.3148102207888868E-2</v>
      </c>
      <c r="AM394" s="35">
        <f>IFERROR(AJ394/3.974,0)</f>
        <v>1001.0065425264216</v>
      </c>
      <c r="AN394" s="35">
        <f>IFERROR(AJ394/C394," ")</f>
        <v>1.1156732743243698E-2</v>
      </c>
      <c r="AO394" s="10">
        <v>224</v>
      </c>
      <c r="AP394">
        <f>AO394-AO393</f>
        <v>-6</v>
      </c>
      <c r="AQ394">
        <f>IFERROR(AO394/AO393,0)-1</f>
        <v>-2.6086956521739091E-2</v>
      </c>
      <c r="AR394" s="35">
        <f>IFERROR(AO394/3.974,0)</f>
        <v>56.366381479617509</v>
      </c>
      <c r="AS394" s="10">
        <v>425</v>
      </c>
      <c r="AT394" s="22">
        <f>AS394-AS393</f>
        <v>4</v>
      </c>
      <c r="AU394" s="22">
        <f>IFERROR(AS394/AS393,0)-1</f>
        <v>9.5011876484560887E-3</v>
      </c>
      <c r="AV394" s="35">
        <f>IFERROR(AS394/3.974,0)</f>
        <v>106.94514343231</v>
      </c>
      <c r="AW394" s="51">
        <f>IFERROR(AS394/C394," ")</f>
        <v>1.191958626414925E-3</v>
      </c>
      <c r="AX394" s="10">
        <v>72</v>
      </c>
      <c r="AY394">
        <f>AX394-AX393</f>
        <v>5</v>
      </c>
      <c r="AZ394" s="22">
        <f>IFERROR(AX394/AX393,0)-1</f>
        <v>7.4626865671641784E-2</v>
      </c>
      <c r="BA394" s="35">
        <f>IFERROR(AX394/3.974,0)</f>
        <v>18.117765475591344</v>
      </c>
      <c r="BB394" s="51">
        <f>IFERROR(AX394/C394," ")</f>
        <v>2.0193181435735201E-4</v>
      </c>
      <c r="BC394" s="31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31">
        <f>IFERROR(BC394-BC393,0)</f>
        <v>-50</v>
      </c>
      <c r="BE394" s="51">
        <f>IFERROR(BC394/BC393,0)-1</f>
        <v>-1.0528532322594208E-2</v>
      </c>
      <c r="BF394" s="35">
        <f>IFERROR(BC394/3.974,0)</f>
        <v>1182.4358329139407</v>
      </c>
      <c r="BG394" s="35">
        <f>IFERROR(BC394/C394," ")</f>
        <v>1.3178855495349959E-2</v>
      </c>
      <c r="BH394" s="45">
        <v>64169</v>
      </c>
      <c r="BI394" s="48">
        <f>IFERROR((BH394-BH393), 0)</f>
        <v>26</v>
      </c>
      <c r="BJ394" s="14">
        <v>138470</v>
      </c>
      <c r="BK394" s="48">
        <f>IFERROR((BJ394-BJ393),0)</f>
        <v>73</v>
      </c>
      <c r="BL394" s="14">
        <v>103451</v>
      </c>
      <c r="BM394" s="48">
        <f>IFERROR((BL394-BL393),0)</f>
        <v>65</v>
      </c>
      <c r="BN394" s="14">
        <v>41823</v>
      </c>
      <c r="BO394" s="48">
        <f>IFERROR((BN394-BN393),0)</f>
        <v>15</v>
      </c>
      <c r="BP394" s="14">
        <v>8643</v>
      </c>
      <c r="BQ394" s="48">
        <f>IFERROR((BP394-BP393),0)</f>
        <v>0</v>
      </c>
      <c r="BR394" s="16">
        <v>31</v>
      </c>
      <c r="BS394" s="24">
        <f>IFERROR((BR394-BR393),0)</f>
        <v>0</v>
      </c>
      <c r="BT394" s="16">
        <v>269</v>
      </c>
      <c r="BU394" s="24">
        <f>IFERROR((BT394-BT393),0)</f>
        <v>1</v>
      </c>
      <c r="BV394" s="16">
        <v>1216</v>
      </c>
      <c r="BW394" s="24">
        <f>IFERROR((BV394-BV393),0)</f>
        <v>1</v>
      </c>
      <c r="BX394" s="16">
        <v>2980</v>
      </c>
      <c r="BY394" s="24">
        <f>IFERROR((BX394-BX393),0)</f>
        <v>0</v>
      </c>
      <c r="BZ394" s="21">
        <v>1642</v>
      </c>
      <c r="CA394" s="27">
        <f>IFERROR((BZ394-BZ393),0)</f>
        <v>1</v>
      </c>
    </row>
    <row r="395" spans="1:79">
      <c r="A395" s="3">
        <v>44292</v>
      </c>
      <c r="B395" s="22">
        <v>44292</v>
      </c>
      <c r="C395" s="10">
        <v>356913</v>
      </c>
      <c r="D395">
        <f>IFERROR(C395-C394,"")</f>
        <v>357</v>
      </c>
      <c r="E395" s="10">
        <v>6146</v>
      </c>
      <c r="F395">
        <f>E395-E394</f>
        <v>8</v>
      </c>
      <c r="G395" s="10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 s="22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 s="22">
        <f>+IFERROR(C395/3.974,"")</f>
        <v>89812.028183190734</v>
      </c>
      <c r="S395" s="22">
        <f>+IFERROR(E395/3.974,"")</f>
        <v>1546.5525918470055</v>
      </c>
      <c r="T395" s="22">
        <f>+IFERROR(G395/3.974,"")</f>
        <v>87104.428787116252</v>
      </c>
      <c r="U395" s="22">
        <f>+IFERROR(I395/3.974,"")</f>
        <v>1161.0468042274786</v>
      </c>
      <c r="V395" s="10">
        <v>2195622</v>
      </c>
      <c r="W395">
        <f>V395-V394</f>
        <v>10381</v>
      </c>
      <c r="X395" s="22">
        <f>IFERROR(W395-W394,0)</f>
        <v>5525</v>
      </c>
      <c r="Y395" s="35">
        <f>IFERROR(V395/3.974,0)</f>
        <v>552496.72873678908</v>
      </c>
      <c r="Z395" s="10">
        <v>1835159</v>
      </c>
      <c r="AA395" s="22">
        <f>Z395-Z394</f>
        <v>10024</v>
      </c>
      <c r="AB395" s="28">
        <f>IFERROR(Z395/V395,0)</f>
        <v>0.83582647650642961</v>
      </c>
      <c r="AC395" s="31">
        <f>IFERROR(AA395-AA394,0)</f>
        <v>5347</v>
      </c>
      <c r="AD395">
        <f>V395-Z395</f>
        <v>360463</v>
      </c>
      <c r="AE395">
        <f>AD395-AD394</f>
        <v>357</v>
      </c>
      <c r="AF395" s="28">
        <f>IFERROR(AD395/V395,0)</f>
        <v>0.16417352349357039</v>
      </c>
      <c r="AG395" s="31">
        <f>IFERROR(AE395-AE394,0)</f>
        <v>178</v>
      </c>
      <c r="AH395" s="35">
        <f>IFERROR(AE395/W395,0)</f>
        <v>3.4389750505731627E-2</v>
      </c>
      <c r="AI395" s="35">
        <f>IFERROR(AD395/3.974,0)</f>
        <v>90705.334675390026</v>
      </c>
      <c r="AJ395" s="10">
        <v>3926</v>
      </c>
      <c r="AK395" s="22">
        <f>AJ395-AJ394</f>
        <v>-52</v>
      </c>
      <c r="AL395" s="22">
        <f>IFERROR(AJ395/AJ394,0)-1</f>
        <v>-1.3071895424836555E-2</v>
      </c>
      <c r="AM395" s="35">
        <f>IFERROR(AJ395/3.974,0)</f>
        <v>987.92148968293907</v>
      </c>
      <c r="AN395" s="35">
        <f>IFERROR(AJ395/C395," ")</f>
        <v>1.0999879522460655E-2</v>
      </c>
      <c r="AO395" s="10">
        <v>217</v>
      </c>
      <c r="AP395">
        <f>AO395-AO394</f>
        <v>-7</v>
      </c>
      <c r="AQ395">
        <f>IFERROR(AO395/AO394,0)-1</f>
        <v>-3.125E-2</v>
      </c>
      <c r="AR395" s="35">
        <f>IFERROR(AO395/3.974,0)</f>
        <v>54.604932058379461</v>
      </c>
      <c r="AS395" s="10">
        <v>402</v>
      </c>
      <c r="AT395" s="22">
        <f>AS395-AS394</f>
        <v>-23</v>
      </c>
      <c r="AU395" s="22">
        <f>IFERROR(AS395/AS394,0)-1</f>
        <v>-5.4117647058823493E-2</v>
      </c>
      <c r="AV395" s="35">
        <f>IFERROR(AS395/3.974,0)</f>
        <v>101.15752390538499</v>
      </c>
      <c r="AW395" s="51">
        <f>IFERROR(AS395/C395," ")</f>
        <v>1.1263249027073825E-3</v>
      </c>
      <c r="AX395" s="10">
        <v>69</v>
      </c>
      <c r="AY395">
        <f>AX395-AX394</f>
        <v>-3</v>
      </c>
      <c r="AZ395" s="22">
        <f>IFERROR(AX395/AX394,0)-1</f>
        <v>-4.166666666666663E-2</v>
      </c>
      <c r="BA395" s="35">
        <f>IFERROR(AX395/3.974,0)</f>
        <v>17.362858580775036</v>
      </c>
      <c r="BB395" s="51">
        <f>IFERROR(AX395/C395," ")</f>
        <v>1.9332442359902834E-4</v>
      </c>
      <c r="BC395" s="31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31">
        <f>IFERROR(BC395-BC394,0)</f>
        <v>-85</v>
      </c>
      <c r="BE395" s="51">
        <f>IFERROR(BC395/BC394,0)-1</f>
        <v>-1.8088955096829062E-2</v>
      </c>
      <c r="BF395" s="35">
        <f>IFERROR(BC395/3.974,0)</f>
        <v>1161.0468042274786</v>
      </c>
      <c r="BG395" s="35">
        <f>IFERROR(BC395/C395," ")</f>
        <v>1.2927520151969808E-2</v>
      </c>
      <c r="BH395" s="45">
        <v>64231</v>
      </c>
      <c r="BI395" s="48">
        <f>IFERROR((BH395-BH394), 0)</f>
        <v>62</v>
      </c>
      <c r="BJ395" s="14">
        <v>138608</v>
      </c>
      <c r="BK395" s="48">
        <f>IFERROR((BJ395-BJ394),0)</f>
        <v>138</v>
      </c>
      <c r="BL395" s="14">
        <v>103554</v>
      </c>
      <c r="BM395" s="48">
        <f>IFERROR((BL395-BL394),0)</f>
        <v>103</v>
      </c>
      <c r="BN395" s="14">
        <v>41869</v>
      </c>
      <c r="BO395" s="48">
        <f>IFERROR((BN395-BN394),0)</f>
        <v>46</v>
      </c>
      <c r="BP395" s="14">
        <v>8651</v>
      </c>
      <c r="BQ395" s="48">
        <f>IFERROR((BP395-BP394),0)</f>
        <v>8</v>
      </c>
      <c r="BR395" s="16">
        <v>31</v>
      </c>
      <c r="BS395" s="24">
        <f>IFERROR((BR395-BR394),0)</f>
        <v>0</v>
      </c>
      <c r="BT395" s="16">
        <v>269</v>
      </c>
      <c r="BU395" s="24">
        <f>IFERROR((BT395-BT394),0)</f>
        <v>0</v>
      </c>
      <c r="BV395" s="16">
        <v>1219</v>
      </c>
      <c r="BW395" s="24">
        <f>IFERROR((BV395-BV394),0)</f>
        <v>3</v>
      </c>
      <c r="BX395" s="16">
        <v>2983</v>
      </c>
      <c r="BY395" s="24">
        <f>IFERROR((BX395-BX394),0)</f>
        <v>3</v>
      </c>
      <c r="BZ395" s="21">
        <v>1644</v>
      </c>
      <c r="CA395" s="27">
        <f>IFERROR((BZ395-BZ394),0)</f>
        <v>2</v>
      </c>
    </row>
    <row r="396" spans="1:79">
      <c r="A396" s="3">
        <v>44293</v>
      </c>
      <c r="B396" s="22">
        <v>44293</v>
      </c>
      <c r="C396" s="10">
        <v>357277</v>
      </c>
      <c r="D396">
        <f>IFERROR(C396-C395,"")</f>
        <v>364</v>
      </c>
      <c r="E396" s="10">
        <v>6148</v>
      </c>
      <c r="F396">
        <f>E396-E395</f>
        <v>2</v>
      </c>
      <c r="G396" s="10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 s="22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 s="22">
        <f>+IFERROR(C396/3.974,"")</f>
        <v>89903.623553095109</v>
      </c>
      <c r="S396" s="22">
        <f>+IFERROR(E396/3.974,"")</f>
        <v>1547.0558631102163</v>
      </c>
      <c r="T396" s="22">
        <f>+IFERROR(G396/3.974,"")</f>
        <v>87219.677906391546</v>
      </c>
      <c r="U396" s="22">
        <f>+IFERROR(I396/3.974,"")</f>
        <v>1136.8897835933567</v>
      </c>
      <c r="V396" s="10">
        <v>2205603</v>
      </c>
      <c r="W396">
        <f>V396-V395</f>
        <v>9981</v>
      </c>
      <c r="X396" s="22">
        <f>IFERROR(W396-W395,0)</f>
        <v>-400</v>
      </c>
      <c r="Y396" s="35">
        <f>IFERROR(V396/3.974,0)</f>
        <v>555008.30397584301</v>
      </c>
      <c r="Z396" s="10">
        <v>1844776</v>
      </c>
      <c r="AA396" s="22">
        <f>Z396-Z395</f>
        <v>9617</v>
      </c>
      <c r="AB396" s="28">
        <f>IFERROR(Z396/V396,0)</f>
        <v>0.83640437558345726</v>
      </c>
      <c r="AC396" s="31">
        <f>IFERROR(AA396-AA395,0)</f>
        <v>-407</v>
      </c>
      <c r="AD396">
        <f>V396-Z396</f>
        <v>360827</v>
      </c>
      <c r="AE396">
        <f>AD396-AD395</f>
        <v>364</v>
      </c>
      <c r="AF396" s="28">
        <f>IFERROR(AD396/V396,0)</f>
        <v>0.16359562441654277</v>
      </c>
      <c r="AG396" s="31">
        <f>IFERROR(AE396-AE395,0)</f>
        <v>7</v>
      </c>
      <c r="AH396" s="35">
        <f>IFERROR(AE396/W396,0)</f>
        <v>3.6469291654142873E-2</v>
      </c>
      <c r="AI396" s="35">
        <f>IFERROR(AD396/3.974,0)</f>
        <v>90796.930045294415</v>
      </c>
      <c r="AJ396" s="10">
        <v>3820</v>
      </c>
      <c r="AK396" s="22">
        <f>AJ396-AJ395</f>
        <v>-106</v>
      </c>
      <c r="AL396" s="22">
        <f>IFERROR(AJ396/AJ395,0)-1</f>
        <v>-2.6999490575649543E-2</v>
      </c>
      <c r="AM396" s="35">
        <f>IFERROR(AJ396/3.974,0)</f>
        <v>961.24811273276293</v>
      </c>
      <c r="AN396" s="35">
        <f>IFERROR(AJ396/C396," ")</f>
        <v>1.0691984090775505E-2</v>
      </c>
      <c r="AO396" s="10">
        <v>214</v>
      </c>
      <c r="AP396">
        <f>AO396-AO395</f>
        <v>-3</v>
      </c>
      <c r="AQ396">
        <f>IFERROR(AO396/AO395,0)-1</f>
        <v>-1.3824884792626779E-2</v>
      </c>
      <c r="AR396" s="35">
        <f>IFERROR(AO396/3.974,0)</f>
        <v>53.85002516356316</v>
      </c>
      <c r="AS396" s="10">
        <v>415</v>
      </c>
      <c r="AT396" s="22">
        <f>AS396-AS395</f>
        <v>13</v>
      </c>
      <c r="AU396" s="22">
        <f>IFERROR(AS396/AS395,0)-1</f>
        <v>3.2338308457711351E-2</v>
      </c>
      <c r="AV396" s="35">
        <f>IFERROR(AS396/3.974,0)</f>
        <v>104.42878711625566</v>
      </c>
      <c r="AW396" s="51">
        <f>IFERROR(AS396/C396," ")</f>
        <v>1.1615637166680194E-3</v>
      </c>
      <c r="AX396" s="10">
        <v>69</v>
      </c>
      <c r="AY396">
        <f>AX396-AX395</f>
        <v>0</v>
      </c>
      <c r="AZ396" s="22">
        <f>IFERROR(AX396/AX395,0)-1</f>
        <v>0</v>
      </c>
      <c r="BA396" s="35">
        <f>IFERROR(AX396/3.974,0)</f>
        <v>17.362858580775036</v>
      </c>
      <c r="BB396" s="51">
        <f>IFERROR(AX396/C396," ")</f>
        <v>1.9312746132552614E-4</v>
      </c>
      <c r="BC396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31">
        <f>IFERROR(BC396-BC395,0)</f>
        <v>-96</v>
      </c>
      <c r="BE396" s="51">
        <f>IFERROR(BC396/BC395,0)-1</f>
        <v>-2.0806241872561748E-2</v>
      </c>
      <c r="BF396" s="35">
        <f>IFERROR(BC396/3.974,0)</f>
        <v>1136.8897835933567</v>
      </c>
      <c r="BG396" s="35">
        <f>IFERROR(BC396/C396," ")</f>
        <v>1.2645650293749668E-2</v>
      </c>
      <c r="BH396" s="45">
        <v>64305</v>
      </c>
      <c r="BI396" s="48">
        <f>IFERROR((BH396-BH395), 0)</f>
        <v>74</v>
      </c>
      <c r="BJ396" s="14">
        <v>138741</v>
      </c>
      <c r="BK396" s="48">
        <f>IFERROR((BJ396-BJ395),0)</f>
        <v>133</v>
      </c>
      <c r="BL396" s="14">
        <v>103661</v>
      </c>
      <c r="BM396" s="48">
        <f>IFERROR((BL396-BL395),0)</f>
        <v>107</v>
      </c>
      <c r="BN396" s="14">
        <v>41910</v>
      </c>
      <c r="BO396" s="48">
        <f>IFERROR((BN396-BN395),0)</f>
        <v>41</v>
      </c>
      <c r="BP396" s="14">
        <v>8660</v>
      </c>
      <c r="BQ396" s="48">
        <f>IFERROR((BP396-BP395),0)</f>
        <v>9</v>
      </c>
      <c r="BR396" s="16">
        <v>31</v>
      </c>
      <c r="BS396" s="24">
        <f>IFERROR((BR396-BR395),0)</f>
        <v>0</v>
      </c>
      <c r="BT396" s="16">
        <v>269</v>
      </c>
      <c r="BU396" s="24">
        <f>IFERROR((BT396-BT395),0)</f>
        <v>0</v>
      </c>
      <c r="BV396" s="16">
        <v>1219</v>
      </c>
      <c r="BW396" s="24">
        <f>IFERROR((BV396-BV395),0)</f>
        <v>0</v>
      </c>
      <c r="BX396" s="16">
        <v>2984</v>
      </c>
      <c r="BY396" s="24">
        <f>IFERROR((BX396-BX395),0)</f>
        <v>1</v>
      </c>
      <c r="BZ396" s="21">
        <v>1645</v>
      </c>
      <c r="CA396" s="27">
        <f>IFERROR((BZ396-BZ395),0)</f>
        <v>1</v>
      </c>
    </row>
    <row r="397" spans="1:79">
      <c r="A397" s="3">
        <v>44294</v>
      </c>
      <c r="B397" s="22">
        <v>44294</v>
      </c>
      <c r="C397" s="10">
        <v>357704</v>
      </c>
      <c r="D397">
        <f>IFERROR(C397-C396,"")</f>
        <v>427</v>
      </c>
      <c r="E397" s="10">
        <v>6152</v>
      </c>
      <c r="F397">
        <f>E397-E396</f>
        <v>4</v>
      </c>
      <c r="G397" s="10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 s="22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 s="22">
        <f>+IFERROR(C397/3.974,"")</f>
        <v>90011.071967790631</v>
      </c>
      <c r="S397" s="22">
        <f>+IFERROR(E397/3.974,"")</f>
        <v>1548.062405636638</v>
      </c>
      <c r="T397" s="22">
        <f>+IFERROR(G397/3.974,"")</f>
        <v>87332.662304982383</v>
      </c>
      <c r="U397" s="22">
        <f>+IFERROR(I397/3.974,"")</f>
        <v>1130.3472571716154</v>
      </c>
      <c r="V397" s="10">
        <v>2214840</v>
      </c>
      <c r="W397">
        <f>V397-V396</f>
        <v>9237</v>
      </c>
      <c r="X397" s="22">
        <f>IFERROR(W397-W396,0)</f>
        <v>-744</v>
      </c>
      <c r="Y397" s="35">
        <f>IFERROR(V397/3.974,0)</f>
        <v>557332.66230498231</v>
      </c>
      <c r="Z397" s="10">
        <v>1853586</v>
      </c>
      <c r="AA397" s="22">
        <f>Z397-Z396</f>
        <v>8810</v>
      </c>
      <c r="AB397" s="28">
        <f>IFERROR(Z397/V397,0)</f>
        <v>0.83689386140759603</v>
      </c>
      <c r="AC397" s="31">
        <f>IFERROR(AA397-AA396,0)</f>
        <v>-807</v>
      </c>
      <c r="AD397">
        <f>V397-Z397</f>
        <v>361254</v>
      </c>
      <c r="AE397">
        <f>AD397-AD396</f>
        <v>427</v>
      </c>
      <c r="AF397" s="28">
        <f>IFERROR(AD397/V397,0)</f>
        <v>0.16310613859240397</v>
      </c>
      <c r="AG397" s="31">
        <f>IFERROR(AE397-AE396,0)</f>
        <v>63</v>
      </c>
      <c r="AH397" s="35">
        <f>IFERROR(AE397/W397,0)</f>
        <v>4.6227130020569447E-2</v>
      </c>
      <c r="AI397" s="35">
        <f>IFERROR(AD397/3.974,0)</f>
        <v>90904.378459989937</v>
      </c>
      <c r="AJ397" s="10">
        <v>3791</v>
      </c>
      <c r="AK397" s="22">
        <f>AJ397-AJ396</f>
        <v>-29</v>
      </c>
      <c r="AL397" s="22">
        <f>IFERROR(AJ397/AJ396,0)-1</f>
        <v>-7.5916230366491755E-3</v>
      </c>
      <c r="AM397" s="35">
        <f>IFERROR(AJ397/3.974,0)</f>
        <v>953.95067941620528</v>
      </c>
      <c r="AN397" s="35">
        <f>IFERROR(AJ397/C397," ")</f>
        <v>1.0598148189564557E-2</v>
      </c>
      <c r="AO397" s="10">
        <v>207</v>
      </c>
      <c r="AP397">
        <f>AO397-AO396</f>
        <v>-7</v>
      </c>
      <c r="AQ397">
        <f>IFERROR(AO397/AO396,0)-1</f>
        <v>-3.2710280373831724E-2</v>
      </c>
      <c r="AR397" s="35">
        <f>IFERROR(AO397/3.974,0)</f>
        <v>52.088575742325112</v>
      </c>
      <c r="AS397" s="10">
        <v>433</v>
      </c>
      <c r="AT397" s="22">
        <f>AS397-AS396</f>
        <v>18</v>
      </c>
      <c r="AU397" s="22">
        <f>IFERROR(AS397/AS396,0)-1</f>
        <v>4.3373493975903621E-2</v>
      </c>
      <c r="AV397" s="35">
        <f>IFERROR(AS397/3.974,0)</f>
        <v>108.9582284851535</v>
      </c>
      <c r="AW397" s="51">
        <f>IFERROR(AS397/C397," ")</f>
        <v>1.2104980654395812E-3</v>
      </c>
      <c r="AX397" s="10">
        <v>64</v>
      </c>
      <c r="AY397">
        <f>AX397-AX396</f>
        <v>-5</v>
      </c>
      <c r="AZ397" s="22">
        <f>IFERROR(AX397/AX396,0)-1</f>
        <v>-7.2463768115942018E-2</v>
      </c>
      <c r="BA397" s="35">
        <f>IFERROR(AX397/3.974,0)</f>
        <v>16.104680422747862</v>
      </c>
      <c r="BB397" s="51">
        <f>IFERROR(AX397/C397," ")</f>
        <v>1.7891888265157783E-4</v>
      </c>
      <c r="BC397" s="31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31">
        <f>IFERROR(BC397-BC396,0)</f>
        <v>-23</v>
      </c>
      <c r="BE397" s="51">
        <f>IFERROR(BC397/BC396,0)-1</f>
        <v>-5.0907481186365233E-3</v>
      </c>
      <c r="BF397" s="35">
        <f>IFERROR(BC397/3.974,0)</f>
        <v>1131.1021640664317</v>
      </c>
      <c r="BG397" s="35">
        <f>IFERROR(BC397/C397," ")</f>
        <v>1.2566255898731912E-2</v>
      </c>
      <c r="BH397" s="45">
        <v>64407</v>
      </c>
      <c r="BI397" s="48">
        <f>IFERROR((BH397-BH396), 0)</f>
        <v>102</v>
      </c>
      <c r="BJ397" s="14">
        <v>138890</v>
      </c>
      <c r="BK397" s="48">
        <f>IFERROR((BJ397-BJ396),0)</f>
        <v>149</v>
      </c>
      <c r="BL397" s="14">
        <v>103785</v>
      </c>
      <c r="BM397" s="48">
        <f>IFERROR((BL397-BL396),0)</f>
        <v>124</v>
      </c>
      <c r="BN397" s="14">
        <v>41954</v>
      </c>
      <c r="BO397" s="48">
        <f>IFERROR((BN397-BN396),0)</f>
        <v>44</v>
      </c>
      <c r="BP397" s="14">
        <v>8668</v>
      </c>
      <c r="BQ397" s="48">
        <f>IFERROR((BP397-BP396),0)</f>
        <v>8</v>
      </c>
      <c r="BR397" s="16">
        <v>31</v>
      </c>
      <c r="BS397" s="24">
        <f>IFERROR((BR397-BR396),0)</f>
        <v>0</v>
      </c>
      <c r="BT397" s="16">
        <v>269</v>
      </c>
      <c r="BU397" s="24">
        <f>IFERROR((BT397-BT396),0)</f>
        <v>0</v>
      </c>
      <c r="BV397" s="16">
        <v>1220</v>
      </c>
      <c r="BW397" s="24">
        <f>IFERROR((BV397-BV396),0)</f>
        <v>1</v>
      </c>
      <c r="BX397" s="16">
        <v>2986</v>
      </c>
      <c r="BY397" s="24">
        <f>IFERROR((BX397-BX396),0)</f>
        <v>2</v>
      </c>
      <c r="BZ397" s="21">
        <v>1646</v>
      </c>
      <c r="CA397" s="27">
        <f>IFERROR((BZ397-BZ396),0)</f>
        <v>1</v>
      </c>
    </row>
    <row r="398" spans="1:79">
      <c r="A398" s="3">
        <v>44295</v>
      </c>
      <c r="B398" s="22">
        <v>44295</v>
      </c>
      <c r="C398" s="10">
        <v>358098</v>
      </c>
      <c r="D398">
        <f>IFERROR(C398-C397,"")</f>
        <v>394</v>
      </c>
      <c r="E398" s="10">
        <v>6156</v>
      </c>
      <c r="F398">
        <f>E398-E397</f>
        <v>4</v>
      </c>
      <c r="G398" s="10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 s="22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 s="22">
        <f>+IFERROR(C398/3.974,"")</f>
        <v>90110.216406643172</v>
      </c>
      <c r="S398" s="22">
        <f>+IFERROR(E398/3.974,"")</f>
        <v>1549.0689481630598</v>
      </c>
      <c r="T398" s="22">
        <f>+IFERROR(G398/3.974,"")</f>
        <v>87439.104177151487</v>
      </c>
      <c r="U398" s="22">
        <f>+IFERROR(I398/3.974,"")</f>
        <v>1122.0432813286361</v>
      </c>
      <c r="V398" s="10">
        <v>2225209</v>
      </c>
      <c r="W398">
        <f>V398-V397</f>
        <v>10369</v>
      </c>
      <c r="X398" s="22">
        <f>IFERROR(W398-W397,0)</f>
        <v>1132</v>
      </c>
      <c r="Y398" s="35">
        <f>IFERROR(V398/3.974,0)</f>
        <v>559941.87216909917</v>
      </c>
      <c r="Z398" s="10">
        <v>1863561</v>
      </c>
      <c r="AA398" s="22">
        <f>Z398-Z397</f>
        <v>9975</v>
      </c>
      <c r="AB398" s="28">
        <f>IFERROR(Z398/V398,0)</f>
        <v>0.83747683925420036</v>
      </c>
      <c r="AC398" s="31">
        <f>IFERROR(AA398-AA397,0)</f>
        <v>1165</v>
      </c>
      <c r="AD398">
        <f>V398-Z398</f>
        <v>361648</v>
      </c>
      <c r="AE398">
        <f>AD398-AD397</f>
        <v>394</v>
      </c>
      <c r="AF398" s="28">
        <f>IFERROR(AD398/V398,0)</f>
        <v>0.16252316074579962</v>
      </c>
      <c r="AG398" s="31">
        <f>IFERROR(AE398-AE397,0)</f>
        <v>-33</v>
      </c>
      <c r="AH398" s="35">
        <f>IFERROR(AE398/W398,0)</f>
        <v>3.799787829105989E-2</v>
      </c>
      <c r="AI398" s="35">
        <f>IFERROR(AD398/3.974,0)</f>
        <v>91003.522898842479</v>
      </c>
      <c r="AJ398" s="10">
        <v>3778</v>
      </c>
      <c r="AK398" s="22">
        <f>AJ398-AJ397</f>
        <v>-13</v>
      </c>
      <c r="AL398" s="22">
        <f>IFERROR(AJ398/AJ397,0)-1</f>
        <v>-3.4291743603270808E-3</v>
      </c>
      <c r="AM398" s="35">
        <f>IFERROR(AJ398/3.974,0)</f>
        <v>950.67941620533463</v>
      </c>
      <c r="AN398" s="35">
        <f>IFERROR(AJ398/C398," ")</f>
        <v>1.0550184586342286E-2</v>
      </c>
      <c r="AO398" s="10">
        <v>194</v>
      </c>
      <c r="AP398">
        <f>AO398-AO397</f>
        <v>-13</v>
      </c>
      <c r="AQ398">
        <f>IFERROR(AO398/AO397,0)-1</f>
        <v>-6.2801932367149704E-2</v>
      </c>
      <c r="AR398" s="35">
        <f>IFERROR(AO398/3.974,0)</f>
        <v>48.817312531454455</v>
      </c>
      <c r="AS398" s="10">
        <v>423</v>
      </c>
      <c r="AT398" s="22">
        <f>AS398-AS397</f>
        <v>-10</v>
      </c>
      <c r="AU398" s="22">
        <f>IFERROR(AS398/AS397,0)-1</f>
        <v>-2.3094688221709014E-2</v>
      </c>
      <c r="AV398" s="35">
        <f>IFERROR(AS398/3.974,0)</f>
        <v>106.44187216909914</v>
      </c>
      <c r="AW398" s="51">
        <f>IFERROR(AS398/C398," ")</f>
        <v>1.1812408893654809E-3</v>
      </c>
      <c r="AX398" s="10">
        <v>64</v>
      </c>
      <c r="AY398">
        <f>AX398-AX397</f>
        <v>0</v>
      </c>
      <c r="AZ398" s="22">
        <f>IFERROR(AX398/AX397,0)-1</f>
        <v>0</v>
      </c>
      <c r="BA398" s="35">
        <f>IFERROR(AX398/3.974,0)</f>
        <v>16.104680422747862</v>
      </c>
      <c r="BB398" s="51">
        <f>IFERROR(AX398/C398," ")</f>
        <v>1.787220258141626E-4</v>
      </c>
      <c r="BC398" s="31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31">
        <f>IFERROR(BC398-BC397,0)</f>
        <v>-36</v>
      </c>
      <c r="BE398" s="51">
        <f>IFERROR(BC398/BC397,0)-1</f>
        <v>-8.008898776418194E-3</v>
      </c>
      <c r="BF398" s="35">
        <f>IFERROR(BC398/3.974,0)</f>
        <v>1122.0432813286361</v>
      </c>
      <c r="BG398" s="35">
        <f>IFERROR(BC398/C398," ")</f>
        <v>1.2451898642271111E-2</v>
      </c>
      <c r="BH398" s="45">
        <v>64506</v>
      </c>
      <c r="BI398" s="48">
        <f>IFERROR((BH398-BH397), 0)</f>
        <v>99</v>
      </c>
      <c r="BJ398" s="14">
        <v>139052</v>
      </c>
      <c r="BK398" s="48">
        <f>IFERROR((BJ398-BJ397),0)</f>
        <v>162</v>
      </c>
      <c r="BL398" s="14">
        <v>103861</v>
      </c>
      <c r="BM398" s="48">
        <f>IFERROR((BL398-BL397),0)</f>
        <v>76</v>
      </c>
      <c r="BN398" s="14">
        <v>42003</v>
      </c>
      <c r="BO398" s="48">
        <f>IFERROR((BN398-BN397),0)</f>
        <v>49</v>
      </c>
      <c r="BP398" s="14">
        <v>8676</v>
      </c>
      <c r="BQ398" s="48">
        <f>IFERROR((BP398-BP397),0)</f>
        <v>8</v>
      </c>
      <c r="BR398" s="16">
        <v>31</v>
      </c>
      <c r="BS398" s="24">
        <f>IFERROR((BR398-BR397),0)</f>
        <v>0</v>
      </c>
      <c r="BT398" s="16">
        <v>269</v>
      </c>
      <c r="BU398" s="24">
        <f>IFERROR((BT398-BT397),0)</f>
        <v>0</v>
      </c>
      <c r="BV398" s="16">
        <v>1222</v>
      </c>
      <c r="BW398" s="24">
        <f>IFERROR((BV398-BV397),0)</f>
        <v>2</v>
      </c>
      <c r="BX398" s="16">
        <v>2988</v>
      </c>
      <c r="BY398" s="24">
        <f>IFERROR((BX398-BX397),0)</f>
        <v>2</v>
      </c>
      <c r="BZ398" s="21">
        <v>1646</v>
      </c>
      <c r="CA398" s="27">
        <f>IFERROR((BZ398-BZ397),0)</f>
        <v>0</v>
      </c>
    </row>
    <row r="399" spans="1:79">
      <c r="A399" s="3">
        <v>44296</v>
      </c>
      <c r="B399" s="22">
        <v>44296</v>
      </c>
      <c r="C399" s="10">
        <v>358377</v>
      </c>
      <c r="D399">
        <f>IFERROR(C399-C398,"")</f>
        <v>279</v>
      </c>
      <c r="E399" s="10">
        <v>6159</v>
      </c>
      <c r="F399">
        <f>E399-E398</f>
        <v>3</v>
      </c>
      <c r="G399" s="10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 s="22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 s="22">
        <f>+IFERROR(C399/3.974,"")</f>
        <v>90180.422747861099</v>
      </c>
      <c r="S399" s="22">
        <f>+IFERROR(E399/3.974,"")</f>
        <v>1549.823855057876</v>
      </c>
      <c r="T399" s="22">
        <f>+IFERROR(G399/3.974,"")</f>
        <v>87543.532964267739</v>
      </c>
      <c r="U399" s="22">
        <f>+IFERROR(I399/3.974,"")</f>
        <v>1087.0659285354807</v>
      </c>
      <c r="V399" s="10">
        <v>2234081</v>
      </c>
      <c r="W399">
        <f>V399-V398</f>
        <v>8872</v>
      </c>
      <c r="X399" s="22">
        <f>IFERROR(W399-W398,0)</f>
        <v>-1497</v>
      </c>
      <c r="Y399" s="35">
        <f>IFERROR(V399/3.974,0)</f>
        <v>562174.3834927025</v>
      </c>
      <c r="Z399" s="10">
        <v>1872154</v>
      </c>
      <c r="AA399" s="22">
        <f>Z399-Z398</f>
        <v>8593</v>
      </c>
      <c r="AB399" s="28">
        <f>IFERROR(Z399/V399,0)</f>
        <v>0.83799736894051735</v>
      </c>
      <c r="AC399" s="31">
        <f>IFERROR(AA399-AA398,0)</f>
        <v>-1382</v>
      </c>
      <c r="AD399">
        <f>V399-Z399</f>
        <v>361927</v>
      </c>
      <c r="AE399">
        <f>AD399-AD398</f>
        <v>279</v>
      </c>
      <c r="AF399" s="28">
        <f>IFERROR(AD399/V399,0)</f>
        <v>0.16200263105948262</v>
      </c>
      <c r="AG399" s="31">
        <f>IFERROR(AE399-AE398,0)</f>
        <v>-115</v>
      </c>
      <c r="AH399" s="35">
        <f>IFERROR(AE399/W399,0)</f>
        <v>3.1447249774571688E-2</v>
      </c>
      <c r="AI399" s="35">
        <f>IFERROR(AD399/3.974,0)</f>
        <v>91073.729240060391</v>
      </c>
      <c r="AJ399" s="10">
        <v>3619</v>
      </c>
      <c r="AK399" s="22">
        <f>AJ399-AJ398</f>
        <v>-159</v>
      </c>
      <c r="AL399" s="22">
        <f>IFERROR(AJ399/AJ398,0)-1</f>
        <v>-4.2085759661196431E-2</v>
      </c>
      <c r="AM399" s="35">
        <f>IFERROR(AJ399/3.974,0)</f>
        <v>910.66935078007043</v>
      </c>
      <c r="AN399" s="35">
        <f>IFERROR(AJ399/C399," ")</f>
        <v>1.0098304299662087E-2</v>
      </c>
      <c r="AO399" s="10">
        <v>195</v>
      </c>
      <c r="AP399">
        <f>AO399-AO398</f>
        <v>1</v>
      </c>
      <c r="AQ399">
        <f>IFERROR(AO399/AO398,0)-1</f>
        <v>5.1546391752577136E-3</v>
      </c>
      <c r="AR399" s="35">
        <f>IFERROR(AO399/3.974,0)</f>
        <v>49.068948163059886</v>
      </c>
      <c r="AS399" s="10">
        <v>440</v>
      </c>
      <c r="AT399" s="22">
        <f>AS399-AS398</f>
        <v>17</v>
      </c>
      <c r="AU399" s="22">
        <f>IFERROR(AS399/AS398,0)-1</f>
        <v>4.0189125295508221E-2</v>
      </c>
      <c r="AV399" s="35">
        <f>IFERROR(AS399/3.974,0)</f>
        <v>110.71967790639154</v>
      </c>
      <c r="AW399" s="51">
        <f>IFERROR(AS399/C399," ")</f>
        <v>1.2277573616610441E-3</v>
      </c>
      <c r="AX399" s="10">
        <v>66</v>
      </c>
      <c r="AY399">
        <f>AX399-AX398</f>
        <v>2</v>
      </c>
      <c r="AZ399" s="22">
        <f>IFERROR(AX399/AX398,0)-1</f>
        <v>3.125E-2</v>
      </c>
      <c r="BA399" s="35">
        <f>IFERROR(AX399/3.974,0)</f>
        <v>16.607951685958732</v>
      </c>
      <c r="BB399" s="51">
        <f>IFERROR(AX399/C399," ")</f>
        <v>1.8416360424915662E-4</v>
      </c>
      <c r="BC399" s="31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31">
        <f>IFERROR(BC399-BC398,0)</f>
        <v>-139</v>
      </c>
      <c r="BE399" s="51">
        <f>IFERROR(BC399/BC398,0)-1</f>
        <v>-3.1172908723929083E-2</v>
      </c>
      <c r="BF399" s="35">
        <f>IFERROR(BC399/3.974,0)</f>
        <v>1087.0659285354807</v>
      </c>
      <c r="BG399" s="35">
        <f>IFERROR(BC399/C399," ")</f>
        <v>1.2054345005399342E-2</v>
      </c>
      <c r="BH399" s="45">
        <v>64566</v>
      </c>
      <c r="BI399" s="48">
        <f>IFERROR((BH399-BH398), 0)</f>
        <v>60</v>
      </c>
      <c r="BJ399" s="14">
        <v>139154</v>
      </c>
      <c r="BK399" s="48">
        <f>IFERROR((BJ399-BJ398),0)</f>
        <v>102</v>
      </c>
      <c r="BL399" s="14">
        <v>103929</v>
      </c>
      <c r="BM399" s="48">
        <f>IFERROR((BL399-BL398),0)</f>
        <v>68</v>
      </c>
      <c r="BN399" s="14">
        <v>42044</v>
      </c>
      <c r="BO399" s="48">
        <f>IFERROR((BN399-BN398),0)</f>
        <v>41</v>
      </c>
      <c r="BP399" s="14">
        <v>8684</v>
      </c>
      <c r="BQ399" s="48">
        <f>IFERROR((BP399-BP398),0)</f>
        <v>8</v>
      </c>
      <c r="BR399" s="16">
        <v>31</v>
      </c>
      <c r="BS399" s="24">
        <f>IFERROR((BR399-BR398),0)</f>
        <v>0</v>
      </c>
      <c r="BT399" s="16">
        <v>269</v>
      </c>
      <c r="BU399" s="24">
        <f>IFERROR((BT399-BT398),0)</f>
        <v>0</v>
      </c>
      <c r="BV399" s="16">
        <v>1222</v>
      </c>
      <c r="BW399" s="24">
        <f>IFERROR((BV399-BV398),0)</f>
        <v>0</v>
      </c>
      <c r="BX399" s="16">
        <v>2989</v>
      </c>
      <c r="BY399" s="24">
        <f>IFERROR((BX399-BX398),0)</f>
        <v>1</v>
      </c>
      <c r="BZ399" s="21">
        <v>1648</v>
      </c>
      <c r="CA399" s="27">
        <f>IFERROR((BZ399-BZ398),0)</f>
        <v>2</v>
      </c>
    </row>
    <row r="400" spans="1:79">
      <c r="A400" s="3">
        <v>44297</v>
      </c>
      <c r="B400" s="22">
        <v>44297</v>
      </c>
      <c r="C400" s="10">
        <v>358611</v>
      </c>
      <c r="D400">
        <f>IFERROR(C400-C399,"")</f>
        <v>234</v>
      </c>
      <c r="E400" s="10">
        <v>6163</v>
      </c>
      <c r="F400">
        <f>E400-E399</f>
        <v>4</v>
      </c>
      <c r="G400" s="10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 s="22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 s="22">
        <f>+IFERROR(C400/3.974,"")</f>
        <v>90239.305485656761</v>
      </c>
      <c r="S400" s="22">
        <f>+IFERROR(E400/3.974,"")</f>
        <v>1550.8303975842978</v>
      </c>
      <c r="T400" s="22">
        <f>+IFERROR(G400/3.974,"")</f>
        <v>87627.327629592342</v>
      </c>
      <c r="U400" s="22">
        <f>+IFERROR(I400/3.974,"")</f>
        <v>1061.1474584801208</v>
      </c>
      <c r="V400" s="10">
        <v>2239526</v>
      </c>
      <c r="W400">
        <f>V400-V399</f>
        <v>5445</v>
      </c>
      <c r="X400" s="22">
        <f>IFERROR(W400-W399,0)</f>
        <v>-3427</v>
      </c>
      <c r="Y400" s="35">
        <f>IFERROR(V400/3.974,0)</f>
        <v>563544.53950679419</v>
      </c>
      <c r="Z400" s="10">
        <v>1877365</v>
      </c>
      <c r="AA400" s="22">
        <f>Z400-Z399</f>
        <v>5211</v>
      </c>
      <c r="AB400" s="28">
        <f>IFERROR(Z400/V400,0)</f>
        <v>0.83828676246670053</v>
      </c>
      <c r="AC400" s="31">
        <f>IFERROR(AA400-AA399,0)</f>
        <v>-3382</v>
      </c>
      <c r="AD400">
        <f>V400-Z400</f>
        <v>362161</v>
      </c>
      <c r="AE400">
        <f>AD400-AD399</f>
        <v>234</v>
      </c>
      <c r="AF400" s="28">
        <f>IFERROR(AD400/V400,0)</f>
        <v>0.16171323753329947</v>
      </c>
      <c r="AG400" s="31">
        <f>IFERROR(AE400-AE399,0)</f>
        <v>-45</v>
      </c>
      <c r="AH400" s="35">
        <f>IFERROR(AE400/W400,0)</f>
        <v>4.2975206611570248E-2</v>
      </c>
      <c r="AI400" s="35">
        <f>IFERROR(AD400/3.974,0)</f>
        <v>91132.611977856053</v>
      </c>
      <c r="AJ400" s="10">
        <v>3543</v>
      </c>
      <c r="AK400" s="22">
        <f>AJ400-AJ399</f>
        <v>-76</v>
      </c>
      <c r="AL400" s="22">
        <f>IFERROR(AJ400/AJ399,0)-1</f>
        <v>-2.1000276319425248E-2</v>
      </c>
      <c r="AM400" s="35">
        <f>IFERROR(AJ400/3.974,0)</f>
        <v>891.54504277805734</v>
      </c>
      <c r="AN400" s="35">
        <f>IFERROR(AJ400/C400," ")</f>
        <v>9.8797861749918437E-3</v>
      </c>
      <c r="AO400" s="10">
        <v>197</v>
      </c>
      <c r="AP400">
        <f>AO400-AO399</f>
        <v>2</v>
      </c>
      <c r="AQ400">
        <f>IFERROR(AO400/AO399,0)-1</f>
        <v>1.025641025641022E-2</v>
      </c>
      <c r="AR400" s="35">
        <f>IFERROR(AO400/3.974,0)</f>
        <v>49.572219426270756</v>
      </c>
      <c r="AS400" s="10">
        <v>414</v>
      </c>
      <c r="AT400" s="22">
        <f>AS400-AS399</f>
        <v>-26</v>
      </c>
      <c r="AU400" s="22">
        <f>IFERROR(AS400/AS399,0)-1</f>
        <v>-5.9090909090909083E-2</v>
      </c>
      <c r="AV400" s="35">
        <f>IFERROR(AS400/3.974,0)</f>
        <v>104.17715148465022</v>
      </c>
      <c r="AW400" s="51">
        <f>IFERROR(AS400/C400," ")</f>
        <v>1.1544542693893941E-3</v>
      </c>
      <c r="AX400" s="10">
        <v>63</v>
      </c>
      <c r="AY400">
        <f>AX400-AX399</f>
        <v>-3</v>
      </c>
      <c r="AZ400" s="22">
        <f>IFERROR(AX400/AX399,0)-1</f>
        <v>-4.5454545454545414E-2</v>
      </c>
      <c r="BA400" s="35">
        <f>IFERROR(AX400/3.974,0)</f>
        <v>15.853044791142425</v>
      </c>
      <c r="BB400" s="51">
        <f>IFERROR(AX400/C400," ")</f>
        <v>1.7567782360273387E-4</v>
      </c>
      <c r="BC400" s="31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31">
        <f>IFERROR(BC400-BC399,0)</f>
        <v>-103</v>
      </c>
      <c r="BE400" s="51">
        <f>IFERROR(BC400/BC399,0)-1</f>
        <v>-2.3842592592592582E-2</v>
      </c>
      <c r="BF400" s="35">
        <f>IFERROR(BC400/3.974,0)</f>
        <v>1061.1474584801208</v>
      </c>
      <c r="BG400" s="35">
        <f>IFERROR(BC400/C400," ")</f>
        <v>1.1759260033852838E-2</v>
      </c>
      <c r="BH400" s="45">
        <v>64626</v>
      </c>
      <c r="BI400" s="48">
        <f>IFERROR((BH400-BH399), 0)</f>
        <v>60</v>
      </c>
      <c r="BJ400" s="14">
        <v>139235</v>
      </c>
      <c r="BK400" s="48">
        <f>IFERROR((BJ400-BJ399),0)</f>
        <v>81</v>
      </c>
      <c r="BL400" s="14">
        <v>103982</v>
      </c>
      <c r="BM400" s="48">
        <f>IFERROR((BL400-BL399),0)</f>
        <v>53</v>
      </c>
      <c r="BN400" s="14">
        <v>42080</v>
      </c>
      <c r="BO400" s="48">
        <f>IFERROR((BN400-BN399),0)</f>
        <v>36</v>
      </c>
      <c r="BP400" s="14">
        <v>8688</v>
      </c>
      <c r="BQ400" s="48">
        <f>IFERROR((BP400-BP399),0)</f>
        <v>4</v>
      </c>
      <c r="BR400" s="16">
        <v>31</v>
      </c>
      <c r="BS400" s="24">
        <f>IFERROR((BR400-BR399),0)</f>
        <v>0</v>
      </c>
      <c r="BT400" s="16">
        <v>269</v>
      </c>
      <c r="BU400" s="24">
        <f>IFERROR((BT400-BT399),0)</f>
        <v>0</v>
      </c>
      <c r="BV400" s="16">
        <v>1222</v>
      </c>
      <c r="BW400" s="24">
        <f>IFERROR((BV400-BV399),0)</f>
        <v>0</v>
      </c>
      <c r="BX400" s="16">
        <v>2992</v>
      </c>
      <c r="BY400" s="24">
        <f>IFERROR((BX400-BX399),0)</f>
        <v>3</v>
      </c>
      <c r="BZ400" s="21">
        <v>1649</v>
      </c>
      <c r="CA400" s="27">
        <f>IFERROR((BZ400-BZ399),0)</f>
        <v>1</v>
      </c>
    </row>
    <row r="401" spans="1:79">
      <c r="A401" s="3">
        <v>44298</v>
      </c>
      <c r="B401" s="22">
        <v>44298</v>
      </c>
      <c r="C401" s="10">
        <v>358792</v>
      </c>
      <c r="D401">
        <f>IFERROR(C401-C400,"")</f>
        <v>181</v>
      </c>
      <c r="E401" s="10">
        <v>6167</v>
      </c>
      <c r="F401">
        <f>E401-E400</f>
        <v>4</v>
      </c>
      <c r="G401" s="10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 s="22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 s="22">
        <f>+IFERROR(C401/3.974,"")</f>
        <v>90284.851534977352</v>
      </c>
      <c r="S401" s="22">
        <f>+IFERROR(E401/3.974,"")</f>
        <v>1551.8369401107195</v>
      </c>
      <c r="T401" s="22">
        <f>+IFERROR(G401/3.974,"")</f>
        <v>87708.6059386009</v>
      </c>
      <c r="U401" s="22">
        <f>+IFERROR(I401/3.974,"")</f>
        <v>1024.4086562657271</v>
      </c>
      <c r="V401" s="10">
        <v>2243777</v>
      </c>
      <c r="W401">
        <f>V401-V400</f>
        <v>4251</v>
      </c>
      <c r="X401" s="22">
        <f>IFERROR(W401-W400,0)</f>
        <v>-1194</v>
      </c>
      <c r="Y401" s="35">
        <f>IFERROR(V401/3.974,0)</f>
        <v>564614.24257674883</v>
      </c>
      <c r="Z401" s="10">
        <v>1881435</v>
      </c>
      <c r="AA401" s="22">
        <f>Z401-Z400</f>
        <v>4070</v>
      </c>
      <c r="AB401" s="28">
        <f>IFERROR(Z401/V401,0)</f>
        <v>0.83851247249615268</v>
      </c>
      <c r="AC401" s="31">
        <f>IFERROR(AA401-AA400,0)</f>
        <v>-1141</v>
      </c>
      <c r="AD401">
        <f>V401-Z401</f>
        <v>362342</v>
      </c>
      <c r="AE401">
        <f>AD401-AD400</f>
        <v>181</v>
      </c>
      <c r="AF401" s="28">
        <f>IFERROR(AD401/V401,0)</f>
        <v>0.16148752750384732</v>
      </c>
      <c r="AG401" s="31">
        <f>IFERROR(AE401-AE400,0)</f>
        <v>-53</v>
      </c>
      <c r="AH401" s="35">
        <f>IFERROR(AE401/W401,0)</f>
        <v>4.2578216890143496E-2</v>
      </c>
      <c r="AI401" s="35">
        <f>IFERROR(AD401/3.974,0)</f>
        <v>91178.158027176643</v>
      </c>
      <c r="AJ401" s="10">
        <v>3402</v>
      </c>
      <c r="AK401" s="22">
        <f>AJ401-AJ400</f>
        <v>-141</v>
      </c>
      <c r="AL401" s="22">
        <f>IFERROR(AJ401/AJ400,0)-1</f>
        <v>-3.9796782387806928E-2</v>
      </c>
      <c r="AM401" s="35">
        <f>IFERROR(AJ401/3.974,0)</f>
        <v>856.06441872169091</v>
      </c>
      <c r="AN401" s="35">
        <f>IFERROR(AJ401/C401," ")</f>
        <v>9.4818167629155611E-3</v>
      </c>
      <c r="AO401" s="10">
        <v>210</v>
      </c>
      <c r="AP401">
        <f>AO401-AO400</f>
        <v>13</v>
      </c>
      <c r="AQ401">
        <f>IFERROR(AO401/AO400,0)-1</f>
        <v>6.5989847715736127E-2</v>
      </c>
      <c r="AR401" s="35">
        <f>IFERROR(AO401/3.974,0)</f>
        <v>52.843482637141413</v>
      </c>
      <c r="AS401" s="10">
        <v>396</v>
      </c>
      <c r="AT401" s="22">
        <f>AS401-AS400</f>
        <v>-18</v>
      </c>
      <c r="AU401" s="22">
        <f>IFERROR(AS401/AS400,0)-1</f>
        <v>-4.3478260869565188E-2</v>
      </c>
      <c r="AV401" s="35">
        <f>IFERROR(AS401/3.974,0)</f>
        <v>99.647710115752389</v>
      </c>
      <c r="AW401" s="51">
        <f>IFERROR(AS401/C401," ")</f>
        <v>1.1037035385404357E-3</v>
      </c>
      <c r="AX401" s="10">
        <v>63</v>
      </c>
      <c r="AY401">
        <f>AX401-AX400</f>
        <v>0</v>
      </c>
      <c r="AZ401" s="22">
        <f>IFERROR(AX401/AX400,0)-1</f>
        <v>0</v>
      </c>
      <c r="BA401" s="35">
        <f>IFERROR(AX401/3.974,0)</f>
        <v>15.853044791142425</v>
      </c>
      <c r="BB401" s="51">
        <f>IFERROR(AX401/C401," ")</f>
        <v>1.7558919931325113E-4</v>
      </c>
      <c r="BC401" s="31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31">
        <f>IFERROR(BC401-BC400,0)</f>
        <v>-146</v>
      </c>
      <c r="BE401" s="51">
        <f>IFERROR(BC401/BC400,0)-1</f>
        <v>-3.4621769030116156E-2</v>
      </c>
      <c r="BF401" s="35">
        <f>IFERROR(BC401/3.974,0)</f>
        <v>1024.4086562657271</v>
      </c>
      <c r="BG401" s="35">
        <f>IFERROR(BC401/C401," ")</f>
        <v>1.1346406831813418E-2</v>
      </c>
      <c r="BH401" s="45">
        <v>64667</v>
      </c>
      <c r="BI401" s="48">
        <f>IFERROR((BH401-BH400), 0)</f>
        <v>41</v>
      </c>
      <c r="BJ401" s="14">
        <v>139297</v>
      </c>
      <c r="BK401" s="48">
        <f>IFERROR((BJ401-BJ400),0)</f>
        <v>62</v>
      </c>
      <c r="BL401" s="14">
        <v>104028</v>
      </c>
      <c r="BM401" s="48">
        <f>IFERROR((BL401-BL400),0)</f>
        <v>46</v>
      </c>
      <c r="BN401" s="14">
        <v>42100</v>
      </c>
      <c r="BO401" s="48">
        <f>IFERROR((BN401-BN400),0)</f>
        <v>20</v>
      </c>
      <c r="BP401" s="14">
        <v>8700</v>
      </c>
      <c r="BQ401" s="48">
        <f>IFERROR((BP401-BP400),0)</f>
        <v>12</v>
      </c>
      <c r="BR401" s="16">
        <v>31</v>
      </c>
      <c r="BS401" s="24">
        <f>IFERROR((BR401-BR400),0)</f>
        <v>0</v>
      </c>
      <c r="BT401" s="16">
        <v>269</v>
      </c>
      <c r="BU401" s="24">
        <f>IFERROR((BT401-BT400),0)</f>
        <v>0</v>
      </c>
      <c r="BV401" s="16">
        <v>1224</v>
      </c>
      <c r="BW401" s="24">
        <f>IFERROR((BV401-BV400),0)</f>
        <v>2</v>
      </c>
      <c r="BX401" s="16">
        <v>2994</v>
      </c>
      <c r="BY401" s="24">
        <f>IFERROR((BX401-BX400),0)</f>
        <v>2</v>
      </c>
      <c r="BZ401" s="21">
        <v>1649</v>
      </c>
      <c r="CA401" s="27">
        <f>IFERROR((BZ401-BZ400),0)</f>
        <v>0</v>
      </c>
    </row>
    <row r="402" spans="1:79">
      <c r="A402" s="3">
        <v>44299</v>
      </c>
      <c r="B402" s="22">
        <v>44299</v>
      </c>
      <c r="C402" s="10">
        <v>359121</v>
      </c>
      <c r="D402">
        <f>IFERROR(C402-C401,"")</f>
        <v>329</v>
      </c>
      <c r="E402" s="10">
        <v>6173</v>
      </c>
      <c r="F402">
        <f>E402-E401</f>
        <v>6</v>
      </c>
      <c r="G402" s="10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 s="2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 s="22">
        <f>+IFERROR(C402/3.974,"")</f>
        <v>90367.639657775537</v>
      </c>
      <c r="S402" s="22">
        <f>+IFERROR(E402/3.974,"")</f>
        <v>1553.3467539003523</v>
      </c>
      <c r="T402" s="22">
        <f>+IFERROR(G402/3.974,"")</f>
        <v>87809.008555611465</v>
      </c>
      <c r="U402" s="22">
        <f>+IFERROR(I402/3.974,"")</f>
        <v>1005.284348263714</v>
      </c>
      <c r="V402" s="10">
        <v>2252943</v>
      </c>
      <c r="W402">
        <f>V402-V401</f>
        <v>9166</v>
      </c>
      <c r="X402" s="22">
        <f>IFERROR(W402-W401,0)</f>
        <v>4915</v>
      </c>
      <c r="Y402" s="35">
        <f>IFERROR(V402/3.974,0)</f>
        <v>566920.73477604426</v>
      </c>
      <c r="Z402" s="10">
        <v>1890272</v>
      </c>
      <c r="AA402" s="22">
        <f>Z402-Z401</f>
        <v>8837</v>
      </c>
      <c r="AB402" s="28">
        <f>IFERROR(Z402/V402,0)</f>
        <v>0.83902344622123148</v>
      </c>
      <c r="AC402" s="31">
        <f>IFERROR(AA402-AA401,0)</f>
        <v>4767</v>
      </c>
      <c r="AD402">
        <f>V402-Z402</f>
        <v>362671</v>
      </c>
      <c r="AE402">
        <f>AD402-AD401</f>
        <v>329</v>
      </c>
      <c r="AF402" s="28">
        <f>IFERROR(AD402/V402,0)</f>
        <v>0.16097655377876849</v>
      </c>
      <c r="AG402" s="31">
        <f>IFERROR(AE402-AE401,0)</f>
        <v>148</v>
      </c>
      <c r="AH402" s="35">
        <f>IFERROR(AE402/W402,0)</f>
        <v>3.5893519528692998E-2</v>
      </c>
      <c r="AI402" s="35">
        <f>IFERROR(AD402/3.974,0)</f>
        <v>91260.946149974829</v>
      </c>
      <c r="AJ402" s="10">
        <v>3328</v>
      </c>
      <c r="AK402" s="22">
        <f>AJ402-AJ401</f>
        <v>-74</v>
      </c>
      <c r="AL402" s="22">
        <f>IFERROR(AJ402/AJ401,0)-1</f>
        <v>-2.175191064079951E-2</v>
      </c>
      <c r="AM402" s="35">
        <f>IFERROR(AJ402/3.974,0)</f>
        <v>837.4433819828887</v>
      </c>
      <c r="AN402" s="35">
        <f>IFERROR(AJ402/C402," ")</f>
        <v>9.267071544131365E-3</v>
      </c>
      <c r="AO402" s="10">
        <v>198</v>
      </c>
      <c r="AP402">
        <f>AO402-AO401</f>
        <v>-12</v>
      </c>
      <c r="AQ402">
        <f>IFERROR(AO402/AO401,0)-1</f>
        <v>-5.7142857142857162E-2</v>
      </c>
      <c r="AR402" s="35">
        <f>IFERROR(AO402/3.974,0)</f>
        <v>49.823855057876195</v>
      </c>
      <c r="AS402" s="10">
        <v>407</v>
      </c>
      <c r="AT402" s="22">
        <f>AS402-AS401</f>
        <v>11</v>
      </c>
      <c r="AU402" s="22">
        <f>IFERROR(AS402/AS401,0)-1</f>
        <v>2.7777777777777679E-2</v>
      </c>
      <c r="AV402" s="35">
        <f>IFERROR(AS402/3.974,0)</f>
        <v>102.41570206341217</v>
      </c>
      <c r="AW402" s="51">
        <f>IFERROR(AS402/C402," ")</f>
        <v>1.1333227519415461E-3</v>
      </c>
      <c r="AX402" s="10">
        <v>62</v>
      </c>
      <c r="AY402">
        <f>AX402-AX401</f>
        <v>-1</v>
      </c>
      <c r="AZ402" s="22">
        <f>IFERROR(AX402/AX401,0)-1</f>
        <v>-1.5873015873015928E-2</v>
      </c>
      <c r="BA402" s="35">
        <f>IFERROR(AX402/3.974,0)</f>
        <v>15.60140915953699</v>
      </c>
      <c r="BB402" s="51">
        <f>IFERROR(AX402/C402," ")</f>
        <v>1.7264376073802424E-4</v>
      </c>
      <c r="BC402" s="31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31">
        <f>IFERROR(BC402-BC401,0)</f>
        <v>-76</v>
      </c>
      <c r="BE402" s="51">
        <f>IFERROR(BC402/BC401,0)-1</f>
        <v>-1.8668631785802026E-2</v>
      </c>
      <c r="BF402" s="35">
        <f>IFERROR(BC402/3.974,0)</f>
        <v>1005.284348263714</v>
      </c>
      <c r="BG402" s="35">
        <f>IFERROR(BC402/C402," ")</f>
        <v>1.1124384260458173E-2</v>
      </c>
      <c r="BH402" s="45">
        <v>64763</v>
      </c>
      <c r="BI402" s="48">
        <f>IFERROR((BH402-BH401), 0)</f>
        <v>96</v>
      </c>
      <c r="BJ402" s="14">
        <v>139404</v>
      </c>
      <c r="BK402" s="48">
        <f>IFERROR((BJ402-BJ401),0)</f>
        <v>107</v>
      </c>
      <c r="BL402" s="14">
        <v>104116</v>
      </c>
      <c r="BM402" s="48">
        <f>IFERROR((BL402-BL401),0)</f>
        <v>88</v>
      </c>
      <c r="BN402" s="14">
        <v>42131</v>
      </c>
      <c r="BO402" s="48">
        <f>IFERROR((BN402-BN401),0)</f>
        <v>31</v>
      </c>
      <c r="BP402" s="14">
        <v>8707</v>
      </c>
      <c r="BQ402" s="48">
        <f>IFERROR((BP402-BP401),0)</f>
        <v>7</v>
      </c>
      <c r="BR402" s="16">
        <v>31</v>
      </c>
      <c r="BS402" s="24">
        <f>IFERROR((BR402-BR401),0)</f>
        <v>0</v>
      </c>
      <c r="BT402" s="16">
        <v>270</v>
      </c>
      <c r="BU402" s="24">
        <f>IFERROR((BT402-BT401),0)</f>
        <v>1</v>
      </c>
      <c r="BV402" s="16">
        <v>1224</v>
      </c>
      <c r="BW402" s="24">
        <f>IFERROR((BV402-BV401),0)</f>
        <v>0</v>
      </c>
      <c r="BX402" s="16">
        <v>2995</v>
      </c>
      <c r="BY402" s="24">
        <f>IFERROR((BX402-BX401),0)</f>
        <v>1</v>
      </c>
      <c r="BZ402" s="21">
        <v>1653</v>
      </c>
      <c r="CA402" s="27">
        <f>IFERROR((BZ402-BZ401),0)</f>
        <v>4</v>
      </c>
    </row>
    <row r="403" spans="1:79">
      <c r="A403" s="3">
        <v>44300</v>
      </c>
      <c r="B403" s="22">
        <v>44300</v>
      </c>
      <c r="C403" s="10">
        <v>359516</v>
      </c>
      <c r="D403">
        <f>IFERROR(C403-C402,"")</f>
        <v>395</v>
      </c>
      <c r="E403" s="10">
        <v>6177</v>
      </c>
      <c r="F403">
        <f>E403-E402</f>
        <v>4</v>
      </c>
      <c r="G403" s="10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 s="22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 s="22">
        <f>+IFERROR(C403/3.974,"")</f>
        <v>90467.035732259683</v>
      </c>
      <c r="S403" s="22">
        <f>+IFERROR(E403/3.974,"")</f>
        <v>1554.353296426774</v>
      </c>
      <c r="T403" s="22">
        <f>+IFERROR(G403/3.974,"")</f>
        <v>87900.855561147459</v>
      </c>
      <c r="U403" s="22">
        <f>+IFERROR(I403/3.974,"")</f>
        <v>1011.8268746854554</v>
      </c>
      <c r="V403" s="10">
        <v>2262027</v>
      </c>
      <c r="W403">
        <f>V403-V402</f>
        <v>9084</v>
      </c>
      <c r="X403" s="22">
        <f>IFERROR(W403-W402,0)</f>
        <v>-82</v>
      </c>
      <c r="Y403" s="35">
        <f>IFERROR(V403/3.974,0)</f>
        <v>569206.59285354801</v>
      </c>
      <c r="Z403" s="10">
        <v>1898961</v>
      </c>
      <c r="AA403" s="22">
        <f>Z403-Z402</f>
        <v>8689</v>
      </c>
      <c r="AB403" s="28">
        <f>IFERROR(Z403/V403,0)</f>
        <v>0.83949528453904398</v>
      </c>
      <c r="AC403" s="31">
        <f>IFERROR(AA403-AA402,0)</f>
        <v>-148</v>
      </c>
      <c r="AD403">
        <f>V403-Z403</f>
        <v>363066</v>
      </c>
      <c r="AE403">
        <f>AD403-AD402</f>
        <v>395</v>
      </c>
      <c r="AF403" s="28">
        <f>IFERROR(AD403/V403,0)</f>
        <v>0.16050471546095604</v>
      </c>
      <c r="AG403" s="31">
        <f>IFERROR(AE403-AE402,0)</f>
        <v>66</v>
      </c>
      <c r="AH403" s="35">
        <f>IFERROR(AE403/W403,0)</f>
        <v>4.3483047115808013E-2</v>
      </c>
      <c r="AI403" s="35">
        <f>IFERROR(AD403/3.974,0)</f>
        <v>91360.342224458975</v>
      </c>
      <c r="AJ403" s="10">
        <v>3347</v>
      </c>
      <c r="AK403" s="22">
        <f>AJ403-AJ402</f>
        <v>19</v>
      </c>
      <c r="AL403" s="22">
        <f>IFERROR(AJ403/AJ402,0)-1</f>
        <v>5.7091346153845812E-3</v>
      </c>
      <c r="AM403" s="35">
        <f>IFERROR(AJ403/3.974,0)</f>
        <v>842.22445898339197</v>
      </c>
      <c r="AN403" s="35">
        <f>IFERROR(AJ403/C403," ")</f>
        <v>9.3097386486275992E-3</v>
      </c>
      <c r="AO403" s="10">
        <v>209</v>
      </c>
      <c r="AP403">
        <f>AO403-AO402</f>
        <v>11</v>
      </c>
      <c r="AQ403">
        <f>IFERROR(AO403/AO402,0)-1</f>
        <v>5.555555555555558E-2</v>
      </c>
      <c r="AR403" s="35">
        <f>IFERROR(AO403/3.974,0)</f>
        <v>52.591847005535982</v>
      </c>
      <c r="AS403" s="10">
        <v>404</v>
      </c>
      <c r="AT403" s="22">
        <f>AS403-AS402</f>
        <v>-3</v>
      </c>
      <c r="AU403" s="22">
        <f>IFERROR(AS403/AS402,0)-1</f>
        <v>-7.3710073710073765E-3</v>
      </c>
      <c r="AV403" s="35">
        <f>IFERROR(AS403/3.974,0)</f>
        <v>101.66079516859587</v>
      </c>
      <c r="AW403" s="51">
        <f>IFERROR(AS403/C403," ")</f>
        <v>1.1237330188364357E-3</v>
      </c>
      <c r="AX403" s="10">
        <v>61</v>
      </c>
      <c r="AY403">
        <f>AX403-AX402</f>
        <v>-1</v>
      </c>
      <c r="AZ403" s="22">
        <f>IFERROR(AX403/AX402,0)-1</f>
        <v>-1.6129032258064502E-2</v>
      </c>
      <c r="BA403" s="35">
        <f>IFERROR(AX403/3.974,0)</f>
        <v>15.349773527931553</v>
      </c>
      <c r="BB403" s="51">
        <f>IFERROR(AX403/C403," ")</f>
        <v>1.6967255977480835E-4</v>
      </c>
      <c r="BC403" s="31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31">
        <f>IFERROR(BC403-BC402,0)</f>
        <v>26</v>
      </c>
      <c r="BE403" s="51">
        <f>IFERROR(BC403/BC402,0)-1</f>
        <v>6.5081351689610933E-3</v>
      </c>
      <c r="BF403" s="35">
        <f>IFERROR(BC403/3.974,0)</f>
        <v>1011.8268746854554</v>
      </c>
      <c r="BG403" s="35">
        <f>IFERROR(BC403/C403," ")</f>
        <v>1.1184481358270564E-2</v>
      </c>
      <c r="BH403" s="45">
        <v>64862</v>
      </c>
      <c r="BI403" s="48">
        <f>IFERROR((BH403-BH402), 0)</f>
        <v>99</v>
      </c>
      <c r="BJ403" s="14">
        <v>139541</v>
      </c>
      <c r="BK403" s="48">
        <f>IFERROR((BJ403-BJ402),0)</f>
        <v>137</v>
      </c>
      <c r="BL403" s="14">
        <v>104223</v>
      </c>
      <c r="BM403" s="48">
        <f>IFERROR((BL403-BL402),0)</f>
        <v>107</v>
      </c>
      <c r="BN403" s="14">
        <v>42173</v>
      </c>
      <c r="BO403" s="48">
        <f>IFERROR((BN403-BN402),0)</f>
        <v>42</v>
      </c>
      <c r="BP403" s="14">
        <v>8717</v>
      </c>
      <c r="BQ403" s="48">
        <f>IFERROR((BP403-BP402),0)</f>
        <v>10</v>
      </c>
      <c r="BR403" s="16">
        <v>31</v>
      </c>
      <c r="BS403" s="24">
        <f>IFERROR((BR403-BR402),0)</f>
        <v>0</v>
      </c>
      <c r="BT403" s="16">
        <v>270</v>
      </c>
      <c r="BU403" s="24">
        <f>IFERROR((BT403-BT402),0)</f>
        <v>0</v>
      </c>
      <c r="BV403" s="16">
        <v>1226</v>
      </c>
      <c r="BW403" s="24">
        <f>IFERROR((BV403-BV402),0)</f>
        <v>2</v>
      </c>
      <c r="BX403" s="16">
        <v>2996</v>
      </c>
      <c r="BY403" s="24">
        <f>IFERROR((BX403-BX402),0)</f>
        <v>1</v>
      </c>
      <c r="BZ403" s="21">
        <v>1654</v>
      </c>
      <c r="CA403" s="27">
        <f>IFERROR((BZ403-BZ402),0)</f>
        <v>1</v>
      </c>
    </row>
    <row r="404" spans="1:79">
      <c r="A404" s="3">
        <v>44301</v>
      </c>
      <c r="B404" s="22">
        <v>44301</v>
      </c>
      <c r="C404" s="10">
        <v>359830</v>
      </c>
      <c r="D404">
        <f>IFERROR(C404-C403,"")</f>
        <v>314</v>
      </c>
      <c r="E404" s="10">
        <v>6183</v>
      </c>
      <c r="F404">
        <f>E404-E403</f>
        <v>6</v>
      </c>
      <c r="G404" s="10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 s="22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 s="22">
        <f>+IFERROR(C404/3.974,"")</f>
        <v>90546.049320583785</v>
      </c>
      <c r="S404" s="22">
        <f>+IFERROR(E404/3.974,"")</f>
        <v>1555.8631102164065</v>
      </c>
      <c r="T404" s="22">
        <f>+IFERROR(G404/3.974,"")</f>
        <v>88001.509813789628</v>
      </c>
      <c r="U404" s="22">
        <f>+IFERROR(I404/3.974,"")</f>
        <v>988.67639657775533</v>
      </c>
      <c r="V404" s="10">
        <v>2272867</v>
      </c>
      <c r="W404">
        <f>V404-V403</f>
        <v>10840</v>
      </c>
      <c r="X404" s="22">
        <f>IFERROR(W404-W403,0)</f>
        <v>1756</v>
      </c>
      <c r="Y404" s="35">
        <f>IFERROR(V404/3.974,0)</f>
        <v>571934.32310015091</v>
      </c>
      <c r="Z404" s="10">
        <v>1909487</v>
      </c>
      <c r="AA404" s="22">
        <f>Z404-Z403</f>
        <v>10526</v>
      </c>
      <c r="AB404" s="28">
        <f>IFERROR(Z404/V404,0)</f>
        <v>0.8401226292607531</v>
      </c>
      <c r="AC404" s="31">
        <f>IFERROR(AA404-AA403,0)</f>
        <v>1837</v>
      </c>
      <c r="AD404">
        <f>V404-Z404</f>
        <v>363380</v>
      </c>
      <c r="AE404">
        <f>AD404-AD403</f>
        <v>314</v>
      </c>
      <c r="AF404" s="28">
        <f>IFERROR(AD404/V404,0)</f>
        <v>0.15987737073924696</v>
      </c>
      <c r="AG404" s="31">
        <f>IFERROR(AE404-AE403,0)</f>
        <v>-81</v>
      </c>
      <c r="AH404" s="35">
        <f>IFERROR(AE404/W404,0)</f>
        <v>2.8966789667896679E-2</v>
      </c>
      <c r="AI404" s="35">
        <f>IFERROR(AD404/3.974,0)</f>
        <v>91439.355812783091</v>
      </c>
      <c r="AJ404" s="10">
        <v>3279</v>
      </c>
      <c r="AK404" s="22">
        <f>AJ404-AJ403</f>
        <v>-68</v>
      </c>
      <c r="AL404" s="22">
        <f>IFERROR(AJ404/AJ403,0)-1</f>
        <v>-2.0316701523752645E-2</v>
      </c>
      <c r="AM404" s="35">
        <f>IFERROR(AJ404/3.974,0)</f>
        <v>825.11323603422238</v>
      </c>
      <c r="AN404" s="35">
        <f>IFERROR(AJ404/C404," ")</f>
        <v>9.1126365228024336E-3</v>
      </c>
      <c r="AO404" s="10">
        <v>204</v>
      </c>
      <c r="AP404">
        <f>AO404-AO403</f>
        <v>-5</v>
      </c>
      <c r="AQ404">
        <f>IFERROR(AO404/AO403,0)-1</f>
        <v>-2.3923444976076569E-2</v>
      </c>
      <c r="AR404" s="35">
        <f>IFERROR(AO404/3.974,0)</f>
        <v>51.333668847508804</v>
      </c>
      <c r="AS404" s="10">
        <v>389</v>
      </c>
      <c r="AT404" s="22">
        <f>AS404-AS403</f>
        <v>-15</v>
      </c>
      <c r="AU404" s="22">
        <f>IFERROR(AS404/AS403,0)-1</f>
        <v>-3.7128712871287162E-2</v>
      </c>
      <c r="AV404" s="35">
        <f>IFERROR(AS404/3.974,0)</f>
        <v>97.886260694514334</v>
      </c>
      <c r="AW404" s="51">
        <f>IFERROR(AS404/C404," ")</f>
        <v>1.0810660589722924E-3</v>
      </c>
      <c r="AX404" s="10">
        <v>57</v>
      </c>
      <c r="AY404">
        <f>AX404-AX403</f>
        <v>-4</v>
      </c>
      <c r="AZ404" s="22">
        <f>IFERROR(AX404/AX403,0)-1</f>
        <v>-6.557377049180324E-2</v>
      </c>
      <c r="BA404" s="35">
        <f>IFERROR(AX404/3.974,0)</f>
        <v>14.343231001509814</v>
      </c>
      <c r="BB404" s="51">
        <f>IFERROR(AX404/C404," ")</f>
        <v>1.5840813717588861E-4</v>
      </c>
      <c r="BC404" s="31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31">
        <f>IFERROR(BC404-BC403,0)</f>
        <v>-92</v>
      </c>
      <c r="BE404" s="51">
        <f>IFERROR(BC404/BC403,0)-1</f>
        <v>-2.2879880626709759E-2</v>
      </c>
      <c r="BF404" s="35">
        <f>IFERROR(BC404/3.974,0)</f>
        <v>988.67639657775533</v>
      </c>
      <c r="BG404" s="35">
        <f>IFERROR(BC404/C404," ")</f>
        <v>1.0919045104632744E-2</v>
      </c>
      <c r="BH404" s="45">
        <v>64931</v>
      </c>
      <c r="BI404" s="48">
        <f>IFERROR((BH404-BH403), 0)</f>
        <v>69</v>
      </c>
      <c r="BJ404" s="14">
        <v>139658</v>
      </c>
      <c r="BK404" s="48">
        <f>IFERROR((BJ404-BJ403),0)</f>
        <v>117</v>
      </c>
      <c r="BL404" s="14">
        <v>104318</v>
      </c>
      <c r="BM404" s="48">
        <f>IFERROR((BL404-BL403),0)</f>
        <v>95</v>
      </c>
      <c r="BN404" s="14">
        <v>42202</v>
      </c>
      <c r="BO404" s="48">
        <f>IFERROR((BN404-BN403),0)</f>
        <v>29</v>
      </c>
      <c r="BP404" s="14">
        <v>8721</v>
      </c>
      <c r="BQ404" s="48">
        <f>IFERROR((BP404-BP403),0)</f>
        <v>4</v>
      </c>
      <c r="BR404" s="16">
        <v>31</v>
      </c>
      <c r="BS404" s="24">
        <f>IFERROR((BR404-BR403),0)</f>
        <v>0</v>
      </c>
      <c r="BT404" s="16">
        <v>272</v>
      </c>
      <c r="BU404" s="24">
        <f>IFERROR((BT404-BT403),0)</f>
        <v>2</v>
      </c>
      <c r="BV404" s="16">
        <v>1228</v>
      </c>
      <c r="BW404" s="24">
        <f>IFERROR((BV404-BV403),0)</f>
        <v>2</v>
      </c>
      <c r="BX404" s="16">
        <v>2997</v>
      </c>
      <c r="BY404" s="24">
        <f>IFERROR((BX404-BX403),0)</f>
        <v>1</v>
      </c>
      <c r="BZ404" s="21">
        <v>1655</v>
      </c>
      <c r="CA404" s="27">
        <f>IFERROR((BZ404-BZ403),0)</f>
        <v>1</v>
      </c>
    </row>
    <row r="405" spans="1:79">
      <c r="A405" s="3">
        <v>44302</v>
      </c>
      <c r="B405" s="22">
        <v>44302</v>
      </c>
      <c r="C405" s="10">
        <v>360249</v>
      </c>
      <c r="D405">
        <f>IFERROR(C405-C404,"")</f>
        <v>419</v>
      </c>
      <c r="E405" s="10">
        <v>6185</v>
      </c>
      <c r="F405">
        <f>E405-E404</f>
        <v>2</v>
      </c>
      <c r="G405" s="10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 s="22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 s="22">
        <f>+IFERROR(C405/3.974,"")</f>
        <v>90651.48465022647</v>
      </c>
      <c r="S405" s="22">
        <f>+IFERROR(E405/3.974,"")</f>
        <v>1556.3663814796175</v>
      </c>
      <c r="T405" s="22">
        <f>+IFERROR(G405/3.974,"")</f>
        <v>88106.190236537484</v>
      </c>
      <c r="U405" s="22">
        <f>+IFERROR(I405/3.974,"")</f>
        <v>988.92803220936082</v>
      </c>
      <c r="V405" s="10">
        <v>2283594</v>
      </c>
      <c r="W405">
        <f>V405-V404</f>
        <v>10727</v>
      </c>
      <c r="X405" s="22">
        <f>IFERROR(W405-W404,0)</f>
        <v>-113</v>
      </c>
      <c r="Y405" s="35">
        <f>IFERROR(V405/3.974,0)</f>
        <v>574633.61852038244</v>
      </c>
      <c r="Z405" s="10">
        <v>1919795</v>
      </c>
      <c r="AA405" s="22">
        <f>Z405-Z404</f>
        <v>10308</v>
      </c>
      <c r="AB405" s="28">
        <f>IFERROR(Z405/V405,0)</f>
        <v>0.84069015770754341</v>
      </c>
      <c r="AC405" s="31">
        <f>IFERROR(AA405-AA404,0)</f>
        <v>-218</v>
      </c>
      <c r="AD405">
        <f>V405-Z405</f>
        <v>363799</v>
      </c>
      <c r="AE405">
        <f>AD405-AD404</f>
        <v>419</v>
      </c>
      <c r="AF405" s="28">
        <f>IFERROR(AD405/V405,0)</f>
        <v>0.15930984229245654</v>
      </c>
      <c r="AG405" s="31">
        <f>IFERROR(AE405-AE404,0)</f>
        <v>105</v>
      </c>
      <c r="AH405" s="35">
        <f>IFERROR(AE405/W405,0)</f>
        <v>3.9060315092756592E-2</v>
      </c>
      <c r="AI405" s="35">
        <f>IFERROR(AD405/3.974,0)</f>
        <v>91544.791142425762</v>
      </c>
      <c r="AJ405" s="10">
        <v>3365</v>
      </c>
      <c r="AK405" s="22">
        <f>AJ405-AJ404</f>
        <v>86</v>
      </c>
      <c r="AL405" s="22">
        <f>IFERROR(AJ405/AJ404,0)-1</f>
        <v>2.622750838670318E-2</v>
      </c>
      <c r="AM405" s="35">
        <f>IFERROR(AJ405/3.974,0)</f>
        <v>846.75390035228986</v>
      </c>
      <c r="AN405" s="35">
        <f>IFERROR(AJ405/C405," ")</f>
        <v>9.3407615288314469E-3</v>
      </c>
      <c r="AO405" s="10">
        <v>211</v>
      </c>
      <c r="AP405">
        <f>AO405-AO404</f>
        <v>7</v>
      </c>
      <c r="AQ405">
        <f>IFERROR(AO405/AO404,0)-1</f>
        <v>3.4313725490196179E-2</v>
      </c>
      <c r="AR405" s="35">
        <f>IFERROR(AO405/3.974,0)</f>
        <v>53.095118268746852</v>
      </c>
      <c r="AS405" s="10">
        <v>297</v>
      </c>
      <c r="AT405" s="22">
        <f>AS405-AS404</f>
        <v>-92</v>
      </c>
      <c r="AU405" s="22">
        <f>IFERROR(AS405/AS404,0)-1</f>
        <v>-0.23650385604113111</v>
      </c>
      <c r="AV405" s="35">
        <f>IFERROR(AS405/3.974,0)</f>
        <v>74.735782586814295</v>
      </c>
      <c r="AW405" s="51">
        <f>IFERROR(AS405/C405," ")</f>
        <v>8.2442976940949174E-4</v>
      </c>
      <c r="AX405" s="10">
        <v>57</v>
      </c>
      <c r="AY405">
        <f>AX405-AX404</f>
        <v>0</v>
      </c>
      <c r="AZ405" s="22">
        <f>IFERROR(AX405/AX404,0)-1</f>
        <v>0</v>
      </c>
      <c r="BA405" s="35">
        <f>IFERROR(AX405/3.974,0)</f>
        <v>14.343231001509814</v>
      </c>
      <c r="BB405" s="51">
        <f>IFERROR(AX405/C405," ")</f>
        <v>1.5822389513919539E-4</v>
      </c>
      <c r="BC405" s="31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31">
        <f>IFERROR(BC405-BC404,0)</f>
        <v>1</v>
      </c>
      <c r="BE405" s="51">
        <f>IFERROR(BC405/BC404,0)-1</f>
        <v>2.5451768897943872E-4</v>
      </c>
      <c r="BF405" s="35">
        <f>IFERROR(BC405/3.974,0)</f>
        <v>988.92803220936082</v>
      </c>
      <c r="BG405" s="35">
        <f>IFERROR(BC405/C405," ")</f>
        <v>1.0909121191176104E-2</v>
      </c>
      <c r="BH405" s="45">
        <v>65028</v>
      </c>
      <c r="BI405" s="48">
        <f>IFERROR((BH405-BH404), 0)</f>
        <v>97</v>
      </c>
      <c r="BJ405" s="14">
        <v>139808</v>
      </c>
      <c r="BK405" s="48">
        <f>IFERROR((BJ405-BJ404),0)</f>
        <v>150</v>
      </c>
      <c r="BL405" s="14">
        <v>104444</v>
      </c>
      <c r="BM405" s="48">
        <f>IFERROR((BL405-BL404),0)</f>
        <v>126</v>
      </c>
      <c r="BN405" s="14">
        <v>42236</v>
      </c>
      <c r="BO405" s="48">
        <f>IFERROR((BN405-BN404),0)</f>
        <v>34</v>
      </c>
      <c r="BP405" s="14">
        <v>8733</v>
      </c>
      <c r="BQ405" s="48">
        <f>IFERROR((BP405-BP404),0)</f>
        <v>12</v>
      </c>
      <c r="BR405" s="16">
        <v>31</v>
      </c>
      <c r="BS405" s="24">
        <f>IFERROR((BR405-BR404),0)</f>
        <v>0</v>
      </c>
      <c r="BT405" s="16">
        <v>272</v>
      </c>
      <c r="BU405" s="24">
        <f>IFERROR((BT405-BT404),0)</f>
        <v>0</v>
      </c>
      <c r="BV405" s="16">
        <v>1228</v>
      </c>
      <c r="BW405" s="24">
        <f>IFERROR((BV405-BV404),0)</f>
        <v>0</v>
      </c>
      <c r="BX405" s="16">
        <v>2997</v>
      </c>
      <c r="BY405" s="24">
        <f>IFERROR((BX405-BX404),0)</f>
        <v>0</v>
      </c>
      <c r="BZ405" s="21">
        <v>1657</v>
      </c>
      <c r="CA405" s="27">
        <f>IFERROR((BZ405-BZ404),0)</f>
        <v>2</v>
      </c>
    </row>
    <row r="406" spans="1:79">
      <c r="A406" s="3">
        <v>44303</v>
      </c>
      <c r="B406" s="22">
        <v>44303</v>
      </c>
      <c r="C406" s="10">
        <v>360597</v>
      </c>
      <c r="D406">
        <f>IFERROR(C406-C405,"")</f>
        <v>348</v>
      </c>
      <c r="E406" s="10">
        <v>6187</v>
      </c>
      <c r="F406">
        <f>E406-E405</f>
        <v>2</v>
      </c>
      <c r="G406" s="10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 s="22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 s="22">
        <f>+IFERROR(C406/3.974,"")</f>
        <v>90739.053850025157</v>
      </c>
      <c r="S406" s="22">
        <f>+IFERROR(E406/3.974,"")</f>
        <v>1556.8696527428283</v>
      </c>
      <c r="T406" s="22">
        <f>+IFERROR(G406/3.974,"")</f>
        <v>88159.78862606945</v>
      </c>
      <c r="U406" s="22">
        <f>+IFERROR(I406/3.974,"")</f>
        <v>1022.3955712128837</v>
      </c>
      <c r="V406" s="10">
        <v>2292939</v>
      </c>
      <c r="W406">
        <f>V406-V405</f>
        <v>9345</v>
      </c>
      <c r="X406" s="22">
        <f>IFERROR(W406-W405,0)</f>
        <v>-1382</v>
      </c>
      <c r="Y406" s="35">
        <f>IFERROR(V406/3.974,0)</f>
        <v>576985.15349773527</v>
      </c>
      <c r="Z406" s="10">
        <v>1928792</v>
      </c>
      <c r="AA406" s="22">
        <f>Z406-Z405</f>
        <v>8997</v>
      </c>
      <c r="AB406" s="28">
        <f>IFERROR(Z406/V406,0)</f>
        <v>0.84118766351830554</v>
      </c>
      <c r="AC406" s="31">
        <f>IFERROR(AA406-AA405,0)</f>
        <v>-1311</v>
      </c>
      <c r="AD406">
        <f>V406-Z406</f>
        <v>364147</v>
      </c>
      <c r="AE406">
        <f>AD406-AD405</f>
        <v>348</v>
      </c>
      <c r="AF406" s="28">
        <f>IFERROR(AD406/V406,0)</f>
        <v>0.15881233648169446</v>
      </c>
      <c r="AG406" s="31">
        <f>IFERROR(AE406-AE405,0)</f>
        <v>-71</v>
      </c>
      <c r="AH406" s="35">
        <f>IFERROR(AE406/W406,0)</f>
        <v>3.723916532905297E-2</v>
      </c>
      <c r="AI406" s="35">
        <f>IFERROR(AD406/3.974,0)</f>
        <v>91632.360342224449</v>
      </c>
      <c r="AJ406" s="10">
        <v>3478</v>
      </c>
      <c r="AK406" s="22">
        <f>AJ406-AJ405</f>
        <v>113</v>
      </c>
      <c r="AL406" s="22">
        <f>IFERROR(AJ406/AJ405,0)-1</f>
        <v>3.3580980683506789E-2</v>
      </c>
      <c r="AM406" s="35">
        <f>IFERROR(AJ406/3.974,0)</f>
        <v>875.18872672370401</v>
      </c>
      <c r="AN406" s="35">
        <f>IFERROR(AJ406/C406," ")</f>
        <v>9.6451162932581248E-3</v>
      </c>
      <c r="AO406" s="10">
        <v>211</v>
      </c>
      <c r="AP406">
        <f>AO406-AO405</f>
        <v>0</v>
      </c>
      <c r="AQ406">
        <f>IFERROR(AO406/AO405,0)-1</f>
        <v>0</v>
      </c>
      <c r="AR406" s="35">
        <f>IFERROR(AO406/3.974,0)</f>
        <v>53.095118268746852</v>
      </c>
      <c r="AS406" s="10">
        <v>317</v>
      </c>
      <c r="AT406" s="22">
        <f>AS406-AS405</f>
        <v>20</v>
      </c>
      <c r="AU406" s="22">
        <f>IFERROR(AS406/AS405,0)-1</f>
        <v>6.7340067340067256E-2</v>
      </c>
      <c r="AV406" s="35">
        <f>IFERROR(AS406/3.974,0)</f>
        <v>79.768495218922993</v>
      </c>
      <c r="AW406" s="51">
        <f>IFERROR(AS406/C406," ")</f>
        <v>8.7909771850570027E-4</v>
      </c>
      <c r="AX406" s="10">
        <v>57</v>
      </c>
      <c r="AY406">
        <f>AX406-AX405</f>
        <v>0</v>
      </c>
      <c r="AZ406" s="22">
        <f>IFERROR(AX406/AX405,0)-1</f>
        <v>0</v>
      </c>
      <c r="BA406" s="35">
        <f>IFERROR(AX406/3.974,0)</f>
        <v>14.343231001509814</v>
      </c>
      <c r="BB406" s="51">
        <f>IFERROR(AX406/C406," ")</f>
        <v>1.5807119859566218E-4</v>
      </c>
      <c r="BC406" s="31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31">
        <f>IFERROR(BC406-BC405,0)</f>
        <v>133</v>
      </c>
      <c r="BE406" s="51">
        <f>IFERROR(BC406/BC405,0)-1</f>
        <v>3.3842239185750689E-2</v>
      </c>
      <c r="BF406" s="35">
        <f>IFERROR(BC406/3.974,0)</f>
        <v>1022.3955712128837</v>
      </c>
      <c r="BG406" s="35">
        <f>IFERROR(BC406/C406," ")</f>
        <v>1.1267425963055711E-2</v>
      </c>
      <c r="BH406" s="45">
        <v>65109</v>
      </c>
      <c r="BI406" s="48">
        <f>IFERROR((BH406-BH405), 0)</f>
        <v>81</v>
      </c>
      <c r="BJ406" s="14">
        <v>139931</v>
      </c>
      <c r="BK406" s="48">
        <f>IFERROR((BJ406-BJ405),0)</f>
        <v>123</v>
      </c>
      <c r="BL406" s="14">
        <v>104539</v>
      </c>
      <c r="BM406" s="48">
        <f>IFERROR((BL406-BL405),0)</f>
        <v>95</v>
      </c>
      <c r="BN406" s="14">
        <v>42280</v>
      </c>
      <c r="BO406" s="48">
        <f>IFERROR((BN406-BN405),0)</f>
        <v>44</v>
      </c>
      <c r="BP406" s="14">
        <v>8738</v>
      </c>
      <c r="BQ406" s="48">
        <f>IFERROR((BP406-BP405),0)</f>
        <v>5</v>
      </c>
      <c r="BR406" s="16">
        <v>31</v>
      </c>
      <c r="BS406" s="24">
        <f>IFERROR((BR406-BR405),0)</f>
        <v>0</v>
      </c>
      <c r="BT406" s="16">
        <v>272</v>
      </c>
      <c r="BU406" s="24">
        <f>IFERROR((BT406-BT405),0)</f>
        <v>0</v>
      </c>
      <c r="BV406" s="16">
        <v>1228</v>
      </c>
      <c r="BW406" s="24">
        <f>IFERROR((BV406-BV405),0)</f>
        <v>0</v>
      </c>
      <c r="BX406" s="16">
        <v>2998</v>
      </c>
      <c r="BY406" s="24">
        <f>IFERROR((BX406-BX405),0)</f>
        <v>1</v>
      </c>
      <c r="BZ406" s="21">
        <v>1658</v>
      </c>
      <c r="CA406" s="27">
        <f>IFERROR((BZ406-BZ405),0)</f>
        <v>1</v>
      </c>
    </row>
    <row r="407" spans="1:79">
      <c r="A407" s="3">
        <v>44304</v>
      </c>
      <c r="B407" s="22">
        <v>44305</v>
      </c>
      <c r="C407" s="10">
        <v>360841</v>
      </c>
      <c r="D407">
        <f>IFERROR(C407-C406,"")</f>
        <v>244</v>
      </c>
      <c r="E407" s="10">
        <v>6188</v>
      </c>
      <c r="F407">
        <f>E407-E406</f>
        <v>1</v>
      </c>
      <c r="G407" s="10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 s="22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 s="22">
        <f>+IFERROR(C407/3.974,"")</f>
        <v>90800.45294413688</v>
      </c>
      <c r="S407" s="22">
        <f>+IFERROR(E407/3.974,"")</f>
        <v>1557.1212883744338</v>
      </c>
      <c r="T407" s="22">
        <f>+IFERROR(G407/3.974,"")</f>
        <v>88225.968797181675</v>
      </c>
      <c r="U407" s="22">
        <f>+IFERROR(I407/3.974,"")</f>
        <v>1017.362858580775</v>
      </c>
      <c r="V407" s="10">
        <v>2299031</v>
      </c>
      <c r="W407">
        <f>V407-V406</f>
        <v>6092</v>
      </c>
      <c r="X407" s="22">
        <f>IFERROR(W407-W406,0)</f>
        <v>-3253</v>
      </c>
      <c r="Y407" s="35">
        <f>IFERROR(V407/3.974,0)</f>
        <v>578518.11776547553</v>
      </c>
      <c r="Z407" s="10">
        <v>1934640</v>
      </c>
      <c r="AA407" s="22">
        <f>Z407-Z406</f>
        <v>5848</v>
      </c>
      <c r="AB407" s="28">
        <f>IFERROR(Z407/V407,0)</f>
        <v>0.8415023546876923</v>
      </c>
      <c r="AC407" s="31">
        <f>IFERROR(AA407-AA406,0)</f>
        <v>-3149</v>
      </c>
      <c r="AD407">
        <f>V407-Z407</f>
        <v>364391</v>
      </c>
      <c r="AE407">
        <f>AD407-AD406</f>
        <v>244</v>
      </c>
      <c r="AF407" s="28">
        <f>IFERROR(AD407/V407,0)</f>
        <v>0.15849764531230767</v>
      </c>
      <c r="AG407" s="31">
        <f>IFERROR(AE407-AE406,0)</f>
        <v>-104</v>
      </c>
      <c r="AH407" s="35">
        <f>IFERROR(AE407/W407,0)</f>
        <v>4.0052527905449768E-2</v>
      </c>
      <c r="AI407" s="35">
        <f>IFERROR(AD407/3.974,0)</f>
        <v>91693.759436336186</v>
      </c>
      <c r="AJ407" s="10">
        <v>3470</v>
      </c>
      <c r="AK407" s="22">
        <f>AJ407-AJ406</f>
        <v>-8</v>
      </c>
      <c r="AL407" s="22">
        <f>IFERROR(AJ407/AJ406,0)-1</f>
        <v>-2.3001725129384587E-3</v>
      </c>
      <c r="AM407" s="35">
        <f>IFERROR(AJ407/3.974,0)</f>
        <v>873.1756416708605</v>
      </c>
      <c r="AN407" s="35">
        <f>IFERROR(AJ407/C407," ")</f>
        <v>9.6164238542737653E-3</v>
      </c>
      <c r="AO407" s="10">
        <v>205</v>
      </c>
      <c r="AP407">
        <f>AO407-AO406</f>
        <v>-6</v>
      </c>
      <c r="AQ407">
        <f>IFERROR(AO407/AO406,0)-1</f>
        <v>-2.8436018957345932E-2</v>
      </c>
      <c r="AR407" s="35">
        <f>IFERROR(AO407/3.974,0)</f>
        <v>51.585304479114242</v>
      </c>
      <c r="AS407" s="10">
        <v>313</v>
      </c>
      <c r="AT407" s="22">
        <f>AS407-AS406</f>
        <v>-4</v>
      </c>
      <c r="AU407" s="22">
        <f>IFERROR(AS407/AS406,0)-1</f>
        <v>-1.2618296529968487E-2</v>
      </c>
      <c r="AV407" s="35">
        <f>IFERROR(AS407/3.974,0)</f>
        <v>78.761952692501254</v>
      </c>
      <c r="AW407" s="51">
        <f>IFERROR(AS407/C407," ")</f>
        <v>8.6741805947772007E-4</v>
      </c>
      <c r="AX407" s="10">
        <v>55</v>
      </c>
      <c r="AY407">
        <f>AX407-AX406</f>
        <v>-2</v>
      </c>
      <c r="AZ407" s="22">
        <f>IFERROR(AX407/AX406,0)-1</f>
        <v>-3.5087719298245612E-2</v>
      </c>
      <c r="BA407" s="35">
        <f>IFERROR(AX407/3.974,0)</f>
        <v>13.839959738298942</v>
      </c>
      <c r="BB407" s="51">
        <f>IFERROR(AX407/C407," ")</f>
        <v>1.524217037420914E-4</v>
      </c>
      <c r="BC407" s="31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31">
        <f>IFERROR(BC407-BC406,0)</f>
        <v>-20</v>
      </c>
      <c r="BE407" s="51">
        <f>IFERROR(BC407/BC406,0)-1</f>
        <v>-4.9224710804823824E-3</v>
      </c>
      <c r="BF407" s="35">
        <f>IFERROR(BC407/3.974,0)</f>
        <v>1017.362858580775</v>
      </c>
      <c r="BG407" s="35">
        <f>IFERROR(BC407/C407," ")</f>
        <v>1.1204380876895919E-2</v>
      </c>
      <c r="BH407" s="45">
        <v>65175</v>
      </c>
      <c r="BI407" s="48">
        <f>IFERROR((BH407-BH406), 0)</f>
        <v>66</v>
      </c>
      <c r="BJ407" s="14">
        <v>140019</v>
      </c>
      <c r="BK407" s="48">
        <f>IFERROR((BJ407-BJ406),0)</f>
        <v>88</v>
      </c>
      <c r="BL407" s="14">
        <v>104596</v>
      </c>
      <c r="BM407" s="48">
        <f>IFERROR((BL407-BL406),0)</f>
        <v>57</v>
      </c>
      <c r="BN407" s="14">
        <v>42310</v>
      </c>
      <c r="BO407" s="48">
        <f>IFERROR((BN407-BN406),0)</f>
        <v>30</v>
      </c>
      <c r="BP407" s="14">
        <v>8741</v>
      </c>
      <c r="BQ407" s="48">
        <f>IFERROR((BP407-BP406),0)</f>
        <v>3</v>
      </c>
      <c r="BR407" s="16">
        <v>31</v>
      </c>
      <c r="BS407" s="24">
        <f>IFERROR((BR407-BR406),0)</f>
        <v>0</v>
      </c>
      <c r="BT407" s="16">
        <v>272</v>
      </c>
      <c r="BU407" s="24">
        <f>IFERROR((BT407-BT406),0)</f>
        <v>0</v>
      </c>
      <c r="BV407" s="16">
        <v>1228</v>
      </c>
      <c r="BW407" s="24">
        <f>IFERROR((BV407-BV406),0)</f>
        <v>0</v>
      </c>
      <c r="BX407" s="16">
        <v>2999</v>
      </c>
      <c r="BY407" s="24">
        <f>IFERROR((BX407-BX406),0)</f>
        <v>1</v>
      </c>
      <c r="BZ407" s="21">
        <v>1658</v>
      </c>
      <c r="CA407" s="27">
        <f>IFERROR((BZ407-BZ406),0)</f>
        <v>0</v>
      </c>
    </row>
    <row r="408" spans="1:79">
      <c r="A408" s="3">
        <v>44305</v>
      </c>
      <c r="B408" s="22">
        <v>44306</v>
      </c>
      <c r="C408" s="10">
        <v>361044</v>
      </c>
      <c r="D408">
        <f>IFERROR(C408-C407,"")</f>
        <v>203</v>
      </c>
      <c r="E408" s="10">
        <v>6189</v>
      </c>
      <c r="F408">
        <f>E408-E407</f>
        <v>1</v>
      </c>
      <c r="G408" s="10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 s="22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 s="22">
        <f>+IFERROR(C408/3.974,"")</f>
        <v>90851.534977352785</v>
      </c>
      <c r="S408" s="22">
        <f>+IFERROR(E408/3.974,"")</f>
        <v>1557.3729240060393</v>
      </c>
      <c r="T408" s="22">
        <f>+IFERROR(G408/3.974,"")</f>
        <v>88282.586814292896</v>
      </c>
      <c r="U408" s="22">
        <f>+IFERROR(I408/3.974,"")</f>
        <v>1011.5752390538499</v>
      </c>
      <c r="V408" s="10">
        <v>2303585</v>
      </c>
      <c r="W408">
        <f>V408-V407</f>
        <v>4554</v>
      </c>
      <c r="X408" s="22">
        <f>IFERROR(W408-W407,0)</f>
        <v>-1538</v>
      </c>
      <c r="Y408" s="35">
        <f>IFERROR(V408/3.974,0)</f>
        <v>579664.06643180677</v>
      </c>
      <c r="Z408" s="10">
        <v>1938991</v>
      </c>
      <c r="AA408" s="22">
        <f>Z408-Z407</f>
        <v>4351</v>
      </c>
      <c r="AB408" s="28">
        <f>IFERROR(Z408/V408,0)</f>
        <v>0.84172756811665295</v>
      </c>
      <c r="AC408" s="31">
        <f>IFERROR(AA408-AA407,0)</f>
        <v>-1497</v>
      </c>
      <c r="AD408">
        <f>V408-Z408</f>
        <v>364594</v>
      </c>
      <c r="AE408">
        <f>AD408-AD407</f>
        <v>203</v>
      </c>
      <c r="AF408" s="28">
        <f>IFERROR(AD408/V408,0)</f>
        <v>0.15827243188334705</v>
      </c>
      <c r="AG408" s="31">
        <f>IFERROR(AE408-AE407,0)</f>
        <v>-41</v>
      </c>
      <c r="AH408" s="35">
        <f>IFERROR(AE408/W408,0)</f>
        <v>4.4576196750109792E-2</v>
      </c>
      <c r="AI408" s="35">
        <f>IFERROR(AD408/3.974,0)</f>
        <v>91744.841469552077</v>
      </c>
      <c r="AJ408" s="10">
        <v>3449</v>
      </c>
      <c r="AK408" s="22">
        <f>AJ408-AJ407</f>
        <v>-21</v>
      </c>
      <c r="AL408" s="22">
        <f>IFERROR(AJ408/AJ407,0)-1</f>
        <v>-6.0518731988472574E-3</v>
      </c>
      <c r="AM408" s="35">
        <f>IFERROR(AJ408/3.974,0)</f>
        <v>867.89129340714646</v>
      </c>
      <c r="AN408" s="35">
        <f>IFERROR(AJ408/C408," ")</f>
        <v>9.5528522839321527E-3</v>
      </c>
      <c r="AO408" s="10">
        <v>204</v>
      </c>
      <c r="AP408">
        <f>AO408-AO407</f>
        <v>-1</v>
      </c>
      <c r="AQ408">
        <f>IFERROR(AO408/AO407,0)-1</f>
        <v>-4.8780487804878092E-3</v>
      </c>
      <c r="AR408" s="35">
        <f>IFERROR(AO408/3.974,0)</f>
        <v>51.333668847508804</v>
      </c>
      <c r="AS408" s="10">
        <v>311</v>
      </c>
      <c r="AT408" s="22">
        <f>AS408-AS407</f>
        <v>-2</v>
      </c>
      <c r="AU408" s="22">
        <f>IFERROR(AS408/AS407,0)-1</f>
        <v>-6.389776357827448E-3</v>
      </c>
      <c r="AV408" s="35">
        <f>IFERROR(AS408/3.974,0)</f>
        <v>78.258681429290377</v>
      </c>
      <c r="AW408" s="51">
        <f>IFERROR(AS408/C408," ")</f>
        <v>8.6139085540820506E-4</v>
      </c>
      <c r="AX408" s="10">
        <v>56</v>
      </c>
      <c r="AY408">
        <f>AX408-AX407</f>
        <v>1</v>
      </c>
      <c r="AZ408" s="22">
        <f>IFERROR(AX408/AX407,0)-1</f>
        <v>1.8181818181818077E-2</v>
      </c>
      <c r="BA408" s="35">
        <f>IFERROR(AX408/3.974,0)</f>
        <v>14.091595369904377</v>
      </c>
      <c r="BB408" s="51">
        <f>IFERROR(AX408/C408," ")</f>
        <v>1.5510574888379257E-4</v>
      </c>
      <c r="BC408" s="31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31">
        <f>IFERROR(BC408-BC407,0)</f>
        <v>-23</v>
      </c>
      <c r="BE408" s="51">
        <f>IFERROR(BC408/BC407,0)-1</f>
        <v>-5.6888449171407229E-3</v>
      </c>
      <c r="BF408" s="35">
        <f>IFERROR(BC408/3.974,0)</f>
        <v>1011.5752390538499</v>
      </c>
      <c r="BG408" s="35">
        <f>IFERROR(BC408/C408," ")</f>
        <v>1.1134376973443679E-2</v>
      </c>
      <c r="BH408" s="45">
        <v>65223</v>
      </c>
      <c r="BI408" s="48">
        <f>IFERROR((BH408-BH407), 0)</f>
        <v>48</v>
      </c>
      <c r="BJ408" s="14">
        <v>140091</v>
      </c>
      <c r="BK408" s="48">
        <f>IFERROR((BJ408-BJ407),0)</f>
        <v>72</v>
      </c>
      <c r="BL408" s="14">
        <v>104650</v>
      </c>
      <c r="BM408" s="48">
        <f>IFERROR((BL408-BL407),0)</f>
        <v>54</v>
      </c>
      <c r="BN408" s="14">
        <v>42333</v>
      </c>
      <c r="BO408" s="48">
        <f>IFERROR((BN408-BN407),0)</f>
        <v>23</v>
      </c>
      <c r="BP408" s="14">
        <v>8747</v>
      </c>
      <c r="BQ408" s="48">
        <f>IFERROR((BP408-BP407),0)</f>
        <v>6</v>
      </c>
      <c r="BR408" s="16">
        <v>31</v>
      </c>
      <c r="BS408" s="24">
        <f>IFERROR((BR408-BR407),0)</f>
        <v>0</v>
      </c>
      <c r="BT408" s="16">
        <v>272</v>
      </c>
      <c r="BU408" s="24">
        <f>IFERROR((BT408-BT407),0)</f>
        <v>0</v>
      </c>
      <c r="BV408" s="16">
        <v>1228</v>
      </c>
      <c r="BW408" s="24">
        <f>IFERROR((BV408-BV407),0)</f>
        <v>0</v>
      </c>
      <c r="BX408" s="16">
        <v>3000</v>
      </c>
      <c r="BY408" s="24">
        <f>IFERROR((BX408-BX407),0)</f>
        <v>1</v>
      </c>
      <c r="BZ408" s="21">
        <v>1658</v>
      </c>
      <c r="CA408" s="27">
        <f>IFERROR((BZ408-BZ407),0)</f>
        <v>0</v>
      </c>
    </row>
    <row r="409" spans="1:79">
      <c r="A409" s="3">
        <v>44306</v>
      </c>
      <c r="B409" s="22">
        <v>44307</v>
      </c>
      <c r="C409" s="10">
        <v>361319</v>
      </c>
      <c r="D409">
        <f>IFERROR(C409-C408,"")</f>
        <v>275</v>
      </c>
      <c r="E409" s="10">
        <v>6192</v>
      </c>
      <c r="F409">
        <f>E409-E408</f>
        <v>3</v>
      </c>
      <c r="G409" s="10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 s="22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 s="22">
        <f>+IFERROR(C409/3.974,"")</f>
        <v>90920.734776044279</v>
      </c>
      <c r="S409" s="22">
        <f>+IFERROR(E409/3.974,"")</f>
        <v>1558.1278309008555</v>
      </c>
      <c r="T409" s="22">
        <f>+IFERROR(G409/3.974,"")</f>
        <v>88381.479617513833</v>
      </c>
      <c r="U409" s="22">
        <f>+IFERROR(I409/3.974,"")</f>
        <v>981.12732762959229</v>
      </c>
      <c r="V409" s="10">
        <v>2312363</v>
      </c>
      <c r="W409">
        <f>V409-V408</f>
        <v>8778</v>
      </c>
      <c r="X409" s="22">
        <f>IFERROR(W409-W408,0)</f>
        <v>4224</v>
      </c>
      <c r="Y409" s="35">
        <f>IFERROR(V409/3.974,0)</f>
        <v>581872.92400603928</v>
      </c>
      <c r="Z409" s="10">
        <v>1947494</v>
      </c>
      <c r="AA409" s="22">
        <f>Z409-Z408</f>
        <v>8503</v>
      </c>
      <c r="AB409" s="28">
        <f>IFERROR(Z409/V409,0)</f>
        <v>0.84220946278763331</v>
      </c>
      <c r="AC409" s="31">
        <f>IFERROR(AA409-AA408,0)</f>
        <v>4152</v>
      </c>
      <c r="AD409">
        <f>V409-Z409</f>
        <v>364869</v>
      </c>
      <c r="AE409">
        <f>AD409-AD408</f>
        <v>275</v>
      </c>
      <c r="AF409" s="28">
        <f>IFERROR(AD409/V409,0)</f>
        <v>0.15779053721236674</v>
      </c>
      <c r="AG409" s="31">
        <f>IFERROR(AE409-AE408,0)</f>
        <v>72</v>
      </c>
      <c r="AH409" s="35">
        <f>IFERROR(AE409/W409,0)</f>
        <v>3.1328320802005011E-2</v>
      </c>
      <c r="AI409" s="35">
        <f>IFERROR(AD409/3.974,0)</f>
        <v>91814.041268243585</v>
      </c>
      <c r="AJ409" s="10">
        <v>3315</v>
      </c>
      <c r="AK409" s="22">
        <f>AJ409-AJ408</f>
        <v>-134</v>
      </c>
      <c r="AL409" s="22">
        <f>IFERROR(AJ409/AJ408,0)-1</f>
        <v>-3.8851841113366148E-2</v>
      </c>
      <c r="AM409" s="35">
        <f>IFERROR(AJ409/3.974,0)</f>
        <v>834.17211877201805</v>
      </c>
      <c r="AN409" s="35">
        <f>IFERROR(AJ409/C409," ")</f>
        <v>9.1747181853154697E-3</v>
      </c>
      <c r="AO409" s="10">
        <v>207</v>
      </c>
      <c r="AP409">
        <f>AO409-AO408</f>
        <v>3</v>
      </c>
      <c r="AQ409">
        <f>IFERROR(AO409/AO408,0)-1</f>
        <v>1.4705882352941124E-2</v>
      </c>
      <c r="AR409" s="35">
        <f>IFERROR(AO409/3.974,0)</f>
        <v>52.088575742325112</v>
      </c>
      <c r="AS409" s="10">
        <v>320</v>
      </c>
      <c r="AT409" s="22">
        <f>AS409-AS408</f>
        <v>9</v>
      </c>
      <c r="AU409" s="22">
        <f>IFERROR(AS409/AS408,0)-1</f>
        <v>2.8938906752411508E-2</v>
      </c>
      <c r="AV409" s="35">
        <f>IFERROR(AS409/3.974,0)</f>
        <v>80.523402113739294</v>
      </c>
      <c r="AW409" s="51">
        <f>IFERROR(AS409/C409," ")</f>
        <v>8.8564398772276022E-4</v>
      </c>
      <c r="AX409" s="10">
        <v>57</v>
      </c>
      <c r="AY409">
        <f>AX409-AX408</f>
        <v>1</v>
      </c>
      <c r="AZ409" s="22">
        <f>IFERROR(AX409/AX408,0)-1</f>
        <v>1.7857142857142794E-2</v>
      </c>
      <c r="BA409" s="35">
        <f>IFERROR(AX409/3.974,0)</f>
        <v>14.343231001509814</v>
      </c>
      <c r="BB409" s="51">
        <f>IFERROR(AX409/C409," ")</f>
        <v>1.5775533531311667E-4</v>
      </c>
      <c r="BC409" s="31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31">
        <f>IFERROR(BC409-BC408,0)</f>
        <v>-121</v>
      </c>
      <c r="BE409" s="51">
        <f>IFERROR(BC409/BC408,0)-1</f>
        <v>-3.0099502487562213E-2</v>
      </c>
      <c r="BF409" s="35">
        <f>IFERROR(BC409/3.974,0)</f>
        <v>981.12732762959229</v>
      </c>
      <c r="BG409" s="35">
        <f>IFERROR(BC409/C409," ")</f>
        <v>1.0791018462909507E-2</v>
      </c>
      <c r="BH409" s="45">
        <v>65270</v>
      </c>
      <c r="BI409" s="48">
        <f>IFERROR((BH409-BH408), 0)</f>
        <v>47</v>
      </c>
      <c r="BJ409" s="14">
        <v>140202</v>
      </c>
      <c r="BK409" s="48">
        <f>IFERROR((BJ409-BJ408),0)</f>
        <v>111</v>
      </c>
      <c r="BL409" s="14">
        <v>104725</v>
      </c>
      <c r="BM409" s="48">
        <f>IFERROR((BL409-BL408),0)</f>
        <v>75</v>
      </c>
      <c r="BN409" s="14">
        <v>42369</v>
      </c>
      <c r="BO409" s="48">
        <f>IFERROR((BN409-BN408),0)</f>
        <v>36</v>
      </c>
      <c r="BP409" s="14">
        <v>8753</v>
      </c>
      <c r="BQ409" s="48">
        <f>IFERROR((BP409-BP408),0)</f>
        <v>6</v>
      </c>
      <c r="BR409" s="16">
        <v>31</v>
      </c>
      <c r="BS409" s="24">
        <f>IFERROR((BR409-BR408),0)</f>
        <v>0</v>
      </c>
      <c r="BT409" s="16">
        <v>272</v>
      </c>
      <c r="BU409" s="24">
        <f>IFERROR((BT409-BT408),0)</f>
        <v>0</v>
      </c>
      <c r="BV409" s="16">
        <v>1229</v>
      </c>
      <c r="BW409" s="24">
        <f>IFERROR((BV409-BV408),0)</f>
        <v>1</v>
      </c>
      <c r="BX409" s="16">
        <v>3000</v>
      </c>
      <c r="BY409" s="24">
        <f>IFERROR((BX409-BX408),0)</f>
        <v>0</v>
      </c>
      <c r="BZ409" s="21">
        <v>1660</v>
      </c>
      <c r="CA409" s="27">
        <f>IFERROR((BZ409-BZ408),0)</f>
        <v>2</v>
      </c>
    </row>
  </sheetData>
  <conditionalFormatting sqref="B1:B1048576">
    <cfRule type="duplicateValues" dxfId="21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OX14"/>
  <sheetViews>
    <sheetView topLeftCell="A2" workbookViewId="0">
      <pane xSplit="1" topLeftCell="OI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14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  <c r="OF1" s="3">
        <v>44293</v>
      </c>
      <c r="OG1" s="3">
        <v>44294</v>
      </c>
      <c r="OH1" s="3">
        <v>44295</v>
      </c>
      <c r="OI1" s="3">
        <v>44296</v>
      </c>
      <c r="OJ1" s="3">
        <v>44297</v>
      </c>
      <c r="OK1" s="3">
        <v>44298</v>
      </c>
      <c r="OL1" s="3">
        <v>44299</v>
      </c>
      <c r="OM1" s="3">
        <v>44300</v>
      </c>
      <c r="ON1" s="3">
        <v>44301</v>
      </c>
      <c r="OO1" s="3">
        <v>44302</v>
      </c>
      <c r="OP1" s="3">
        <v>44303</v>
      </c>
      <c r="OQ1" s="3">
        <v>44304</v>
      </c>
      <c r="OR1" s="3">
        <v>44305</v>
      </c>
      <c r="OS1" s="3">
        <v>44306</v>
      </c>
      <c r="OT1" s="3">
        <v>44307</v>
      </c>
      <c r="OU1" s="3">
        <v>44308</v>
      </c>
      <c r="OV1" s="3">
        <v>44309</v>
      </c>
      <c r="OW1" s="3">
        <v>44310</v>
      </c>
      <c r="OX1" s="3">
        <v>44311</v>
      </c>
    </row>
    <row r="2" spans="1:414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17" t="s">
        <v>410</v>
      </c>
      <c r="LU2" s="217" t="s">
        <v>411</v>
      </c>
      <c r="LV2" s="217" t="s">
        <v>412</v>
      </c>
      <c r="LW2" s="217" t="s">
        <v>413</v>
      </c>
      <c r="LX2" s="217" t="s">
        <v>414</v>
      </c>
      <c r="LY2" s="218" t="s">
        <v>415</v>
      </c>
      <c r="LZ2" s="217" t="s">
        <v>416</v>
      </c>
      <c r="MA2" s="217" t="s">
        <v>417</v>
      </c>
      <c r="MB2" s="217" t="s">
        <v>418</v>
      </c>
      <c r="MC2" s="217" t="s">
        <v>419</v>
      </c>
      <c r="MD2" s="217" t="s">
        <v>420</v>
      </c>
      <c r="ME2" s="217" t="s">
        <v>421</v>
      </c>
      <c r="MF2" s="217" t="s">
        <v>422</v>
      </c>
      <c r="MG2" s="217" t="s">
        <v>423</v>
      </c>
      <c r="MH2" s="217" t="s">
        <v>424</v>
      </c>
      <c r="MI2" s="217" t="s">
        <v>425</v>
      </c>
      <c r="MJ2" s="217" t="s">
        <v>426</v>
      </c>
      <c r="MK2" s="217" t="s">
        <v>427</v>
      </c>
      <c r="ML2" s="217" t="s">
        <v>428</v>
      </c>
      <c r="MM2" s="217" t="s">
        <v>429</v>
      </c>
      <c r="MN2" s="217" t="s">
        <v>430</v>
      </c>
      <c r="MO2" s="217" t="s">
        <v>431</v>
      </c>
      <c r="MP2" s="217" t="s">
        <v>432</v>
      </c>
      <c r="MQ2" s="217" t="s">
        <v>433</v>
      </c>
      <c r="MR2" s="217" t="s">
        <v>434</v>
      </c>
      <c r="MS2" s="217" t="s">
        <v>435</v>
      </c>
      <c r="MT2" s="217" t="s">
        <v>436</v>
      </c>
      <c r="MU2" s="217" t="s">
        <v>437</v>
      </c>
      <c r="MV2" s="219" t="s">
        <v>438</v>
      </c>
      <c r="MW2" s="220" t="s">
        <v>439</v>
      </c>
      <c r="MX2" s="220" t="s">
        <v>440</v>
      </c>
      <c r="MY2" s="220" t="s">
        <v>441</v>
      </c>
      <c r="MZ2" s="220" t="s">
        <v>442</v>
      </c>
      <c r="NA2" s="220" t="s">
        <v>443</v>
      </c>
      <c r="NB2" s="220" t="s">
        <v>444</v>
      </c>
      <c r="NC2" s="219" t="s">
        <v>445</v>
      </c>
      <c r="ND2" s="220" t="s">
        <v>446</v>
      </c>
      <c r="NE2" s="220" t="s">
        <v>447</v>
      </c>
      <c r="NF2" s="220" t="s">
        <v>448</v>
      </c>
      <c r="NG2" s="221" t="s">
        <v>449</v>
      </c>
      <c r="NH2" s="235" t="s">
        <v>450</v>
      </c>
      <c r="NI2" s="235" t="s">
        <v>451</v>
      </c>
      <c r="NJ2" s="235" t="s">
        <v>452</v>
      </c>
      <c r="NK2" s="235" t="s">
        <v>453</v>
      </c>
      <c r="NL2" s="235" t="s">
        <v>454</v>
      </c>
      <c r="NM2" s="235" t="s">
        <v>455</v>
      </c>
      <c r="NN2" s="235" t="s">
        <v>456</v>
      </c>
      <c r="NO2" s="235" t="s">
        <v>457</v>
      </c>
      <c r="NP2" s="235" t="s">
        <v>458</v>
      </c>
      <c r="NQ2" s="235" t="s">
        <v>459</v>
      </c>
      <c r="NR2" s="235" t="s">
        <v>460</v>
      </c>
      <c r="NS2" s="235" t="s">
        <v>461</v>
      </c>
      <c r="NT2" s="235" t="s">
        <v>462</v>
      </c>
      <c r="NU2" s="235" t="s">
        <v>463</v>
      </c>
      <c r="NV2" s="235" t="s">
        <v>464</v>
      </c>
      <c r="NW2" s="235" t="s">
        <v>465</v>
      </c>
      <c r="NX2" s="235" t="s">
        <v>466</v>
      </c>
      <c r="NY2" s="235" t="s">
        <v>467</v>
      </c>
      <c r="NZ2" s="235" t="s">
        <v>468</v>
      </c>
      <c r="OA2" s="235" t="s">
        <v>469</v>
      </c>
      <c r="OB2" s="235" t="s">
        <v>470</v>
      </c>
      <c r="OC2" s="235" t="s">
        <v>471</v>
      </c>
      <c r="OD2" s="235" t="s">
        <v>472</v>
      </c>
      <c r="OE2" s="235" t="s">
        <v>473</v>
      </c>
      <c r="OF2" s="235" t="s">
        <v>474</v>
      </c>
      <c r="OG2" s="235" t="s">
        <v>475</v>
      </c>
      <c r="OH2" s="235" t="s">
        <v>476</v>
      </c>
      <c r="OI2" s="235" t="s">
        <v>477</v>
      </c>
      <c r="OJ2" s="235" t="s">
        <v>478</v>
      </c>
      <c r="OK2" s="235" t="s">
        <v>479</v>
      </c>
      <c r="OL2" s="235" t="s">
        <v>480</v>
      </c>
      <c r="OM2" s="235" t="s">
        <v>481</v>
      </c>
      <c r="ON2" s="235" t="s">
        <v>482</v>
      </c>
      <c r="OO2" s="235" t="s">
        <v>483</v>
      </c>
      <c r="OP2" s="235" t="s">
        <v>484</v>
      </c>
      <c r="OQ2" s="235" t="s">
        <v>485</v>
      </c>
      <c r="OR2" s="235" t="s">
        <v>486</v>
      </c>
      <c r="OS2" s="235" t="s">
        <v>487</v>
      </c>
      <c r="OT2" s="235" t="s">
        <v>488</v>
      </c>
      <c r="OU2" s="235" t="s">
        <v>489</v>
      </c>
      <c r="OV2" s="235" t="s">
        <v>490</v>
      </c>
      <c r="OW2" s="235" t="s">
        <v>491</v>
      </c>
      <c r="OX2" s="235" t="s">
        <v>492</v>
      </c>
    </row>
    <row r="3" spans="1:414">
      <c r="A3" t="s">
        <v>493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2">
        <v>5495</v>
      </c>
      <c r="MV3" s="223">
        <v>5530</v>
      </c>
      <c r="MW3" s="224">
        <v>5595</v>
      </c>
      <c r="MX3" s="224">
        <v>5655</v>
      </c>
      <c r="MY3" s="224">
        <v>5706</v>
      </c>
      <c r="MZ3" s="224">
        <v>5789</v>
      </c>
      <c r="NA3" s="224">
        <v>5826</v>
      </c>
      <c r="NB3" s="224">
        <v>5866</v>
      </c>
      <c r="NC3" s="223">
        <v>5921</v>
      </c>
      <c r="ND3" s="224">
        <v>5986</v>
      </c>
      <c r="NE3" s="224">
        <v>6029</v>
      </c>
      <c r="NF3" s="224">
        <v>6072</v>
      </c>
      <c r="NG3" s="225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>
        <v>7112</v>
      </c>
      <c r="OC3" s="163">
        <v>7139</v>
      </c>
      <c r="OD3" s="163">
        <v>7149</v>
      </c>
      <c r="OE3" s="163">
        <v>7185</v>
      </c>
      <c r="OF3" s="163">
        <v>7223</v>
      </c>
      <c r="OG3" s="163">
        <v>7262</v>
      </c>
      <c r="OH3" s="163">
        <v>7291</v>
      </c>
      <c r="OI3" s="163">
        <v>7324</v>
      </c>
      <c r="OJ3" s="163">
        <v>7345</v>
      </c>
      <c r="OK3" s="163">
        <v>7353</v>
      </c>
      <c r="OL3" s="163">
        <v>7381</v>
      </c>
      <c r="OM3" s="163">
        <v>7427</v>
      </c>
      <c r="ON3" s="163">
        <v>7439</v>
      </c>
      <c r="OO3" s="163">
        <v>7462</v>
      </c>
      <c r="OP3" s="163">
        <v>7484</v>
      </c>
      <c r="OQ3" s="163">
        <v>7501</v>
      </c>
      <c r="OR3" s="163">
        <v>7520</v>
      </c>
      <c r="OS3" s="163">
        <v>7544</v>
      </c>
      <c r="OT3" s="163"/>
      <c r="OU3" s="163"/>
      <c r="OV3" s="163"/>
      <c r="OW3" s="163"/>
      <c r="OX3" s="163"/>
    </row>
    <row r="4" spans="1:414">
      <c r="A4" t="s">
        <v>494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26">
        <v>3462</v>
      </c>
      <c r="MV4" s="227">
        <v>3466</v>
      </c>
      <c r="MW4" s="228">
        <v>3491</v>
      </c>
      <c r="MX4" s="228">
        <v>3492</v>
      </c>
      <c r="MY4" s="228">
        <v>3493</v>
      </c>
      <c r="MZ4" s="228">
        <v>3505</v>
      </c>
      <c r="NA4" s="228">
        <v>3505</v>
      </c>
      <c r="NB4" s="228">
        <v>3506</v>
      </c>
      <c r="NC4" s="227">
        <v>3532</v>
      </c>
      <c r="ND4" s="228">
        <v>3538</v>
      </c>
      <c r="NE4" s="228">
        <v>3540</v>
      </c>
      <c r="NF4" s="228">
        <v>3547</v>
      </c>
      <c r="NG4" s="229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>
        <v>3715</v>
      </c>
      <c r="OC4" s="163">
        <v>3726</v>
      </c>
      <c r="OD4" s="163">
        <v>3728</v>
      </c>
      <c r="OE4" s="163">
        <v>3732</v>
      </c>
      <c r="OF4" s="163">
        <v>3733</v>
      </c>
      <c r="OG4" s="163">
        <v>3735</v>
      </c>
      <c r="OH4" s="163">
        <v>3738</v>
      </c>
      <c r="OI4" s="163">
        <v>3738</v>
      </c>
      <c r="OJ4" s="163">
        <v>3738</v>
      </c>
      <c r="OK4" s="163">
        <v>3744</v>
      </c>
      <c r="OL4" s="163">
        <v>3761</v>
      </c>
      <c r="OM4" s="163">
        <v>3761</v>
      </c>
      <c r="ON4" s="163">
        <v>3765</v>
      </c>
      <c r="OO4" s="163">
        <v>3769</v>
      </c>
      <c r="OP4" s="163">
        <v>3772</v>
      </c>
      <c r="OQ4" s="163">
        <v>3774</v>
      </c>
      <c r="OR4" s="163">
        <v>3783</v>
      </c>
      <c r="OS4" s="163">
        <v>3783</v>
      </c>
      <c r="OT4" s="163"/>
      <c r="OU4" s="163"/>
      <c r="OV4" s="163"/>
      <c r="OW4" s="163"/>
      <c r="OX4" s="163"/>
    </row>
    <row r="5" spans="1:414">
      <c r="A5" t="s">
        <v>495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0">
        <v>17289</v>
      </c>
      <c r="MV5" s="223">
        <v>17299</v>
      </c>
      <c r="MW5" s="224">
        <v>17323</v>
      </c>
      <c r="MX5" s="224">
        <v>17346</v>
      </c>
      <c r="MY5" s="224">
        <v>17367</v>
      </c>
      <c r="MZ5" s="224">
        <v>17394</v>
      </c>
      <c r="NA5" s="224">
        <v>17407</v>
      </c>
      <c r="NB5" s="224">
        <v>17435</v>
      </c>
      <c r="NC5" s="223">
        <v>17461</v>
      </c>
      <c r="ND5" s="224">
        <v>17476</v>
      </c>
      <c r="NE5" s="224">
        <v>17498</v>
      </c>
      <c r="NF5" s="224">
        <v>17510</v>
      </c>
      <c r="NG5" s="225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>
        <v>17768</v>
      </c>
      <c r="OC5" s="163">
        <v>17772</v>
      </c>
      <c r="OD5" s="163">
        <v>17774</v>
      </c>
      <c r="OE5" s="163">
        <v>17781</v>
      </c>
      <c r="OF5" s="163">
        <v>17787</v>
      </c>
      <c r="OG5" s="163">
        <v>17793</v>
      </c>
      <c r="OH5" s="163">
        <v>17809</v>
      </c>
      <c r="OI5" s="163">
        <v>17822</v>
      </c>
      <c r="OJ5" s="163">
        <v>17828</v>
      </c>
      <c r="OK5" s="163">
        <v>17833</v>
      </c>
      <c r="OL5" s="163">
        <v>17843</v>
      </c>
      <c r="OM5" s="163">
        <v>17857</v>
      </c>
      <c r="ON5" s="163">
        <v>17862</v>
      </c>
      <c r="OO5" s="163">
        <v>17876</v>
      </c>
      <c r="OP5" s="163">
        <v>17890</v>
      </c>
      <c r="OQ5" s="163">
        <v>17908</v>
      </c>
      <c r="OR5" s="163">
        <v>17920</v>
      </c>
      <c r="OS5" s="163">
        <v>17926</v>
      </c>
      <c r="OT5" s="163"/>
      <c r="OU5" s="163"/>
      <c r="OV5" s="163"/>
      <c r="OW5" s="163"/>
      <c r="OX5" s="163"/>
    </row>
    <row r="6" spans="1:414">
      <c r="A6" t="s">
        <v>496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26">
        <v>64606</v>
      </c>
      <c r="MV6" s="227">
        <v>64697</v>
      </c>
      <c r="MW6" s="228">
        <v>64747</v>
      </c>
      <c r="MX6" s="228">
        <v>64808</v>
      </c>
      <c r="MY6" s="228">
        <v>64868</v>
      </c>
      <c r="MZ6" s="228">
        <v>64934</v>
      </c>
      <c r="NA6" s="228">
        <v>64998</v>
      </c>
      <c r="NB6" s="228">
        <v>65024</v>
      </c>
      <c r="NC6" s="227">
        <v>65096</v>
      </c>
      <c r="ND6" s="228">
        <v>65157</v>
      </c>
      <c r="NE6" s="228">
        <v>65218</v>
      </c>
      <c r="NF6" s="228">
        <v>65254</v>
      </c>
      <c r="NG6" s="229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>
        <v>65938</v>
      </c>
      <c r="OC6" s="163">
        <v>65947</v>
      </c>
      <c r="OD6" s="163">
        <v>65958</v>
      </c>
      <c r="OE6" s="163">
        <v>65982</v>
      </c>
      <c r="OF6" s="163">
        <v>66010</v>
      </c>
      <c r="OG6" s="163">
        <v>66037</v>
      </c>
      <c r="OH6" s="163">
        <v>66073</v>
      </c>
      <c r="OI6" s="163">
        <v>66089</v>
      </c>
      <c r="OJ6" s="163">
        <v>66094</v>
      </c>
      <c r="OK6" s="163">
        <v>66104</v>
      </c>
      <c r="OL6" s="163">
        <v>66130</v>
      </c>
      <c r="OM6" s="163">
        <v>66147</v>
      </c>
      <c r="ON6" s="163">
        <v>66173</v>
      </c>
      <c r="OO6" s="163">
        <v>66202</v>
      </c>
      <c r="OP6" s="163">
        <v>66240</v>
      </c>
      <c r="OQ6" s="163">
        <v>66220</v>
      </c>
      <c r="OR6" s="163">
        <v>66235</v>
      </c>
      <c r="OS6" s="163">
        <v>66274</v>
      </c>
      <c r="OT6" s="163"/>
      <c r="OU6" s="163"/>
      <c r="OV6" s="163"/>
      <c r="OW6" s="163"/>
      <c r="OX6" s="163"/>
    </row>
    <row r="7" spans="1:414">
      <c r="A7" t="s">
        <v>497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0">
        <v>2051</v>
      </c>
      <c r="MV7" s="223">
        <v>2052</v>
      </c>
      <c r="MW7" s="224">
        <v>2082</v>
      </c>
      <c r="MX7" s="224">
        <v>2082</v>
      </c>
      <c r="MY7" s="224">
        <v>2082</v>
      </c>
      <c r="MZ7" s="224">
        <v>2092</v>
      </c>
      <c r="NA7" s="224">
        <v>2093</v>
      </c>
      <c r="NB7" s="224">
        <v>2095</v>
      </c>
      <c r="NC7" s="223">
        <v>2096</v>
      </c>
      <c r="ND7" s="224">
        <v>2099</v>
      </c>
      <c r="NE7" s="224">
        <v>2104</v>
      </c>
      <c r="NF7" s="224">
        <v>2105</v>
      </c>
      <c r="NG7" s="225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>
        <v>2133</v>
      </c>
      <c r="OC7" s="163">
        <v>2134</v>
      </c>
      <c r="OD7" s="163">
        <v>2134</v>
      </c>
      <c r="OE7" s="163">
        <v>2134</v>
      </c>
      <c r="OF7" s="163">
        <v>2134</v>
      </c>
      <c r="OG7" s="163">
        <v>2134</v>
      </c>
      <c r="OH7" s="163">
        <v>2134</v>
      </c>
      <c r="OI7" s="163">
        <v>2134</v>
      </c>
      <c r="OJ7" s="163">
        <v>2134</v>
      </c>
      <c r="OK7" s="163">
        <v>2133</v>
      </c>
      <c r="OL7" s="163">
        <v>2134</v>
      </c>
      <c r="OM7" s="163">
        <v>2134</v>
      </c>
      <c r="ON7" s="163">
        <v>2135</v>
      </c>
      <c r="OO7" s="163">
        <v>2136</v>
      </c>
      <c r="OP7" s="163">
        <v>2136</v>
      </c>
      <c r="OQ7" s="163">
        <v>2136</v>
      </c>
      <c r="OR7" s="163">
        <v>2136</v>
      </c>
      <c r="OS7" s="163">
        <v>2136</v>
      </c>
      <c r="OT7" s="163"/>
      <c r="OU7" s="163"/>
      <c r="OV7" s="163"/>
      <c r="OW7" s="163"/>
      <c r="OX7" s="163"/>
    </row>
    <row r="8" spans="1:414">
      <c r="A8" t="s">
        <v>498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26">
        <v>6827</v>
      </c>
      <c r="MV8" s="227">
        <v>6827</v>
      </c>
      <c r="MW8" s="228">
        <v>6830</v>
      </c>
      <c r="MX8" s="228">
        <v>6832</v>
      </c>
      <c r="MY8" s="228">
        <v>6836</v>
      </c>
      <c r="MZ8" s="228">
        <v>6836</v>
      </c>
      <c r="NA8" s="228">
        <v>6839</v>
      </c>
      <c r="NB8" s="228">
        <v>6839</v>
      </c>
      <c r="NC8" s="227">
        <v>6844</v>
      </c>
      <c r="ND8" s="228">
        <v>6844</v>
      </c>
      <c r="NE8" s="228">
        <v>6845</v>
      </c>
      <c r="NF8" s="228">
        <v>6847</v>
      </c>
      <c r="NG8" s="229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>
        <v>6907</v>
      </c>
      <c r="OC8" s="163">
        <v>6910</v>
      </c>
      <c r="OD8" s="163">
        <v>6912</v>
      </c>
      <c r="OE8" s="163">
        <v>6914</v>
      </c>
      <c r="OF8" s="163">
        <v>6915</v>
      </c>
      <c r="OG8" s="163">
        <v>6931</v>
      </c>
      <c r="OH8" s="163">
        <v>6934</v>
      </c>
      <c r="OI8" s="163">
        <v>6935</v>
      </c>
      <c r="OJ8" s="163">
        <v>6935</v>
      </c>
      <c r="OK8" s="163">
        <v>6939</v>
      </c>
      <c r="OL8" s="163">
        <v>6946</v>
      </c>
      <c r="OM8" s="163">
        <v>6952</v>
      </c>
      <c r="ON8" s="163">
        <v>6954</v>
      </c>
      <c r="OO8" s="163">
        <v>6957</v>
      </c>
      <c r="OP8" s="163">
        <v>6957</v>
      </c>
      <c r="OQ8" s="163">
        <v>6959</v>
      </c>
      <c r="OR8" s="163">
        <v>6960</v>
      </c>
      <c r="OS8" s="163">
        <v>6965</v>
      </c>
      <c r="OT8" s="163"/>
      <c r="OU8" s="163"/>
      <c r="OV8" s="163"/>
      <c r="OW8" s="163"/>
      <c r="OX8" s="163"/>
    </row>
    <row r="9" spans="1:414">
      <c r="A9" t="s">
        <v>499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0">
        <v>158239</v>
      </c>
      <c r="MV9" s="223">
        <v>158353</v>
      </c>
      <c r="MW9" s="224">
        <v>158491</v>
      </c>
      <c r="MX9" s="224">
        <v>158582</v>
      </c>
      <c r="MY9" s="224">
        <v>158680</v>
      </c>
      <c r="MZ9" s="224">
        <v>158786</v>
      </c>
      <c r="NA9" s="224">
        <v>158821</v>
      </c>
      <c r="NB9" s="224">
        <v>158841</v>
      </c>
      <c r="NC9" s="223">
        <v>158953</v>
      </c>
      <c r="ND9" s="224">
        <v>159739</v>
      </c>
      <c r="NE9" s="224">
        <v>159134</v>
      </c>
      <c r="NF9" s="224">
        <v>159250</v>
      </c>
      <c r="NG9" s="225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>
        <v>160001</v>
      </c>
      <c r="OC9" s="163">
        <v>161067</v>
      </c>
      <c r="OD9" s="163">
        <v>161120</v>
      </c>
      <c r="OE9" s="163">
        <v>161210</v>
      </c>
      <c r="OF9" s="163">
        <v>161316</v>
      </c>
      <c r="OG9" s="163">
        <v>161408</v>
      </c>
      <c r="OH9" s="163">
        <v>161511</v>
      </c>
      <c r="OI9" s="163">
        <v>161574</v>
      </c>
      <c r="OJ9" s="163">
        <v>161625</v>
      </c>
      <c r="OK9" s="163">
        <v>161660</v>
      </c>
      <c r="OL9" s="163">
        <v>161757</v>
      </c>
      <c r="OM9" s="163">
        <v>161835</v>
      </c>
      <c r="ON9" s="163">
        <v>161955</v>
      </c>
      <c r="OO9" s="163">
        <v>162082</v>
      </c>
      <c r="OP9" s="163">
        <v>162190</v>
      </c>
      <c r="OQ9" s="163">
        <v>162235</v>
      </c>
      <c r="OR9" s="163">
        <v>162283</v>
      </c>
      <c r="OS9" s="163">
        <v>162362</v>
      </c>
      <c r="OT9" s="163"/>
      <c r="OU9" s="163"/>
      <c r="OV9" s="163"/>
      <c r="OW9" s="163"/>
      <c r="OX9" s="163"/>
    </row>
    <row r="10" spans="1:414">
      <c r="A10" t="s">
        <v>500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26">
        <v>16226</v>
      </c>
      <c r="MV10" s="227">
        <v>16283</v>
      </c>
      <c r="MW10" s="228">
        <v>16307</v>
      </c>
      <c r="MX10" s="228">
        <v>16355</v>
      </c>
      <c r="MY10" s="228">
        <v>16375</v>
      </c>
      <c r="MZ10" s="228">
        <v>16408</v>
      </c>
      <c r="NA10" s="228">
        <v>16420</v>
      </c>
      <c r="NB10" s="228">
        <v>16441</v>
      </c>
      <c r="NC10" s="227">
        <v>16466</v>
      </c>
      <c r="ND10" s="228">
        <v>16490</v>
      </c>
      <c r="NE10" s="228">
        <v>16518</v>
      </c>
      <c r="NF10" s="228">
        <v>16549</v>
      </c>
      <c r="NG10" s="229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>
        <v>17120</v>
      </c>
      <c r="OC10" s="163">
        <v>17140</v>
      </c>
      <c r="OD10" s="163">
        <v>17149</v>
      </c>
      <c r="OE10" s="163">
        <v>17177</v>
      </c>
      <c r="OF10" s="163">
        <v>17202</v>
      </c>
      <c r="OG10" s="163">
        <v>17218</v>
      </c>
      <c r="OH10" s="163">
        <v>17246</v>
      </c>
      <c r="OI10" s="163">
        <v>17270</v>
      </c>
      <c r="OJ10" s="163">
        <v>17279</v>
      </c>
      <c r="OK10" s="163">
        <v>17307</v>
      </c>
      <c r="OL10" s="163">
        <v>17341</v>
      </c>
      <c r="OM10" s="163">
        <v>17353</v>
      </c>
      <c r="ON10" s="163">
        <v>17371</v>
      </c>
      <c r="OO10" s="163">
        <v>17393</v>
      </c>
      <c r="OP10" s="163">
        <v>17404</v>
      </c>
      <c r="OQ10" s="163">
        <v>17410</v>
      </c>
      <c r="OR10" s="163">
        <v>17413</v>
      </c>
      <c r="OS10" s="163">
        <v>17421</v>
      </c>
      <c r="OT10" s="163"/>
      <c r="OU10" s="163"/>
      <c r="OV10" s="163"/>
      <c r="OW10" s="163"/>
      <c r="OX10" s="163"/>
    </row>
    <row r="11" spans="1:414">
      <c r="A11" t="s">
        <v>501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0">
        <v>8233</v>
      </c>
      <c r="MV11" s="223">
        <v>8251</v>
      </c>
      <c r="MW11" s="224">
        <v>8269</v>
      </c>
      <c r="MX11" s="224">
        <v>8281</v>
      </c>
      <c r="MY11" s="224">
        <v>8289</v>
      </c>
      <c r="MZ11" s="224">
        <v>8307</v>
      </c>
      <c r="NA11" s="224">
        <v>8309</v>
      </c>
      <c r="NB11" s="224">
        <v>8318</v>
      </c>
      <c r="NC11" s="223">
        <v>8328</v>
      </c>
      <c r="ND11" s="224">
        <v>8334</v>
      </c>
      <c r="NE11" s="224">
        <v>8341</v>
      </c>
      <c r="NF11" s="224">
        <v>8343</v>
      </c>
      <c r="NG11" s="225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>
        <v>8468</v>
      </c>
      <c r="OC11" s="163">
        <v>8478</v>
      </c>
      <c r="OD11" s="163">
        <v>8483</v>
      </c>
      <c r="OE11" s="163">
        <v>8488</v>
      </c>
      <c r="OF11" s="163">
        <v>8500</v>
      </c>
      <c r="OG11" s="163">
        <v>8507</v>
      </c>
      <c r="OH11" s="163">
        <v>8509</v>
      </c>
      <c r="OI11" s="163">
        <v>8516</v>
      </c>
      <c r="OJ11" s="163">
        <v>8525</v>
      </c>
      <c r="OK11" s="163">
        <v>8528</v>
      </c>
      <c r="OL11" s="163">
        <v>8530</v>
      </c>
      <c r="OM11" s="163">
        <v>8535</v>
      </c>
      <c r="ON11" s="163">
        <v>8539</v>
      </c>
      <c r="OO11" s="163">
        <v>8544</v>
      </c>
      <c r="OP11" s="163">
        <v>8549</v>
      </c>
      <c r="OQ11" s="163">
        <v>8554</v>
      </c>
      <c r="OR11" s="163">
        <v>8554</v>
      </c>
      <c r="OS11" s="163">
        <v>8559</v>
      </c>
      <c r="OT11" s="163"/>
      <c r="OU11" s="163"/>
      <c r="OV11" s="163"/>
      <c r="OW11" s="163"/>
      <c r="OX11" s="163"/>
    </row>
    <row r="12" spans="1:414">
      <c r="A12" t="s">
        <v>502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26">
        <v>4016</v>
      </c>
      <c r="MV12" s="227">
        <v>4027</v>
      </c>
      <c r="MW12" s="228">
        <v>4036</v>
      </c>
      <c r="MX12" s="228">
        <v>4053</v>
      </c>
      <c r="MY12" s="228">
        <v>4067</v>
      </c>
      <c r="MZ12" s="228">
        <v>4079</v>
      </c>
      <c r="NA12" s="228">
        <v>4086</v>
      </c>
      <c r="NB12" s="228">
        <v>4088</v>
      </c>
      <c r="NC12" s="227">
        <v>4098</v>
      </c>
      <c r="ND12" s="228">
        <v>4107</v>
      </c>
      <c r="NE12" s="228">
        <v>4115</v>
      </c>
      <c r="NF12" s="228">
        <v>4127</v>
      </c>
      <c r="NG12" s="229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>
        <v>4180</v>
      </c>
      <c r="OC12" s="163">
        <v>4181</v>
      </c>
      <c r="OD12" s="163">
        <v>4184</v>
      </c>
      <c r="OE12" s="163">
        <v>4186</v>
      </c>
      <c r="OF12" s="163">
        <v>4188</v>
      </c>
      <c r="OG12" s="163">
        <v>4190</v>
      </c>
      <c r="OH12" s="163">
        <v>4193</v>
      </c>
      <c r="OI12" s="163">
        <v>4195</v>
      </c>
      <c r="OJ12" s="163">
        <v>4204</v>
      </c>
      <c r="OK12" s="163">
        <v>4206</v>
      </c>
      <c r="OL12" s="163">
        <v>4210</v>
      </c>
      <c r="OM12" s="163">
        <v>4214</v>
      </c>
      <c r="ON12" s="163">
        <v>4218</v>
      </c>
      <c r="OO12" s="163">
        <v>4221</v>
      </c>
      <c r="OP12" s="163">
        <v>4221</v>
      </c>
      <c r="OQ12" s="163">
        <v>4224</v>
      </c>
      <c r="OR12" s="163">
        <v>4227</v>
      </c>
      <c r="OS12" s="163">
        <v>4228</v>
      </c>
      <c r="OT12" s="163"/>
      <c r="OU12" s="163"/>
      <c r="OV12" s="163"/>
      <c r="OW12" s="163"/>
      <c r="OX12" s="163"/>
    </row>
    <row r="13" spans="1:414">
      <c r="A13" t="s">
        <v>503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0">
        <v>20398</v>
      </c>
      <c r="MV13" s="223">
        <v>20489</v>
      </c>
      <c r="MW13" s="224">
        <v>20653</v>
      </c>
      <c r="MX13" s="224">
        <v>20726</v>
      </c>
      <c r="MY13" s="224">
        <v>20794</v>
      </c>
      <c r="MZ13" s="224">
        <v>20877</v>
      </c>
      <c r="NA13" s="224">
        <v>20938</v>
      </c>
      <c r="NB13" s="224">
        <v>20982</v>
      </c>
      <c r="NC13" s="223">
        <v>21032</v>
      </c>
      <c r="ND13" s="224">
        <v>21137</v>
      </c>
      <c r="NE13" s="224">
        <v>21204</v>
      </c>
      <c r="NF13" s="224">
        <v>21290</v>
      </c>
      <c r="NG13" s="225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>
        <v>22636</v>
      </c>
      <c r="OC13" s="163">
        <v>22690</v>
      </c>
      <c r="OD13" s="163">
        <v>22717</v>
      </c>
      <c r="OE13" s="163">
        <v>22769</v>
      </c>
      <c r="OF13" s="163">
        <v>22805</v>
      </c>
      <c r="OG13" s="163">
        <v>22853</v>
      </c>
      <c r="OH13" s="163">
        <v>22899</v>
      </c>
      <c r="OI13" s="163">
        <v>22912</v>
      </c>
      <c r="OJ13" s="163">
        <v>22925</v>
      </c>
      <c r="OK13" s="163">
        <v>22938</v>
      </c>
      <c r="OL13" s="163">
        <v>22973</v>
      </c>
      <c r="OM13" s="163">
        <v>23044</v>
      </c>
      <c r="ON13" s="163">
        <v>23089</v>
      </c>
      <c r="OO13" s="163">
        <v>23141</v>
      </c>
      <c r="OP13" s="163">
        <v>23175</v>
      </c>
      <c r="OQ13" s="163">
        <v>23227</v>
      </c>
      <c r="OR13" s="163">
        <v>23252</v>
      </c>
      <c r="OS13" s="163">
        <v>23282</v>
      </c>
      <c r="OT13" s="163"/>
      <c r="OU13" s="163"/>
      <c r="OV13" s="163"/>
      <c r="OW13" s="163"/>
      <c r="OX13" s="163"/>
    </row>
    <row r="14" spans="1:414">
      <c r="A14" t="s">
        <v>504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1">
        <v>34578</v>
      </c>
      <c r="MV14" s="232">
        <v>34745</v>
      </c>
      <c r="MW14" s="233">
        <v>34917</v>
      </c>
      <c r="MX14" s="233">
        <v>35069</v>
      </c>
      <c r="MY14" s="233">
        <v>35186</v>
      </c>
      <c r="MZ14" s="233">
        <v>35470</v>
      </c>
      <c r="NA14" s="233">
        <v>35592</v>
      </c>
      <c r="NB14" s="233">
        <v>35769</v>
      </c>
      <c r="NC14" s="232">
        <v>35932</v>
      </c>
      <c r="ND14" s="233">
        <v>36075</v>
      </c>
      <c r="NE14" s="233">
        <v>36229</v>
      </c>
      <c r="NF14" s="233">
        <v>36332</v>
      </c>
      <c r="NG14" s="234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>
        <v>39095</v>
      </c>
      <c r="OC14" s="163">
        <v>39193</v>
      </c>
      <c r="OD14" s="163">
        <v>39248</v>
      </c>
      <c r="OE14" s="163">
        <v>39355</v>
      </c>
      <c r="OF14" s="163">
        <v>39464</v>
      </c>
      <c r="OG14" s="163">
        <v>39634</v>
      </c>
      <c r="OH14" s="163">
        <v>39761</v>
      </c>
      <c r="OI14" s="163">
        <v>39868</v>
      </c>
      <c r="OJ14" s="163">
        <v>39961</v>
      </c>
      <c r="OK14" s="163">
        <v>40047</v>
      </c>
      <c r="OL14" s="163">
        <v>40115</v>
      </c>
      <c r="OM14" s="163">
        <v>40257</v>
      </c>
      <c r="ON14" s="163">
        <v>40330</v>
      </c>
      <c r="OO14" s="163">
        <v>40466</v>
      </c>
      <c r="OP14" s="163">
        <v>40579</v>
      </c>
      <c r="OQ14" s="163">
        <v>40693</v>
      </c>
      <c r="OR14" s="163">
        <v>40761</v>
      </c>
      <c r="OS14" s="163">
        <v>40839</v>
      </c>
      <c r="OT14" s="163"/>
      <c r="OU14" s="163"/>
      <c r="OV14" s="163"/>
      <c r="OW14" s="163"/>
      <c r="OX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E3:Q143"/>
  <sheetViews>
    <sheetView workbookViewId="0">
      <selection activeCell="P4" sqref="P4:Q76"/>
    </sheetView>
  </sheetViews>
  <sheetFormatPr defaultRowHeight="15"/>
  <cols>
    <col min="13" max="13" width="26.7109375" bestFit="1" customWidth="1"/>
    <col min="14" max="14" width="14.140625" bestFit="1" customWidth="1"/>
    <col min="16" max="16" width="26.7109375" bestFit="1" customWidth="1"/>
    <col min="17" max="17" width="16.42578125" bestFit="1" customWidth="1"/>
  </cols>
  <sheetData>
    <row r="3" spans="5:17">
      <c r="E3" t="s">
        <v>505</v>
      </c>
    </row>
    <row r="4" spans="5:17">
      <c r="E4" t="s">
        <v>506</v>
      </c>
      <c r="I4" s="242"/>
      <c r="J4" s="243"/>
      <c r="K4" s="244"/>
      <c r="M4" s="213" t="s">
        <v>505</v>
      </c>
      <c r="N4" t="s">
        <v>507</v>
      </c>
      <c r="P4" t="s">
        <v>505</v>
      </c>
      <c r="Q4" t="s">
        <v>507</v>
      </c>
    </row>
    <row r="5" spans="5:17">
      <c r="E5" t="s">
        <v>508</v>
      </c>
      <c r="I5" s="245"/>
      <c r="J5" s="246"/>
      <c r="K5" s="247"/>
      <c r="M5" t="s">
        <v>509</v>
      </c>
      <c r="N5" s="22">
        <v>3</v>
      </c>
      <c r="P5" t="s">
        <v>510</v>
      </c>
      <c r="Q5">
        <v>140</v>
      </c>
    </row>
    <row r="6" spans="5:17">
      <c r="E6" t="s">
        <v>511</v>
      </c>
      <c r="I6" s="245"/>
      <c r="J6" s="246"/>
      <c r="K6" s="247"/>
      <c r="M6" t="s">
        <v>512</v>
      </c>
      <c r="N6" s="22">
        <v>3</v>
      </c>
      <c r="P6" t="s">
        <v>513</v>
      </c>
      <c r="Q6">
        <v>7</v>
      </c>
    </row>
    <row r="7" spans="5:17">
      <c r="E7" t="s">
        <v>514</v>
      </c>
      <c r="I7" s="245"/>
      <c r="J7" s="246"/>
      <c r="K7" s="247"/>
      <c r="M7" t="s">
        <v>515</v>
      </c>
      <c r="N7" s="22">
        <v>1</v>
      </c>
      <c r="P7" t="s">
        <v>508</v>
      </c>
      <c r="Q7">
        <v>7</v>
      </c>
    </row>
    <row r="8" spans="5:17">
      <c r="E8" t="s">
        <v>516</v>
      </c>
      <c r="I8" s="245"/>
      <c r="J8" s="246"/>
      <c r="K8" s="247"/>
      <c r="M8" t="s">
        <v>517</v>
      </c>
      <c r="N8" s="22">
        <v>2</v>
      </c>
      <c r="P8" t="s">
        <v>506</v>
      </c>
      <c r="Q8">
        <v>6</v>
      </c>
    </row>
    <row r="9" spans="5:17">
      <c r="E9" t="s">
        <v>518</v>
      </c>
      <c r="I9" s="245"/>
      <c r="J9" s="246"/>
      <c r="K9" s="247"/>
      <c r="M9" t="s">
        <v>519</v>
      </c>
      <c r="N9" s="22">
        <v>1</v>
      </c>
      <c r="P9" t="s">
        <v>520</v>
      </c>
      <c r="Q9">
        <v>6</v>
      </c>
    </row>
    <row r="10" spans="5:17">
      <c r="E10" t="s">
        <v>521</v>
      </c>
      <c r="I10" s="245"/>
      <c r="J10" s="246"/>
      <c r="K10" s="247"/>
      <c r="M10" t="s">
        <v>522</v>
      </c>
      <c r="N10" s="22">
        <v>2</v>
      </c>
      <c r="P10" t="s">
        <v>523</v>
      </c>
      <c r="Q10">
        <v>5</v>
      </c>
    </row>
    <row r="11" spans="5:17">
      <c r="E11" t="s">
        <v>524</v>
      </c>
      <c r="I11" s="245"/>
      <c r="J11" s="246"/>
      <c r="K11" s="247"/>
      <c r="M11" t="s">
        <v>525</v>
      </c>
      <c r="N11" s="22">
        <v>2</v>
      </c>
      <c r="P11" t="s">
        <v>526</v>
      </c>
      <c r="Q11">
        <v>4</v>
      </c>
    </row>
    <row r="12" spans="5:17">
      <c r="E12" t="s">
        <v>527</v>
      </c>
      <c r="I12" s="245"/>
      <c r="J12" s="246"/>
      <c r="K12" s="247"/>
      <c r="M12" t="s">
        <v>528</v>
      </c>
      <c r="N12" s="22">
        <v>3</v>
      </c>
      <c r="P12" t="s">
        <v>529</v>
      </c>
      <c r="Q12">
        <v>4</v>
      </c>
    </row>
    <row r="13" spans="5:17">
      <c r="E13" t="s">
        <v>530</v>
      </c>
      <c r="I13" s="245"/>
      <c r="J13" s="246"/>
      <c r="K13" s="247"/>
      <c r="M13" t="s">
        <v>531</v>
      </c>
      <c r="N13" s="22">
        <v>2</v>
      </c>
      <c r="P13" t="s">
        <v>532</v>
      </c>
      <c r="Q13">
        <v>4</v>
      </c>
    </row>
    <row r="14" spans="5:17">
      <c r="E14" t="s">
        <v>513</v>
      </c>
      <c r="I14" s="245"/>
      <c r="J14" s="246"/>
      <c r="K14" s="247"/>
      <c r="M14" t="s">
        <v>533</v>
      </c>
      <c r="N14" s="22">
        <v>1</v>
      </c>
      <c r="P14" t="s">
        <v>534</v>
      </c>
      <c r="Q14">
        <v>4</v>
      </c>
    </row>
    <row r="15" spans="5:17">
      <c r="E15" t="s">
        <v>535</v>
      </c>
      <c r="I15" s="245"/>
      <c r="J15" s="246"/>
      <c r="K15" s="247"/>
      <c r="M15" t="s">
        <v>526</v>
      </c>
      <c r="N15" s="22">
        <v>4</v>
      </c>
      <c r="P15" t="s">
        <v>536</v>
      </c>
      <c r="Q15">
        <v>4</v>
      </c>
    </row>
    <row r="16" spans="5:17">
      <c r="E16" t="s">
        <v>520</v>
      </c>
      <c r="I16" s="245"/>
      <c r="J16" s="246"/>
      <c r="K16" s="247"/>
      <c r="M16" t="s">
        <v>529</v>
      </c>
      <c r="N16" s="22">
        <v>4</v>
      </c>
      <c r="P16" t="s">
        <v>509</v>
      </c>
      <c r="Q16">
        <v>3</v>
      </c>
    </row>
    <row r="17" spans="5:17">
      <c r="E17" t="s">
        <v>519</v>
      </c>
      <c r="I17" s="245"/>
      <c r="J17" s="246"/>
      <c r="K17" s="247"/>
      <c r="M17" t="s">
        <v>537</v>
      </c>
      <c r="N17" s="22">
        <v>1</v>
      </c>
      <c r="P17" t="s">
        <v>512</v>
      </c>
      <c r="Q17">
        <v>3</v>
      </c>
    </row>
    <row r="18" spans="5:17">
      <c r="E18" t="s">
        <v>538</v>
      </c>
      <c r="I18" s="245"/>
      <c r="J18" s="246"/>
      <c r="K18" s="247"/>
      <c r="M18" t="s">
        <v>539</v>
      </c>
      <c r="N18" s="22">
        <v>2</v>
      </c>
      <c r="P18" t="s">
        <v>528</v>
      </c>
      <c r="Q18">
        <v>3</v>
      </c>
    </row>
    <row r="19" spans="5:17">
      <c r="E19" t="s">
        <v>509</v>
      </c>
      <c r="I19" s="245"/>
      <c r="J19" s="246"/>
      <c r="K19" s="247"/>
      <c r="M19" t="s">
        <v>521</v>
      </c>
      <c r="N19" s="22">
        <v>1</v>
      </c>
      <c r="P19" t="s">
        <v>530</v>
      </c>
      <c r="Q19">
        <v>3</v>
      </c>
    </row>
    <row r="20" spans="5:17">
      <c r="E20" t="s">
        <v>540</v>
      </c>
      <c r="I20" s="245"/>
      <c r="J20" s="246"/>
      <c r="K20" s="247"/>
      <c r="M20" t="s">
        <v>527</v>
      </c>
      <c r="N20" s="22">
        <v>1</v>
      </c>
      <c r="P20" t="s">
        <v>541</v>
      </c>
      <c r="Q20">
        <v>3</v>
      </c>
    </row>
    <row r="21" spans="5:17">
      <c r="E21" t="s">
        <v>531</v>
      </c>
      <c r="I21" s="248"/>
      <c r="J21" s="249"/>
      <c r="K21" s="250"/>
      <c r="M21" t="s">
        <v>532</v>
      </c>
      <c r="N21" s="22">
        <v>4</v>
      </c>
      <c r="P21" t="s">
        <v>518</v>
      </c>
      <c r="Q21">
        <v>3</v>
      </c>
    </row>
    <row r="22" spans="5:17">
      <c r="E22" t="s">
        <v>542</v>
      </c>
      <c r="M22" t="s">
        <v>513</v>
      </c>
      <c r="N22" s="22">
        <v>7</v>
      </c>
      <c r="P22" t="s">
        <v>511</v>
      </c>
      <c r="Q22">
        <v>3</v>
      </c>
    </row>
    <row r="23" spans="5:17">
      <c r="E23" t="s">
        <v>543</v>
      </c>
      <c r="M23" t="s">
        <v>544</v>
      </c>
      <c r="N23" s="22">
        <v>2</v>
      </c>
      <c r="P23" t="s">
        <v>517</v>
      </c>
      <c r="Q23">
        <v>2</v>
      </c>
    </row>
    <row r="24" spans="5:17">
      <c r="E24" t="s">
        <v>545</v>
      </c>
      <c r="M24" t="s">
        <v>546</v>
      </c>
      <c r="N24" s="22">
        <v>2</v>
      </c>
      <c r="P24" t="s">
        <v>522</v>
      </c>
      <c r="Q24">
        <v>2</v>
      </c>
    </row>
    <row r="25" spans="5:17">
      <c r="E25" t="s">
        <v>523</v>
      </c>
      <c r="M25" t="s">
        <v>542</v>
      </c>
      <c r="N25" s="22">
        <v>2</v>
      </c>
      <c r="P25" t="s">
        <v>525</v>
      </c>
      <c r="Q25">
        <v>2</v>
      </c>
    </row>
    <row r="26" spans="5:17">
      <c r="E26" t="s">
        <v>547</v>
      </c>
      <c r="M26" t="s">
        <v>548</v>
      </c>
      <c r="N26" s="22">
        <v>1</v>
      </c>
      <c r="P26" t="s">
        <v>531</v>
      </c>
      <c r="Q26">
        <v>2</v>
      </c>
    </row>
    <row r="27" spans="5:17">
      <c r="E27" t="s">
        <v>513</v>
      </c>
      <c r="M27" t="s">
        <v>547</v>
      </c>
      <c r="N27" s="22">
        <v>1</v>
      </c>
      <c r="P27" t="s">
        <v>539</v>
      </c>
      <c r="Q27">
        <v>2</v>
      </c>
    </row>
    <row r="28" spans="5:17">
      <c r="E28" t="s">
        <v>549</v>
      </c>
      <c r="M28" t="s">
        <v>549</v>
      </c>
      <c r="N28" s="22">
        <v>1</v>
      </c>
      <c r="P28" t="s">
        <v>544</v>
      </c>
      <c r="Q28">
        <v>2</v>
      </c>
    </row>
    <row r="29" spans="5:17">
      <c r="E29" t="s">
        <v>532</v>
      </c>
      <c r="M29" t="s">
        <v>530</v>
      </c>
      <c r="N29" s="22">
        <v>3</v>
      </c>
      <c r="P29" t="s">
        <v>546</v>
      </c>
      <c r="Q29">
        <v>2</v>
      </c>
    </row>
    <row r="30" spans="5:17">
      <c r="E30" t="s">
        <v>550</v>
      </c>
      <c r="M30" t="s">
        <v>551</v>
      </c>
      <c r="N30" s="22">
        <v>1</v>
      </c>
      <c r="P30" t="s">
        <v>542</v>
      </c>
      <c r="Q30">
        <v>2</v>
      </c>
    </row>
    <row r="31" spans="5:17">
      <c r="E31" t="s">
        <v>541</v>
      </c>
      <c r="M31" t="s">
        <v>516</v>
      </c>
      <c r="N31" s="22">
        <v>1</v>
      </c>
      <c r="P31" t="s">
        <v>552</v>
      </c>
      <c r="Q31">
        <v>2</v>
      </c>
    </row>
    <row r="32" spans="5:17">
      <c r="E32" t="s">
        <v>552</v>
      </c>
      <c r="M32" t="s">
        <v>553</v>
      </c>
      <c r="N32" s="22">
        <v>1</v>
      </c>
      <c r="P32" t="s">
        <v>554</v>
      </c>
      <c r="Q32">
        <v>2</v>
      </c>
    </row>
    <row r="33" spans="5:17">
      <c r="E33" t="s">
        <v>518</v>
      </c>
      <c r="M33" t="s">
        <v>555</v>
      </c>
      <c r="N33" s="22">
        <v>1</v>
      </c>
      <c r="P33" t="s">
        <v>550</v>
      </c>
      <c r="Q33">
        <v>2</v>
      </c>
    </row>
    <row r="34" spans="5:17">
      <c r="E34" t="s">
        <v>506</v>
      </c>
      <c r="M34" t="s">
        <v>556</v>
      </c>
      <c r="N34" s="22">
        <v>1</v>
      </c>
      <c r="P34" t="s">
        <v>557</v>
      </c>
      <c r="Q34">
        <v>2</v>
      </c>
    </row>
    <row r="35" spans="5:17">
      <c r="E35" t="s">
        <v>526</v>
      </c>
      <c r="M35" t="s">
        <v>552</v>
      </c>
      <c r="N35" s="22">
        <v>2</v>
      </c>
      <c r="P35" t="s">
        <v>558</v>
      </c>
      <c r="Q35">
        <v>2</v>
      </c>
    </row>
    <row r="36" spans="5:17">
      <c r="E36" t="s">
        <v>529</v>
      </c>
      <c r="M36" t="s">
        <v>559</v>
      </c>
      <c r="N36" s="22">
        <v>1</v>
      </c>
      <c r="P36" t="s">
        <v>560</v>
      </c>
      <c r="Q36">
        <v>2</v>
      </c>
    </row>
    <row r="37" spans="5:17">
      <c r="E37" t="s">
        <v>530</v>
      </c>
      <c r="M37" t="s">
        <v>506</v>
      </c>
      <c r="N37" s="22">
        <v>6</v>
      </c>
      <c r="P37" t="s">
        <v>515</v>
      </c>
      <c r="Q37">
        <v>1</v>
      </c>
    </row>
    <row r="38" spans="5:17">
      <c r="E38" t="s">
        <v>528</v>
      </c>
      <c r="M38" t="s">
        <v>561</v>
      </c>
      <c r="N38" s="22">
        <v>1</v>
      </c>
      <c r="P38" t="s">
        <v>519</v>
      </c>
      <c r="Q38">
        <v>1</v>
      </c>
    </row>
    <row r="39" spans="5:17">
      <c r="E39" t="s">
        <v>508</v>
      </c>
      <c r="M39" t="s">
        <v>562</v>
      </c>
      <c r="N39" s="22">
        <v>1</v>
      </c>
      <c r="P39" t="s">
        <v>533</v>
      </c>
      <c r="Q39">
        <v>1</v>
      </c>
    </row>
    <row r="40" spans="5:17">
      <c r="E40" t="s">
        <v>534</v>
      </c>
      <c r="M40" t="s">
        <v>554</v>
      </c>
      <c r="N40" s="22">
        <v>2</v>
      </c>
      <c r="P40" t="s">
        <v>537</v>
      </c>
      <c r="Q40">
        <v>1</v>
      </c>
    </row>
    <row r="41" spans="5:17">
      <c r="E41" t="s">
        <v>563</v>
      </c>
      <c r="M41" t="s">
        <v>564</v>
      </c>
      <c r="N41" s="22">
        <v>1</v>
      </c>
      <c r="P41" t="s">
        <v>521</v>
      </c>
      <c r="Q41">
        <v>1</v>
      </c>
    </row>
    <row r="42" spans="5:17">
      <c r="E42" t="s">
        <v>561</v>
      </c>
      <c r="M42" t="s">
        <v>565</v>
      </c>
      <c r="N42" s="22">
        <v>1</v>
      </c>
      <c r="P42" t="s">
        <v>527</v>
      </c>
      <c r="Q42">
        <v>1</v>
      </c>
    </row>
    <row r="43" spans="5:17">
      <c r="E43" t="s">
        <v>554</v>
      </c>
      <c r="M43" t="s">
        <v>550</v>
      </c>
      <c r="N43" s="22">
        <v>2</v>
      </c>
      <c r="P43" t="s">
        <v>548</v>
      </c>
      <c r="Q43">
        <v>1</v>
      </c>
    </row>
    <row r="44" spans="5:17">
      <c r="E44" t="s">
        <v>520</v>
      </c>
      <c r="M44" t="s">
        <v>566</v>
      </c>
      <c r="N44" s="22">
        <v>1</v>
      </c>
      <c r="P44" t="s">
        <v>547</v>
      </c>
      <c r="Q44">
        <v>1</v>
      </c>
    </row>
    <row r="45" spans="5:17">
      <c r="E45" t="s">
        <v>506</v>
      </c>
      <c r="M45" t="s">
        <v>523</v>
      </c>
      <c r="N45" s="22">
        <v>5</v>
      </c>
      <c r="P45" t="s">
        <v>549</v>
      </c>
      <c r="Q45">
        <v>1</v>
      </c>
    </row>
    <row r="46" spans="5:17">
      <c r="E46" t="s">
        <v>508</v>
      </c>
      <c r="M46" t="s">
        <v>567</v>
      </c>
      <c r="N46" s="22">
        <v>1</v>
      </c>
      <c r="P46" t="s">
        <v>551</v>
      </c>
      <c r="Q46">
        <v>1</v>
      </c>
    </row>
    <row r="47" spans="5:17">
      <c r="E47" t="s">
        <v>564</v>
      </c>
      <c r="M47" t="s">
        <v>543</v>
      </c>
      <c r="N47" s="22">
        <v>1</v>
      </c>
      <c r="P47" t="s">
        <v>516</v>
      </c>
      <c r="Q47">
        <v>1</v>
      </c>
    </row>
    <row r="48" spans="5:17">
      <c r="E48" t="s">
        <v>518</v>
      </c>
      <c r="M48" t="s">
        <v>568</v>
      </c>
      <c r="N48" s="22">
        <v>1</v>
      </c>
      <c r="P48" t="s">
        <v>553</v>
      </c>
      <c r="Q48">
        <v>1</v>
      </c>
    </row>
    <row r="49" spans="5:17">
      <c r="E49" t="s">
        <v>512</v>
      </c>
      <c r="M49" t="s">
        <v>569</v>
      </c>
      <c r="N49" s="22">
        <v>1</v>
      </c>
      <c r="P49" t="s">
        <v>555</v>
      </c>
      <c r="Q49">
        <v>1</v>
      </c>
    </row>
    <row r="50" spans="5:17">
      <c r="E50" t="s">
        <v>555</v>
      </c>
      <c r="M50" t="s">
        <v>570</v>
      </c>
      <c r="N50" s="22">
        <v>1</v>
      </c>
      <c r="P50" t="s">
        <v>556</v>
      </c>
      <c r="Q50">
        <v>1</v>
      </c>
    </row>
    <row r="51" spans="5:17">
      <c r="E51" t="s">
        <v>525</v>
      </c>
      <c r="M51" t="s">
        <v>541</v>
      </c>
      <c r="N51" s="22">
        <v>3</v>
      </c>
      <c r="P51" t="s">
        <v>559</v>
      </c>
      <c r="Q51">
        <v>1</v>
      </c>
    </row>
    <row r="52" spans="5:17">
      <c r="E52" t="s">
        <v>536</v>
      </c>
      <c r="M52" t="s">
        <v>514</v>
      </c>
      <c r="N52" s="22">
        <v>1</v>
      </c>
      <c r="P52" t="s">
        <v>561</v>
      </c>
      <c r="Q52">
        <v>1</v>
      </c>
    </row>
    <row r="53" spans="5:17">
      <c r="E53" t="s">
        <v>560</v>
      </c>
      <c r="M53" t="s">
        <v>563</v>
      </c>
      <c r="N53" s="22">
        <v>1</v>
      </c>
      <c r="P53" t="s">
        <v>562</v>
      </c>
      <c r="Q53">
        <v>1</v>
      </c>
    </row>
    <row r="54" spans="5:17">
      <c r="E54" t="s">
        <v>511</v>
      </c>
      <c r="M54" t="s">
        <v>557</v>
      </c>
      <c r="N54" s="22">
        <v>2</v>
      </c>
      <c r="P54" t="s">
        <v>564</v>
      </c>
      <c r="Q54">
        <v>1</v>
      </c>
    </row>
    <row r="55" spans="5:17">
      <c r="E55" t="s">
        <v>513</v>
      </c>
      <c r="M55" t="s">
        <v>534</v>
      </c>
      <c r="N55" s="22">
        <v>4</v>
      </c>
      <c r="P55" t="s">
        <v>565</v>
      </c>
      <c r="Q55">
        <v>1</v>
      </c>
    </row>
    <row r="56" spans="5:17">
      <c r="E56" t="s">
        <v>571</v>
      </c>
      <c r="M56" t="s">
        <v>572</v>
      </c>
      <c r="N56" s="22">
        <v>1</v>
      </c>
      <c r="P56" t="s">
        <v>566</v>
      </c>
      <c r="Q56">
        <v>1</v>
      </c>
    </row>
    <row r="57" spans="5:17">
      <c r="E57" t="s">
        <v>528</v>
      </c>
      <c r="M57" t="s">
        <v>573</v>
      </c>
      <c r="N57" s="22">
        <v>1</v>
      </c>
      <c r="P57" t="s">
        <v>567</v>
      </c>
      <c r="Q57">
        <v>1</v>
      </c>
    </row>
    <row r="58" spans="5:17">
      <c r="E58" t="s">
        <v>567</v>
      </c>
      <c r="M58" t="s">
        <v>571</v>
      </c>
      <c r="N58" s="22">
        <v>1</v>
      </c>
      <c r="P58" t="s">
        <v>543</v>
      </c>
      <c r="Q58">
        <v>1</v>
      </c>
    </row>
    <row r="59" spans="5:17">
      <c r="E59" t="s">
        <v>574</v>
      </c>
      <c r="M59" t="s">
        <v>536</v>
      </c>
      <c r="N59" s="22">
        <v>4</v>
      </c>
      <c r="P59" t="s">
        <v>568</v>
      </c>
      <c r="Q59">
        <v>1</v>
      </c>
    </row>
    <row r="60" spans="5:17">
      <c r="E60" t="s">
        <v>537</v>
      </c>
      <c r="M60" t="s">
        <v>518</v>
      </c>
      <c r="N60" s="22">
        <v>3</v>
      </c>
      <c r="P60" t="s">
        <v>569</v>
      </c>
      <c r="Q60">
        <v>1</v>
      </c>
    </row>
    <row r="61" spans="5:17">
      <c r="E61" t="s">
        <v>557</v>
      </c>
      <c r="M61" t="s">
        <v>575</v>
      </c>
      <c r="N61" s="22">
        <v>1</v>
      </c>
      <c r="P61" t="s">
        <v>570</v>
      </c>
      <c r="Q61">
        <v>1</v>
      </c>
    </row>
    <row r="62" spans="5:17">
      <c r="E62" t="s">
        <v>526</v>
      </c>
      <c r="M62" t="s">
        <v>576</v>
      </c>
      <c r="N62" s="22">
        <v>1</v>
      </c>
      <c r="P62" t="s">
        <v>514</v>
      </c>
      <c r="Q62">
        <v>1</v>
      </c>
    </row>
    <row r="63" spans="5:17">
      <c r="E63" t="s">
        <v>523</v>
      </c>
      <c r="M63" t="s">
        <v>508</v>
      </c>
      <c r="N63" s="22">
        <v>7</v>
      </c>
      <c r="P63" t="s">
        <v>563</v>
      </c>
      <c r="Q63">
        <v>1</v>
      </c>
    </row>
    <row r="64" spans="5:17">
      <c r="E64" t="s">
        <v>508</v>
      </c>
      <c r="M64" t="s">
        <v>577</v>
      </c>
      <c r="N64" s="22">
        <v>1</v>
      </c>
      <c r="P64" t="s">
        <v>572</v>
      </c>
      <c r="Q64">
        <v>1</v>
      </c>
    </row>
    <row r="65" spans="5:17">
      <c r="E65" t="s">
        <v>513</v>
      </c>
      <c r="M65" t="s">
        <v>558</v>
      </c>
      <c r="N65" s="22">
        <v>2</v>
      </c>
      <c r="P65" t="s">
        <v>573</v>
      </c>
      <c r="Q65">
        <v>1</v>
      </c>
    </row>
    <row r="66" spans="5:17">
      <c r="E66" t="s">
        <v>506</v>
      </c>
      <c r="M66" t="s">
        <v>574</v>
      </c>
      <c r="N66" s="22">
        <v>1</v>
      </c>
      <c r="P66" t="s">
        <v>571</v>
      </c>
      <c r="Q66">
        <v>1</v>
      </c>
    </row>
    <row r="67" spans="5:17">
      <c r="E67" t="s">
        <v>578</v>
      </c>
      <c r="M67" t="s">
        <v>540</v>
      </c>
      <c r="N67" s="22">
        <v>1</v>
      </c>
      <c r="P67" t="s">
        <v>575</v>
      </c>
      <c r="Q67">
        <v>1</v>
      </c>
    </row>
    <row r="68" spans="5:17">
      <c r="E68" t="s">
        <v>529</v>
      </c>
      <c r="M68" t="s">
        <v>520</v>
      </c>
      <c r="N68" s="22">
        <v>6</v>
      </c>
      <c r="P68" t="s">
        <v>576</v>
      </c>
      <c r="Q68">
        <v>1</v>
      </c>
    </row>
    <row r="69" spans="5:17">
      <c r="E69" t="s">
        <v>554</v>
      </c>
      <c r="M69" t="s">
        <v>545</v>
      </c>
      <c r="N69" s="22">
        <v>1</v>
      </c>
      <c r="P69" t="s">
        <v>577</v>
      </c>
      <c r="Q69">
        <v>1</v>
      </c>
    </row>
    <row r="70" spans="5:17">
      <c r="E70" t="s">
        <v>525</v>
      </c>
      <c r="M70" t="s">
        <v>535</v>
      </c>
      <c r="N70" s="22">
        <v>1</v>
      </c>
      <c r="P70" t="s">
        <v>574</v>
      </c>
      <c r="Q70">
        <v>1</v>
      </c>
    </row>
    <row r="71" spans="5:17">
      <c r="E71" t="s">
        <v>511</v>
      </c>
      <c r="M71" t="s">
        <v>538</v>
      </c>
      <c r="N71" s="22">
        <v>1</v>
      </c>
      <c r="P71" t="s">
        <v>540</v>
      </c>
      <c r="Q71">
        <v>1</v>
      </c>
    </row>
    <row r="72" spans="5:17">
      <c r="E72" t="s">
        <v>523</v>
      </c>
      <c r="M72" t="s">
        <v>524</v>
      </c>
      <c r="N72" s="22">
        <v>1</v>
      </c>
      <c r="P72" t="s">
        <v>545</v>
      </c>
      <c r="Q72">
        <v>1</v>
      </c>
    </row>
    <row r="73" spans="5:17">
      <c r="E73" t="s">
        <v>528</v>
      </c>
      <c r="M73" t="s">
        <v>511</v>
      </c>
      <c r="N73" s="22">
        <v>3</v>
      </c>
      <c r="P73" t="s">
        <v>535</v>
      </c>
      <c r="Q73">
        <v>1</v>
      </c>
    </row>
    <row r="74" spans="5:17">
      <c r="E74" t="s">
        <v>579</v>
      </c>
      <c r="M74" t="s">
        <v>580</v>
      </c>
      <c r="N74" s="22">
        <v>1</v>
      </c>
      <c r="P74" t="s">
        <v>538</v>
      </c>
      <c r="Q74">
        <v>1</v>
      </c>
    </row>
    <row r="75" spans="5:17">
      <c r="E75" t="s">
        <v>558</v>
      </c>
      <c r="M75" t="s">
        <v>560</v>
      </c>
      <c r="N75" s="22">
        <v>2</v>
      </c>
      <c r="P75" t="s">
        <v>524</v>
      </c>
      <c r="Q75">
        <v>1</v>
      </c>
    </row>
    <row r="76" spans="5:17">
      <c r="E76" t="s">
        <v>539</v>
      </c>
      <c r="M76" t="s">
        <v>510</v>
      </c>
      <c r="N76" s="22">
        <v>140</v>
      </c>
      <c r="P76" t="s">
        <v>580</v>
      </c>
      <c r="Q76">
        <v>1</v>
      </c>
    </row>
    <row r="77" spans="5:17">
      <c r="E77" t="s">
        <v>541</v>
      </c>
    </row>
    <row r="78" spans="5:17">
      <c r="E78" t="s">
        <v>536</v>
      </c>
    </row>
    <row r="79" spans="5:17">
      <c r="E79" t="s">
        <v>557</v>
      </c>
    </row>
    <row r="80" spans="5:17">
      <c r="E80" t="s">
        <v>534</v>
      </c>
    </row>
    <row r="81" spans="5:5">
      <c r="E81" t="s">
        <v>572</v>
      </c>
    </row>
    <row r="82" spans="5:5">
      <c r="E82" t="s">
        <v>559</v>
      </c>
    </row>
    <row r="83" spans="5:5">
      <c r="E83" t="s">
        <v>522</v>
      </c>
    </row>
    <row r="84" spans="5:5">
      <c r="E84" t="s">
        <v>508</v>
      </c>
    </row>
    <row r="85" spans="5:5">
      <c r="E85" t="s">
        <v>513</v>
      </c>
    </row>
    <row r="86" spans="5:5">
      <c r="E86" t="s">
        <v>509</v>
      </c>
    </row>
    <row r="87" spans="5:5">
      <c r="E87" t="s">
        <v>534</v>
      </c>
    </row>
    <row r="88" spans="5:5">
      <c r="E88" t="s">
        <v>544</v>
      </c>
    </row>
    <row r="89" spans="5:5">
      <c r="E89" t="s">
        <v>533</v>
      </c>
    </row>
    <row r="90" spans="5:5">
      <c r="E90" t="s">
        <v>548</v>
      </c>
    </row>
    <row r="91" spans="5:5">
      <c r="E91" t="s">
        <v>517</v>
      </c>
    </row>
    <row r="92" spans="5:5">
      <c r="E92" t="s">
        <v>506</v>
      </c>
    </row>
    <row r="93" spans="5:5">
      <c r="E93" t="s">
        <v>569</v>
      </c>
    </row>
    <row r="94" spans="5:5">
      <c r="E94" t="s">
        <v>520</v>
      </c>
    </row>
    <row r="95" spans="5:5">
      <c r="E95" t="s">
        <v>539</v>
      </c>
    </row>
    <row r="96" spans="5:5">
      <c r="E96" t="s">
        <v>512</v>
      </c>
    </row>
    <row r="97" spans="5:5">
      <c r="E97" t="s">
        <v>532</v>
      </c>
    </row>
    <row r="98" spans="5:5">
      <c r="E98" t="s">
        <v>565</v>
      </c>
    </row>
    <row r="99" spans="5:5">
      <c r="E99" t="s">
        <v>526</v>
      </c>
    </row>
    <row r="100" spans="5:5">
      <c r="E100" t="s">
        <v>530</v>
      </c>
    </row>
    <row r="101" spans="5:5">
      <c r="E101" t="s">
        <v>570</v>
      </c>
    </row>
    <row r="102" spans="5:5">
      <c r="E102" t="s">
        <v>551</v>
      </c>
    </row>
    <row r="103" spans="5:5">
      <c r="E103" t="s">
        <v>573</v>
      </c>
    </row>
    <row r="104" spans="5:5">
      <c r="E104" t="s">
        <v>513</v>
      </c>
    </row>
    <row r="105" spans="5:5">
      <c r="E105" t="s">
        <v>520</v>
      </c>
    </row>
    <row r="106" spans="5:5">
      <c r="E106" t="s">
        <v>508</v>
      </c>
    </row>
    <row r="107" spans="5:5">
      <c r="E107" t="s">
        <v>523</v>
      </c>
    </row>
    <row r="108" spans="5:5">
      <c r="E108" t="s">
        <v>544</v>
      </c>
    </row>
    <row r="109" spans="5:5">
      <c r="E109" t="s">
        <v>536</v>
      </c>
    </row>
    <row r="110" spans="5:5">
      <c r="E110" t="s">
        <v>541</v>
      </c>
    </row>
    <row r="111" spans="5:5">
      <c r="E111" t="s">
        <v>546</v>
      </c>
    </row>
    <row r="112" spans="5:5">
      <c r="E112" t="s">
        <v>534</v>
      </c>
    </row>
    <row r="113" spans="5:5">
      <c r="E113" t="s">
        <v>552</v>
      </c>
    </row>
    <row r="114" spans="5:5">
      <c r="E114" t="s">
        <v>577</v>
      </c>
    </row>
    <row r="115" spans="5:5">
      <c r="E115" t="s">
        <v>560</v>
      </c>
    </row>
    <row r="116" spans="5:5">
      <c r="E116" t="s">
        <v>553</v>
      </c>
    </row>
    <row r="117" spans="5:5">
      <c r="E117" t="s">
        <v>576</v>
      </c>
    </row>
    <row r="118" spans="5:5">
      <c r="E118" t="s">
        <v>509</v>
      </c>
    </row>
    <row r="119" spans="5:5">
      <c r="E119" t="s">
        <v>512</v>
      </c>
    </row>
    <row r="120" spans="5:5">
      <c r="E120" t="s">
        <v>526</v>
      </c>
    </row>
    <row r="121" spans="5:5">
      <c r="E121" t="s">
        <v>581</v>
      </c>
    </row>
    <row r="122" spans="5:5">
      <c r="E122" t="s">
        <v>566</v>
      </c>
    </row>
    <row r="123" spans="5:5">
      <c r="E123" t="s">
        <v>529</v>
      </c>
    </row>
    <row r="124" spans="5:5">
      <c r="E124" t="s">
        <v>536</v>
      </c>
    </row>
    <row r="125" spans="5:5">
      <c r="E125" t="s">
        <v>550</v>
      </c>
    </row>
    <row r="126" spans="5:5">
      <c r="E126" t="s">
        <v>508</v>
      </c>
    </row>
    <row r="127" spans="5:5">
      <c r="E127" t="s">
        <v>529</v>
      </c>
    </row>
    <row r="128" spans="5:5">
      <c r="E128" t="s">
        <v>513</v>
      </c>
    </row>
    <row r="129" spans="5:5">
      <c r="E129" t="s">
        <v>575</v>
      </c>
    </row>
    <row r="130" spans="5:5">
      <c r="E130" t="s">
        <v>532</v>
      </c>
    </row>
    <row r="131" spans="5:5">
      <c r="E131" t="s">
        <v>506</v>
      </c>
    </row>
    <row r="132" spans="5:5">
      <c r="E132" t="s">
        <v>520</v>
      </c>
    </row>
    <row r="133" spans="5:5">
      <c r="E133" t="s">
        <v>522</v>
      </c>
    </row>
    <row r="134" spans="5:5">
      <c r="E134" t="s">
        <v>562</v>
      </c>
    </row>
    <row r="135" spans="5:5">
      <c r="E135" t="s">
        <v>580</v>
      </c>
    </row>
    <row r="136" spans="5:5">
      <c r="E136" t="s">
        <v>517</v>
      </c>
    </row>
    <row r="137" spans="5:5">
      <c r="E137" t="s">
        <v>531</v>
      </c>
    </row>
    <row r="138" spans="5:5">
      <c r="E138" t="s">
        <v>556</v>
      </c>
    </row>
    <row r="139" spans="5:5">
      <c r="E139" t="s">
        <v>558</v>
      </c>
    </row>
    <row r="140" spans="5:5">
      <c r="E140" t="s">
        <v>523</v>
      </c>
    </row>
    <row r="141" spans="5:5">
      <c r="E141" t="s">
        <v>546</v>
      </c>
    </row>
    <row r="142" spans="5:5">
      <c r="E142" t="s">
        <v>515</v>
      </c>
    </row>
    <row r="143" spans="5:5">
      <c r="E143" t="s">
        <v>568</v>
      </c>
    </row>
  </sheetData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8714"/>
  <sheetViews>
    <sheetView tabSelected="1" topLeftCell="A8691" workbookViewId="0">
      <selection activeCell="A8695" sqref="A8695:E871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41" t="s">
        <v>1</v>
      </c>
      <c r="C1" s="41" t="s">
        <v>582</v>
      </c>
      <c r="D1" s="41" t="s">
        <v>583</v>
      </c>
      <c r="E1" s="41" t="s">
        <v>584</v>
      </c>
      <c r="F1" s="40"/>
      <c r="G1" s="40"/>
    </row>
    <row r="2" spans="1:7">
      <c r="A2" s="40">
        <v>43997</v>
      </c>
      <c r="B2" s="22">
        <v>43997</v>
      </c>
      <c r="C2" t="s">
        <v>585</v>
      </c>
      <c r="D2" s="42">
        <f>VLOOKUP(Pag_Inicio_Corr_mas_casos[[#This Row],[Corregimiento]],Hoja3!$A$2:$D$676,4,0)</f>
        <v>130101</v>
      </c>
      <c r="E2">
        <v>69</v>
      </c>
    </row>
    <row r="3" spans="1:7">
      <c r="A3" s="40">
        <v>43997</v>
      </c>
      <c r="B3" s="22">
        <v>43997</v>
      </c>
      <c r="C3" t="s">
        <v>586</v>
      </c>
      <c r="D3" s="42">
        <f>VLOOKUP(Pag_Inicio_Corr_mas_casos[[#This Row],[Corregimiento]],Hoja3!$A$2:$D$676,4,0)</f>
        <v>81002</v>
      </c>
      <c r="E3">
        <v>49</v>
      </c>
    </row>
    <row r="4" spans="1:7">
      <c r="A4" s="40">
        <v>43997</v>
      </c>
      <c r="B4" s="22">
        <v>43997</v>
      </c>
      <c r="C4" t="s">
        <v>587</v>
      </c>
      <c r="D4" s="42">
        <f>VLOOKUP(Pag_Inicio_Corr_mas_casos[[#This Row],[Corregimiento]],Hoja3!$A$2:$D$676,4,0)</f>
        <v>130106</v>
      </c>
      <c r="E4">
        <v>41</v>
      </c>
    </row>
    <row r="5" spans="1:7">
      <c r="A5" s="40">
        <v>43997</v>
      </c>
      <c r="B5" s="22">
        <v>43997</v>
      </c>
      <c r="C5" t="s">
        <v>588</v>
      </c>
      <c r="D5" s="42">
        <f>VLOOKUP(Pag_Inicio_Corr_mas_casos[[#This Row],[Corregimiento]],Hoja3!$A$2:$D$676,4,0)</f>
        <v>80802</v>
      </c>
      <c r="E5">
        <v>35</v>
      </c>
    </row>
    <row r="6" spans="1:7">
      <c r="A6" s="40">
        <v>43997</v>
      </c>
      <c r="B6" s="22">
        <v>43997</v>
      </c>
      <c r="C6" t="s">
        <v>589</v>
      </c>
      <c r="D6" s="42">
        <f>VLOOKUP(Pag_Inicio_Corr_mas_casos[[#This Row],[Corregimiento]],Hoja3!$A$2:$D$676,4,0)</f>
        <v>130102</v>
      </c>
      <c r="E6">
        <v>30</v>
      </c>
    </row>
    <row r="7" spans="1:7">
      <c r="A7" s="40">
        <v>43997</v>
      </c>
      <c r="B7" s="22">
        <v>43997</v>
      </c>
      <c r="C7" t="s">
        <v>590</v>
      </c>
      <c r="D7" s="42">
        <f>VLOOKUP(Pag_Inicio_Corr_mas_casos[[#This Row],[Corregimiento]],Hoja3!$A$2:$D$676,4,0)</f>
        <v>80821</v>
      </c>
      <c r="E7">
        <v>21</v>
      </c>
    </row>
    <row r="8" spans="1:7">
      <c r="A8" s="40">
        <v>43997</v>
      </c>
      <c r="B8" s="22">
        <v>43997</v>
      </c>
      <c r="C8" t="s">
        <v>591</v>
      </c>
      <c r="D8" s="42">
        <f>VLOOKUP(Pag_Inicio_Corr_mas_casos[[#This Row],[Corregimiento]],Hoja3!$A$2:$D$676,4,0)</f>
        <v>81007</v>
      </c>
      <c r="E8">
        <v>20</v>
      </c>
    </row>
    <row r="9" spans="1:7">
      <c r="A9" s="40">
        <v>43997</v>
      </c>
      <c r="B9" s="22">
        <v>43997</v>
      </c>
      <c r="C9" t="s">
        <v>592</v>
      </c>
      <c r="D9" s="42">
        <f>VLOOKUP(Pag_Inicio_Corr_mas_casos[[#This Row],[Corregimiento]],Hoja3!$A$2:$D$676,4,0)</f>
        <v>81008</v>
      </c>
      <c r="E9">
        <v>20</v>
      </c>
    </row>
    <row r="10" spans="1:7">
      <c r="A10" s="40">
        <v>43997</v>
      </c>
      <c r="B10" s="22">
        <v>43997</v>
      </c>
      <c r="C10" t="s">
        <v>593</v>
      </c>
      <c r="D10" s="42">
        <f>VLOOKUP(Pag_Inicio_Corr_mas_casos[[#This Row],[Corregimiento]],Hoja3!$A$2:$D$676,4,0)</f>
        <v>80816</v>
      </c>
      <c r="E10">
        <v>19</v>
      </c>
    </row>
    <row r="11" spans="1:7">
      <c r="A11" s="40">
        <v>43997</v>
      </c>
      <c r="B11" s="22">
        <v>43997</v>
      </c>
      <c r="C11" t="s">
        <v>594</v>
      </c>
      <c r="D11" s="42">
        <f>VLOOKUP(Pag_Inicio_Corr_mas_casos[[#This Row],[Corregimiento]],Hoja3!$A$2:$D$676,4,0)</f>
        <v>80817</v>
      </c>
      <c r="E11">
        <v>18</v>
      </c>
    </row>
    <row r="12" spans="1:7">
      <c r="A12" s="40">
        <v>43997</v>
      </c>
      <c r="B12" s="22">
        <v>43997</v>
      </c>
      <c r="C12" t="s">
        <v>595</v>
      </c>
      <c r="D12" s="42">
        <f>VLOOKUP(Pag_Inicio_Corr_mas_casos[[#This Row],[Corregimiento]],Hoja3!$A$2:$D$676,4,0)</f>
        <v>80822</v>
      </c>
      <c r="E12">
        <v>17</v>
      </c>
    </row>
    <row r="13" spans="1:7">
      <c r="A13" s="40">
        <v>43997</v>
      </c>
      <c r="B13" s="22">
        <v>43997</v>
      </c>
      <c r="C13" t="s">
        <v>596</v>
      </c>
      <c r="D13" s="42">
        <f>VLOOKUP(Pag_Inicio_Corr_mas_casos[[#This Row],[Corregimiento]],Hoja3!$A$2:$D$676,4,0)</f>
        <v>80823</v>
      </c>
      <c r="E13">
        <v>16</v>
      </c>
    </row>
    <row r="14" spans="1:7">
      <c r="A14" s="40">
        <v>43997</v>
      </c>
      <c r="B14" s="22">
        <v>43997</v>
      </c>
      <c r="C14" t="s">
        <v>597</v>
      </c>
      <c r="D14" s="42">
        <f>VLOOKUP(Pag_Inicio_Corr_mas_casos[[#This Row],[Corregimiento]],Hoja3!$A$2:$D$676,4,0)</f>
        <v>81001</v>
      </c>
      <c r="E14">
        <v>14</v>
      </c>
    </row>
    <row r="15" spans="1:7">
      <c r="A15" s="40">
        <v>43997</v>
      </c>
      <c r="B15" s="22">
        <v>43997</v>
      </c>
      <c r="C15" t="s">
        <v>598</v>
      </c>
      <c r="D15" s="42">
        <f>VLOOKUP(Pag_Inicio_Corr_mas_casos[[#This Row],[Corregimiento]],Hoja3!$A$2:$D$676,4,0)</f>
        <v>80819</v>
      </c>
      <c r="E15">
        <v>14</v>
      </c>
    </row>
    <row r="16" spans="1:7">
      <c r="A16" s="40">
        <v>43997</v>
      </c>
      <c r="B16" s="22">
        <v>43997</v>
      </c>
      <c r="C16" t="s">
        <v>599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600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601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602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603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604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605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606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607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608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609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610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598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611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612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585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591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590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613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592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614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615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604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616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617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588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596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594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618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585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586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590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588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595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591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594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619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587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609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620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621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589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601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598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592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611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622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597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600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623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594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590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611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598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585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588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587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615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591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596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595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586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592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624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610</v>
      </c>
      <c r="D80" s="42">
        <f>VLOOKUP(Pag_Inicio_Corr_mas_casos[[#This Row],[Corregimiento]],Hoja3!$A$2:$D$676,4,0)</f>
        <v>50207</v>
      </c>
      <c r="E80">
        <v>15</v>
      </c>
    </row>
    <row r="81" spans="1:5">
      <c r="A81" s="40">
        <v>44000</v>
      </c>
      <c r="B81" s="22">
        <v>44000</v>
      </c>
      <c r="C81" t="s">
        <v>613</v>
      </c>
      <c r="D81" s="42">
        <f>VLOOKUP(Pag_Inicio_Corr_mas_casos[[#This Row],[Corregimiento]],Hoja3!$A$2:$D$676,4,0)</f>
        <v>80501</v>
      </c>
      <c r="E81">
        <v>14</v>
      </c>
    </row>
    <row r="82" spans="1:5">
      <c r="A82" s="40">
        <v>44000</v>
      </c>
      <c r="B82" s="22">
        <v>44000</v>
      </c>
      <c r="C82" t="s">
        <v>625</v>
      </c>
      <c r="D82" s="42">
        <f>VLOOKUP(Pag_Inicio_Corr_mas_casos[[#This Row],[Corregimiento]],Hoja3!$A$2:$D$676,4,0)</f>
        <v>20609</v>
      </c>
      <c r="E82">
        <v>13</v>
      </c>
    </row>
    <row r="83" spans="1:5">
      <c r="A83" s="40">
        <v>44000</v>
      </c>
      <c r="B83" s="22">
        <v>44000</v>
      </c>
      <c r="C83" t="s">
        <v>600</v>
      </c>
      <c r="D83" s="42">
        <f>VLOOKUP(Pag_Inicio_Corr_mas_casos[[#This Row],[Corregimiento]],Hoja3!$A$2:$D$676,4,0)</f>
        <v>81006</v>
      </c>
      <c r="E83">
        <v>12</v>
      </c>
    </row>
    <row r="84" spans="1:5">
      <c r="A84" s="40">
        <v>44000</v>
      </c>
      <c r="B84" s="22">
        <v>44000</v>
      </c>
      <c r="C84" t="s">
        <v>616</v>
      </c>
      <c r="D84" s="42">
        <f>VLOOKUP(Pag_Inicio_Corr_mas_casos[[#This Row],[Corregimiento]],Hoja3!$A$2:$D$676,4,0)</f>
        <v>80815</v>
      </c>
      <c r="E84">
        <v>11</v>
      </c>
    </row>
    <row r="85" spans="1:5">
      <c r="A85" s="40">
        <v>44000</v>
      </c>
      <c r="B85" s="22">
        <v>44000</v>
      </c>
      <c r="C85" t="s">
        <v>593</v>
      </c>
      <c r="D85" s="42">
        <f>VLOOKUP(Pag_Inicio_Corr_mas_casos[[#This Row],[Corregimiento]],Hoja3!$A$2:$D$676,4,0)</f>
        <v>80816</v>
      </c>
      <c r="E85">
        <v>11</v>
      </c>
    </row>
    <row r="86" spans="1:5">
      <c r="A86" s="40">
        <v>44000</v>
      </c>
      <c r="B86" s="22">
        <v>44000</v>
      </c>
      <c r="C86" t="s">
        <v>626</v>
      </c>
      <c r="D86" s="42">
        <f>VLOOKUP(Pag_Inicio_Corr_mas_casos[[#This Row],[Corregimiento]],Hoja3!$A$2:$D$676,4,0)</f>
        <v>80809</v>
      </c>
      <c r="E86">
        <v>11</v>
      </c>
    </row>
    <row r="87" spans="1:5">
      <c r="A87" s="40">
        <v>44000</v>
      </c>
      <c r="B87" s="22">
        <v>44000</v>
      </c>
      <c r="C87" t="s">
        <v>619</v>
      </c>
      <c r="D87" s="42">
        <f>VLOOKUP(Pag_Inicio_Corr_mas_casos[[#This Row],[Corregimiento]],Hoja3!$A$2:$D$676,4,0)</f>
        <v>50316</v>
      </c>
      <c r="E87">
        <v>11</v>
      </c>
    </row>
    <row r="88" spans="1:5">
      <c r="A88" s="40">
        <v>44000</v>
      </c>
      <c r="B88" s="22">
        <v>44000</v>
      </c>
      <c r="C88" s="7" t="s">
        <v>627</v>
      </c>
      <c r="D88" s="42">
        <f>VLOOKUP(Pag_Inicio_Corr_mas_casos[[#This Row],[Corregimiento]],Hoja3!$A$2:$D$676,4,0)</f>
        <v>40201</v>
      </c>
      <c r="E88">
        <v>10</v>
      </c>
    </row>
    <row r="89" spans="1:5">
      <c r="A89" s="40">
        <v>44000</v>
      </c>
      <c r="B89" s="22">
        <v>44000</v>
      </c>
      <c r="C89" t="s">
        <v>628</v>
      </c>
      <c r="D89" s="42">
        <f>VLOOKUP(Pag_Inicio_Corr_mas_casos[[#This Row],[Corregimiento]],Hoja3!$A$2:$D$676,4,0)</f>
        <v>80805</v>
      </c>
      <c r="E89">
        <v>10</v>
      </c>
    </row>
    <row r="90" spans="1:5">
      <c r="A90" s="40">
        <v>44001</v>
      </c>
      <c r="B90" s="22">
        <v>44001</v>
      </c>
      <c r="C90" t="s">
        <v>591</v>
      </c>
      <c r="D90" s="42">
        <f>VLOOKUP(Pag_Inicio_Corr_mas_casos[[#This Row],[Corregimiento]],Hoja3!$A$2:$D$676,4,0)</f>
        <v>81007</v>
      </c>
      <c r="E90">
        <v>57</v>
      </c>
    </row>
    <row r="91" spans="1:5">
      <c r="A91" s="40">
        <v>44001</v>
      </c>
      <c r="B91" s="22">
        <v>44001</v>
      </c>
      <c r="C91" t="s">
        <v>601</v>
      </c>
      <c r="D91" s="42">
        <f>VLOOKUP(Pag_Inicio_Corr_mas_casos[[#This Row],[Corregimiento]],Hoja3!$A$2:$D$676,4,0)</f>
        <v>80812</v>
      </c>
      <c r="E91">
        <v>38</v>
      </c>
    </row>
    <row r="92" spans="1:5">
      <c r="A92" s="40">
        <v>44001</v>
      </c>
      <c r="B92" s="22">
        <v>44001</v>
      </c>
      <c r="C92" t="s">
        <v>600</v>
      </c>
      <c r="D92" s="42">
        <f>VLOOKUP(Pag_Inicio_Corr_mas_casos[[#This Row],[Corregimiento]],Hoja3!$A$2:$D$676,4,0)</f>
        <v>81006</v>
      </c>
      <c r="E92">
        <v>36</v>
      </c>
    </row>
    <row r="93" spans="1:5">
      <c r="A93" s="40">
        <v>44001</v>
      </c>
      <c r="B93" s="22">
        <v>44001</v>
      </c>
      <c r="C93" t="s">
        <v>598</v>
      </c>
      <c r="D93" s="42">
        <f>VLOOKUP(Pag_Inicio_Corr_mas_casos[[#This Row],[Corregimiento]],Hoja3!$A$2:$D$676,4,0)</f>
        <v>80819</v>
      </c>
      <c r="E93">
        <v>35</v>
      </c>
    </row>
    <row r="94" spans="1:5">
      <c r="A94" s="40">
        <v>44001</v>
      </c>
      <c r="B94" s="22">
        <v>44001</v>
      </c>
      <c r="C94" t="s">
        <v>586</v>
      </c>
      <c r="D94" s="42">
        <f>VLOOKUP(Pag_Inicio_Corr_mas_casos[[#This Row],[Corregimiento]],Hoja3!$A$2:$D$676,4,0)</f>
        <v>81002</v>
      </c>
      <c r="E94">
        <v>34</v>
      </c>
    </row>
    <row r="95" spans="1:5">
      <c r="A95" s="40">
        <v>44001</v>
      </c>
      <c r="B95" s="22">
        <v>44001</v>
      </c>
      <c r="C95" t="s">
        <v>588</v>
      </c>
      <c r="D95" s="42">
        <f>VLOOKUP(Pag_Inicio_Corr_mas_casos[[#This Row],[Corregimiento]],Hoja3!$A$2:$D$676,4,0)</f>
        <v>80802</v>
      </c>
      <c r="E95">
        <v>33</v>
      </c>
    </row>
    <row r="96" spans="1:5">
      <c r="A96" s="40">
        <v>44001</v>
      </c>
      <c r="B96" s="22">
        <v>44001</v>
      </c>
      <c r="C96" t="s">
        <v>590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611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592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585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594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616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606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597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593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587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595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596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607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609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629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626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630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631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632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604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618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633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594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586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600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587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590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591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585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592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609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593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615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598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611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588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626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597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606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595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591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596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634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604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616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630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601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620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629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618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635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594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585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591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586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590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598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587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618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592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596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636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601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588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611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613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600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616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607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604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631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608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585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590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622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591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598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595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588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586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592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594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601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626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611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612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597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587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602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636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593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589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618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606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604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596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634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621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600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615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629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637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616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599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638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613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630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639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633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609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640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501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641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585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598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589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592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591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586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594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590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588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596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642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614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601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634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639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641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615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630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599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607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626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609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585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586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587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597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589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588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629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606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598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620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601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600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607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603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628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590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632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594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619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599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642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626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611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598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601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590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586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611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585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626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637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609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616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596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593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594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606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629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587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591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589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604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613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595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597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636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592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618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602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588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615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600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614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621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620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631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630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623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643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644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622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625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599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633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634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603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645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646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641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607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639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647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648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501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649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650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651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624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652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653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654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655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605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612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656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598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609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590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593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594</v>
      </c>
      <c r="D320" s="42">
        <f>VLOOKUP(Pag_Inicio_Corr_mas_casos[[#This Row],[Corregimiento]],Hoja3!$A$2:$D$676,4,0)</f>
        <v>80817</v>
      </c>
      <c r="E320">
        <v>27</v>
      </c>
    </row>
    <row r="321" spans="1:5">
      <c r="A321" s="40">
        <v>44008</v>
      </c>
      <c r="B321" s="22">
        <v>44008</v>
      </c>
      <c r="C321" t="s">
        <v>611</v>
      </c>
      <c r="D321" s="42">
        <f>VLOOKUP(Pag_Inicio_Corr_mas_casos[[#This Row],[Corregimiento]],Hoja3!$A$2:$D$676,4,0)</f>
        <v>80813</v>
      </c>
      <c r="E321">
        <v>27</v>
      </c>
    </row>
    <row r="322" spans="1:5">
      <c r="A322" s="40">
        <v>44008</v>
      </c>
      <c r="B322" s="22">
        <v>44008</v>
      </c>
      <c r="C322" t="s">
        <v>586</v>
      </c>
      <c r="D322" s="42">
        <f>VLOOKUP(Pag_Inicio_Corr_mas_casos[[#This Row],[Corregimiento]],Hoja3!$A$2:$D$676,4,0)</f>
        <v>81002</v>
      </c>
      <c r="E322">
        <v>26</v>
      </c>
    </row>
    <row r="323" spans="1:5">
      <c r="A323" s="40">
        <v>44008</v>
      </c>
      <c r="B323" s="22">
        <v>44008</v>
      </c>
      <c r="C323" t="s">
        <v>588</v>
      </c>
      <c r="D323" s="42">
        <f>VLOOKUP(Pag_Inicio_Corr_mas_casos[[#This Row],[Corregimiento]],Hoja3!$A$2:$D$676,4,0)</f>
        <v>80802</v>
      </c>
      <c r="E323">
        <v>26</v>
      </c>
    </row>
    <row r="324" spans="1:5">
      <c r="A324" s="40">
        <v>44008</v>
      </c>
      <c r="B324" s="22">
        <v>44008</v>
      </c>
      <c r="C324" s="7" t="s">
        <v>627</v>
      </c>
      <c r="D324" s="42">
        <f>VLOOKUP(Pag_Inicio_Corr_mas_casos[[#This Row],[Corregimiento]],Hoja3!$A$2:$D$676,4,0)</f>
        <v>40201</v>
      </c>
      <c r="E324">
        <v>25</v>
      </c>
    </row>
    <row r="325" spans="1:5">
      <c r="A325" s="40">
        <v>44008</v>
      </c>
      <c r="B325" s="22">
        <v>44008</v>
      </c>
      <c r="C325" t="s">
        <v>616</v>
      </c>
      <c r="D325" s="42">
        <f>VLOOKUP(Pag_Inicio_Corr_mas_casos[[#This Row],[Corregimiento]],Hoja3!$A$2:$D$676,4,0)</f>
        <v>80815</v>
      </c>
      <c r="E325">
        <v>24</v>
      </c>
    </row>
    <row r="326" spans="1:5">
      <c r="A326" s="40">
        <v>44008</v>
      </c>
      <c r="B326" s="22">
        <v>44008</v>
      </c>
      <c r="C326" t="s">
        <v>591</v>
      </c>
      <c r="D326" s="42">
        <f>VLOOKUP(Pag_Inicio_Corr_mas_casos[[#This Row],[Corregimiento]],Hoja3!$A$2:$D$676,4,0)</f>
        <v>81007</v>
      </c>
      <c r="E326">
        <v>23</v>
      </c>
    </row>
    <row r="327" spans="1:5">
      <c r="A327" s="40">
        <v>44008</v>
      </c>
      <c r="B327" s="22">
        <v>44008</v>
      </c>
      <c r="C327" t="s">
        <v>603</v>
      </c>
      <c r="D327" s="42">
        <f>VLOOKUP(Pag_Inicio_Corr_mas_casos[[#This Row],[Corregimiento]],Hoja3!$A$2:$D$676,4,0)</f>
        <v>40601</v>
      </c>
      <c r="E327">
        <v>22</v>
      </c>
    </row>
    <row r="328" spans="1:5">
      <c r="A328" s="40">
        <v>44008</v>
      </c>
      <c r="B328" s="22">
        <v>44008</v>
      </c>
      <c r="C328" t="s">
        <v>601</v>
      </c>
      <c r="D328" s="42">
        <f>VLOOKUP(Pag_Inicio_Corr_mas_casos[[#This Row],[Corregimiento]],Hoja3!$A$2:$D$676,4,0)</f>
        <v>80812</v>
      </c>
      <c r="E328">
        <v>19</v>
      </c>
    </row>
    <row r="329" spans="1:5">
      <c r="A329" s="40">
        <v>44008</v>
      </c>
      <c r="B329" s="22">
        <v>44008</v>
      </c>
      <c r="C329" t="s">
        <v>646</v>
      </c>
      <c r="D329" s="42">
        <f>VLOOKUP(Pag_Inicio_Corr_mas_casos[[#This Row],[Corregimiento]],Hoja3!$A$2:$D$676,4,0)</f>
        <v>80818</v>
      </c>
      <c r="E329">
        <v>19</v>
      </c>
    </row>
    <row r="330" spans="1:5">
      <c r="A330" s="40">
        <v>44008</v>
      </c>
      <c r="B330" s="22">
        <v>44008</v>
      </c>
      <c r="C330" t="s">
        <v>615</v>
      </c>
      <c r="D330" s="42">
        <f>VLOOKUP(Pag_Inicio_Corr_mas_casos[[#This Row],[Corregimiento]],Hoja3!$A$2:$D$676,4,0)</f>
        <v>80820</v>
      </c>
      <c r="E330">
        <v>17</v>
      </c>
    </row>
    <row r="331" spans="1:5">
      <c r="A331" s="40">
        <v>44008</v>
      </c>
      <c r="B331" s="22">
        <v>44008</v>
      </c>
      <c r="C331" t="s">
        <v>592</v>
      </c>
      <c r="D331" s="42">
        <f>VLOOKUP(Pag_Inicio_Corr_mas_casos[[#This Row],[Corregimiento]],Hoja3!$A$2:$D$676,4,0)</f>
        <v>81008</v>
      </c>
      <c r="E331">
        <v>17</v>
      </c>
    </row>
    <row r="332" spans="1:5">
      <c r="A332" s="40">
        <v>44008</v>
      </c>
      <c r="B332" s="22">
        <v>44008</v>
      </c>
      <c r="C332" t="s">
        <v>596</v>
      </c>
      <c r="D332" s="42">
        <f>VLOOKUP(Pag_Inicio_Corr_mas_casos[[#This Row],[Corregimiento]],Hoja3!$A$2:$D$676,4,0)</f>
        <v>80823</v>
      </c>
      <c r="E332">
        <v>15</v>
      </c>
    </row>
    <row r="333" spans="1:5">
      <c r="A333" s="40">
        <v>44008</v>
      </c>
      <c r="B333" s="22">
        <v>44008</v>
      </c>
      <c r="C333" t="s">
        <v>608</v>
      </c>
      <c r="D333" s="42">
        <f>VLOOKUP(Pag_Inicio_Corr_mas_casos[[#This Row],[Corregimiento]],Hoja3!$A$2:$D$676,4,0)</f>
        <v>30113</v>
      </c>
      <c r="E333">
        <v>15</v>
      </c>
    </row>
    <row r="334" spans="1:5">
      <c r="A334" s="40">
        <v>44008</v>
      </c>
      <c r="B334" s="22">
        <v>44008</v>
      </c>
      <c r="C334" t="s">
        <v>587</v>
      </c>
      <c r="D334" s="42">
        <f>VLOOKUP(Pag_Inicio_Corr_mas_casos[[#This Row],[Corregimiento]],Hoja3!$A$2:$D$676,4,0)</f>
        <v>130106</v>
      </c>
      <c r="E334">
        <v>15</v>
      </c>
    </row>
    <row r="335" spans="1:5">
      <c r="A335" s="40">
        <v>44008</v>
      </c>
      <c r="B335" s="22">
        <v>44008</v>
      </c>
      <c r="C335" t="s">
        <v>621</v>
      </c>
      <c r="D335" s="42">
        <f>VLOOKUP(Pag_Inicio_Corr_mas_casos[[#This Row],[Corregimiento]],Hoja3!$A$2:$D$676,4,0)</f>
        <v>80826</v>
      </c>
      <c r="E335">
        <v>14</v>
      </c>
    </row>
    <row r="336" spans="1:5">
      <c r="A336" s="40">
        <v>44008</v>
      </c>
      <c r="B336" s="22">
        <v>44008</v>
      </c>
      <c r="C336" t="s">
        <v>620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597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628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618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600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585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613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589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606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618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609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601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585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590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626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599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636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598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586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592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643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597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594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596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621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602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646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591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604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631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606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587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603</v>
      </c>
      <c r="D368" s="42">
        <f>VLOOKUP(Pag_Inicio_Corr_mas_casos[[#This Row],[Corregimiento]],Hoja3!$A$2:$D$676,4,0)</f>
        <v>40601</v>
      </c>
      <c r="E368">
        <v>29</v>
      </c>
    </row>
    <row r="369" spans="1:5">
      <c r="A369" s="40">
        <v>44009</v>
      </c>
      <c r="B369" s="22">
        <v>44009</v>
      </c>
      <c r="C369" t="s">
        <v>600</v>
      </c>
      <c r="D369" s="42">
        <f>VLOOKUP(Pag_Inicio_Corr_mas_casos[[#This Row],[Corregimiento]],Hoja3!$A$2:$D$676,4,0)</f>
        <v>81006</v>
      </c>
      <c r="E369">
        <v>28</v>
      </c>
    </row>
    <row r="370" spans="1:5">
      <c r="A370" s="40">
        <v>44009</v>
      </c>
      <c r="B370" s="22">
        <v>44009</v>
      </c>
      <c r="C370" t="s">
        <v>615</v>
      </c>
      <c r="D370" s="42">
        <f>VLOOKUP(Pag_Inicio_Corr_mas_casos[[#This Row],[Corregimiento]],Hoja3!$A$2:$D$676,4,0)</f>
        <v>80820</v>
      </c>
      <c r="E370">
        <v>28</v>
      </c>
    </row>
    <row r="371" spans="1:5">
      <c r="A371" s="40">
        <v>44009</v>
      </c>
      <c r="B371" s="22">
        <v>44009</v>
      </c>
      <c r="C371" t="s">
        <v>611</v>
      </c>
      <c r="D371" s="42">
        <f>VLOOKUP(Pag_Inicio_Corr_mas_casos[[#This Row],[Corregimiento]],Hoja3!$A$2:$D$676,4,0)</f>
        <v>80813</v>
      </c>
      <c r="E371">
        <v>27</v>
      </c>
    </row>
    <row r="372" spans="1:5">
      <c r="A372" s="40">
        <v>44009</v>
      </c>
      <c r="B372" s="22">
        <v>44009</v>
      </c>
      <c r="C372" t="s">
        <v>620</v>
      </c>
      <c r="D372" s="42">
        <f>VLOOKUP(Pag_Inicio_Corr_mas_casos[[#This Row],[Corregimiento]],Hoja3!$A$2:$D$676,4,0)</f>
        <v>130708</v>
      </c>
      <c r="E372">
        <v>26</v>
      </c>
    </row>
    <row r="373" spans="1:5">
      <c r="A373" s="40">
        <v>44009</v>
      </c>
      <c r="B373" s="22">
        <v>44009</v>
      </c>
      <c r="C373" t="s">
        <v>630</v>
      </c>
      <c r="D373" s="42">
        <f>VLOOKUP(Pag_Inicio_Corr_mas_casos[[#This Row],[Corregimiento]],Hoja3!$A$2:$D$676,4,0)</f>
        <v>81003</v>
      </c>
      <c r="E373">
        <v>26</v>
      </c>
    </row>
    <row r="374" spans="1:5">
      <c r="A374" s="40">
        <v>44009</v>
      </c>
      <c r="B374" s="22">
        <v>44009</v>
      </c>
      <c r="C374" t="s">
        <v>629</v>
      </c>
      <c r="D374" s="42">
        <f>VLOOKUP(Pag_Inicio_Corr_mas_casos[[#This Row],[Corregimiento]],Hoja3!$A$2:$D$676,4,0)</f>
        <v>130717</v>
      </c>
      <c r="E374">
        <v>22</v>
      </c>
    </row>
    <row r="375" spans="1:5">
      <c r="A375" s="40">
        <v>44009</v>
      </c>
      <c r="B375" s="22">
        <v>44009</v>
      </c>
      <c r="C375" t="s">
        <v>634</v>
      </c>
      <c r="D375" s="42">
        <f>VLOOKUP(Pag_Inicio_Corr_mas_casos[[#This Row],[Corregimiento]],Hoja3!$A$2:$D$676,4,0)</f>
        <v>80804</v>
      </c>
      <c r="E375">
        <v>21</v>
      </c>
    </row>
    <row r="376" spans="1:5">
      <c r="A376" s="40">
        <v>44009</v>
      </c>
      <c r="B376" s="22">
        <v>44009</v>
      </c>
      <c r="C376" t="s">
        <v>593</v>
      </c>
      <c r="D376" s="42">
        <f>VLOOKUP(Pag_Inicio_Corr_mas_casos[[#This Row],[Corregimiento]],Hoja3!$A$2:$D$676,4,0)</f>
        <v>80816</v>
      </c>
      <c r="E376">
        <v>21</v>
      </c>
    </row>
    <row r="377" spans="1:5">
      <c r="A377" s="40">
        <v>44009</v>
      </c>
      <c r="B377" s="22">
        <v>44009</v>
      </c>
      <c r="C377" t="s">
        <v>611</v>
      </c>
      <c r="D377" s="42">
        <f>VLOOKUP(Pag_Inicio_Corr_mas_casos[[#This Row],[Corregimiento]],Hoja3!$A$2:$D$676,4,0)</f>
        <v>80813</v>
      </c>
      <c r="E377">
        <v>20</v>
      </c>
    </row>
    <row r="378" spans="1:5">
      <c r="A378" s="40">
        <v>44009</v>
      </c>
      <c r="B378" s="22">
        <v>44009</v>
      </c>
      <c r="C378" t="s">
        <v>595</v>
      </c>
      <c r="D378" s="42">
        <f>VLOOKUP(Pag_Inicio_Corr_mas_casos[[#This Row],[Corregimiento]],Hoja3!$A$2:$D$676,4,0)</f>
        <v>80822</v>
      </c>
      <c r="E378">
        <v>19</v>
      </c>
    </row>
    <row r="379" spans="1:5">
      <c r="A379" s="40">
        <v>44009</v>
      </c>
      <c r="B379" s="22">
        <v>44009</v>
      </c>
      <c r="C379" t="s">
        <v>657</v>
      </c>
      <c r="D379" s="42">
        <f>VLOOKUP(Pag_Inicio_Corr_mas_casos[[#This Row],[Corregimiento]],Hoja3!$A$2:$D$676,4,0)</f>
        <v>10401</v>
      </c>
      <c r="E379">
        <v>19</v>
      </c>
    </row>
    <row r="380" spans="1:5">
      <c r="A380" s="40">
        <v>44009</v>
      </c>
      <c r="B380" s="22">
        <v>44009</v>
      </c>
      <c r="C380" t="s">
        <v>588</v>
      </c>
      <c r="D380" s="42">
        <f>VLOOKUP(Pag_Inicio_Corr_mas_casos[[#This Row],[Corregimiento]],Hoja3!$A$2:$D$676,4,0)</f>
        <v>80802</v>
      </c>
      <c r="E380">
        <v>19</v>
      </c>
    </row>
    <row r="381" spans="1:5">
      <c r="A381" s="40">
        <v>44009</v>
      </c>
      <c r="B381" s="22">
        <v>44009</v>
      </c>
      <c r="C381" t="s">
        <v>633</v>
      </c>
      <c r="D381" s="42">
        <f>VLOOKUP(Pag_Inicio_Corr_mas_casos[[#This Row],[Corregimiento]],Hoja3!$A$2:$D$676,4,0)</f>
        <v>130701</v>
      </c>
      <c r="E381">
        <v>18</v>
      </c>
    </row>
    <row r="382" spans="1:5">
      <c r="A382" s="40">
        <v>44009</v>
      </c>
      <c r="B382" s="22">
        <v>44009</v>
      </c>
      <c r="C382" t="s">
        <v>616</v>
      </c>
      <c r="D382" s="42">
        <f>VLOOKUP(Pag_Inicio_Corr_mas_casos[[#This Row],[Corregimiento]],Hoja3!$A$2:$D$676,4,0)</f>
        <v>80815</v>
      </c>
      <c r="E382">
        <v>18</v>
      </c>
    </row>
    <row r="383" spans="1:5">
      <c r="A383" s="40">
        <v>44009</v>
      </c>
      <c r="B383" s="22">
        <v>44009</v>
      </c>
      <c r="C383" t="s">
        <v>623</v>
      </c>
      <c r="D383" s="42">
        <f>VLOOKUP(Pag_Inicio_Corr_mas_casos[[#This Row],[Corregimiento]],Hoja3!$A$2:$D$676,4,0)</f>
        <v>80803</v>
      </c>
      <c r="E383">
        <v>18</v>
      </c>
    </row>
    <row r="384" spans="1:5">
      <c r="A384" s="40">
        <v>44009</v>
      </c>
      <c r="B384" s="22">
        <v>44009</v>
      </c>
      <c r="C384" s="7" t="s">
        <v>627</v>
      </c>
      <c r="D384" s="42">
        <f>VLOOKUP(Pag_Inicio_Corr_mas_casos[[#This Row],[Corregimiento]],Hoja3!$A$2:$D$676,4,0)</f>
        <v>40201</v>
      </c>
      <c r="E384">
        <v>16</v>
      </c>
    </row>
    <row r="385" spans="1:5">
      <c r="A385" s="40">
        <v>44009</v>
      </c>
      <c r="B385" s="22">
        <v>44009</v>
      </c>
      <c r="C385" s="26" t="s">
        <v>658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659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637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612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656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648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653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655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628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607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660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624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501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614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647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592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609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595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586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598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590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593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594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611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585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643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587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606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604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626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636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658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613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661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615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603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596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597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591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639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616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628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621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600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589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662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611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586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598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593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590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587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591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595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609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611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616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592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594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585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588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606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597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601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600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618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613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628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604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589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661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596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626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599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615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639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647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637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621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660</v>
      </c>
      <c r="D464" s="42">
        <f>VLOOKUP(Pag_Inicio_Corr_mas_casos[[#This Row],[Corregimiento]],Hoja3!$A$2:$D$676,4,0)</f>
        <v>81004</v>
      </c>
      <c r="E464">
        <v>11</v>
      </c>
    </row>
    <row r="465" spans="1:5">
      <c r="A465" s="40">
        <v>44011</v>
      </c>
      <c r="B465" s="22">
        <v>44011</v>
      </c>
      <c r="C465" t="s">
        <v>629</v>
      </c>
      <c r="D465" s="42">
        <f>VLOOKUP(Pag_Inicio_Corr_mas_casos[[#This Row],[Corregimiento]],Hoja3!$A$2:$D$676,4,0)</f>
        <v>130717</v>
      </c>
      <c r="E465">
        <v>11</v>
      </c>
    </row>
    <row r="466" spans="1:5">
      <c r="A466" s="40">
        <v>44011</v>
      </c>
      <c r="B466" s="22">
        <v>44011</v>
      </c>
      <c r="C466" t="s">
        <v>636</v>
      </c>
      <c r="D466" s="42">
        <f>VLOOKUP(Pag_Inicio_Corr_mas_casos[[#This Row],[Corregimiento]],Hoja3!$A$2:$D$676,4,0)</f>
        <v>80807</v>
      </c>
      <c r="E466">
        <v>10</v>
      </c>
    </row>
    <row r="467" spans="1:5">
      <c r="A467" s="40">
        <v>44012</v>
      </c>
      <c r="B467" s="22">
        <v>44012</v>
      </c>
      <c r="C467" t="s">
        <v>585</v>
      </c>
      <c r="D467" s="42">
        <f>VLOOKUP(Pag_Inicio_Corr_mas_casos[[#This Row],[Corregimiento]],Hoja3!$A$2:$D$676,4,0)</f>
        <v>130101</v>
      </c>
      <c r="E467">
        <v>37</v>
      </c>
    </row>
    <row r="468" spans="1:5">
      <c r="A468" s="40">
        <v>44012</v>
      </c>
      <c r="B468" s="22">
        <v>44012</v>
      </c>
      <c r="C468" t="s">
        <v>591</v>
      </c>
      <c r="D468" s="42">
        <f>VLOOKUP(Pag_Inicio_Corr_mas_casos[[#This Row],[Corregimiento]],Hoja3!$A$2:$D$676,4,0)</f>
        <v>81007</v>
      </c>
      <c r="E468">
        <v>35</v>
      </c>
    </row>
    <row r="469" spans="1:5">
      <c r="A469" s="40">
        <v>44012</v>
      </c>
      <c r="B469" s="22">
        <v>44012</v>
      </c>
      <c r="C469" t="s">
        <v>586</v>
      </c>
      <c r="D469" s="42">
        <f>VLOOKUP(Pag_Inicio_Corr_mas_casos[[#This Row],[Corregimiento]],Hoja3!$A$2:$D$676,4,0)</f>
        <v>81002</v>
      </c>
      <c r="E469">
        <v>27</v>
      </c>
    </row>
    <row r="470" spans="1:5">
      <c r="A470" s="40">
        <v>44012</v>
      </c>
      <c r="B470" s="22">
        <v>44012</v>
      </c>
      <c r="C470" s="26" t="s">
        <v>643</v>
      </c>
      <c r="D470" s="42">
        <f>VLOOKUP(Pag_Inicio_Corr_mas_casos[[#This Row],[Corregimiento]],Hoja3!$A$2:$D$676,4,0)</f>
        <v>99999</v>
      </c>
      <c r="E470">
        <v>24</v>
      </c>
    </row>
    <row r="471" spans="1:5">
      <c r="A471" s="40">
        <v>44012</v>
      </c>
      <c r="B471" s="22">
        <v>44012</v>
      </c>
      <c r="C471" t="s">
        <v>590</v>
      </c>
      <c r="D471" s="42">
        <f>VLOOKUP(Pag_Inicio_Corr_mas_casos[[#This Row],[Corregimiento]],Hoja3!$A$2:$D$676,4,0)</f>
        <v>80821</v>
      </c>
      <c r="E471">
        <v>22</v>
      </c>
    </row>
    <row r="472" spans="1:5">
      <c r="A472" s="40">
        <v>44012</v>
      </c>
      <c r="B472" s="22">
        <v>44012</v>
      </c>
      <c r="C472" s="7" t="s">
        <v>627</v>
      </c>
      <c r="D472" s="42">
        <f>VLOOKUP(Pag_Inicio_Corr_mas_casos[[#This Row],[Corregimiento]],Hoja3!$A$2:$D$676,4,0)</f>
        <v>40201</v>
      </c>
      <c r="E472">
        <v>21</v>
      </c>
    </row>
    <row r="473" spans="1:5">
      <c r="A473" s="40">
        <v>44012</v>
      </c>
      <c r="B473" s="22">
        <v>44012</v>
      </c>
      <c r="C473" t="s">
        <v>663</v>
      </c>
      <c r="D473" s="42">
        <f>VLOOKUP(Pag_Inicio_Corr_mas_casos[[#This Row],[Corregimiento]],Hoja3!$A$2:$D$676,4,0)</f>
        <v>120301</v>
      </c>
      <c r="E473">
        <v>19</v>
      </c>
    </row>
    <row r="474" spans="1:5">
      <c r="A474" s="40">
        <v>44012</v>
      </c>
      <c r="B474" s="22">
        <v>44012</v>
      </c>
      <c r="C474" t="s">
        <v>598</v>
      </c>
      <c r="D474" s="42">
        <f>VLOOKUP(Pag_Inicio_Corr_mas_casos[[#This Row],[Corregimiento]],Hoja3!$A$2:$D$676,4,0)</f>
        <v>80819</v>
      </c>
      <c r="E474">
        <v>16</v>
      </c>
    </row>
    <row r="475" spans="1:5">
      <c r="A475" s="40">
        <v>44012</v>
      </c>
      <c r="B475" s="22">
        <v>44012</v>
      </c>
      <c r="C475" t="s">
        <v>587</v>
      </c>
      <c r="D475" s="42">
        <f>VLOOKUP(Pag_Inicio_Corr_mas_casos[[#This Row],[Corregimiento]],Hoja3!$A$2:$D$676,4,0)</f>
        <v>130106</v>
      </c>
      <c r="E475">
        <v>16</v>
      </c>
    </row>
    <row r="476" spans="1:5">
      <c r="A476" s="40">
        <v>44012</v>
      </c>
      <c r="B476" s="22">
        <v>44012</v>
      </c>
      <c r="C476" t="s">
        <v>597</v>
      </c>
      <c r="D476" s="42">
        <f>VLOOKUP(Pag_Inicio_Corr_mas_casos[[#This Row],[Corregimiento]],Hoja3!$A$2:$D$676,4,0)</f>
        <v>81001</v>
      </c>
      <c r="E476">
        <v>15</v>
      </c>
    </row>
    <row r="477" spans="1:5">
      <c r="A477" s="40">
        <v>44012</v>
      </c>
      <c r="B477" s="22">
        <v>44012</v>
      </c>
      <c r="C477" t="s">
        <v>626</v>
      </c>
      <c r="D477" s="42">
        <f>VLOOKUP(Pag_Inicio_Corr_mas_casos[[#This Row],[Corregimiento]],Hoja3!$A$2:$D$676,4,0)</f>
        <v>80809</v>
      </c>
      <c r="E477">
        <v>14</v>
      </c>
    </row>
    <row r="478" spans="1:5">
      <c r="A478" s="40">
        <v>44012</v>
      </c>
      <c r="B478" s="22">
        <v>44012</v>
      </c>
      <c r="C478" t="s">
        <v>600</v>
      </c>
      <c r="D478" s="42">
        <f>VLOOKUP(Pag_Inicio_Corr_mas_casos[[#This Row],[Corregimiento]],Hoja3!$A$2:$D$676,4,0)</f>
        <v>81006</v>
      </c>
      <c r="E478">
        <v>13</v>
      </c>
    </row>
    <row r="479" spans="1:5">
      <c r="A479" s="40">
        <v>44012</v>
      </c>
      <c r="B479" s="22">
        <v>44012</v>
      </c>
      <c r="C479" t="s">
        <v>599</v>
      </c>
      <c r="D479" s="42">
        <f>VLOOKUP(Pag_Inicio_Corr_mas_casos[[#This Row],[Corregimiento]],Hoja3!$A$2:$D$676,4,0)</f>
        <v>130107</v>
      </c>
      <c r="E479">
        <v>13</v>
      </c>
    </row>
    <row r="480" spans="1:5">
      <c r="A480" s="40">
        <v>44012</v>
      </c>
      <c r="B480" s="22">
        <v>44012</v>
      </c>
      <c r="C480" t="s">
        <v>621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593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592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606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641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595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617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588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601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618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661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594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631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590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609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586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587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601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595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598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589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611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585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620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594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597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593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631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626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630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615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639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616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607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664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588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596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606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600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636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501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592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657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640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646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602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591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621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613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665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629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595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643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587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590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594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598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601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597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593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591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586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599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611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615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585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596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607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603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618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600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621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606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624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616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628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585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595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588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611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587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591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598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593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615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590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597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586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639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600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594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601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627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604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621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596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607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589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616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620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629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585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590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597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595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593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587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639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592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586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604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620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616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615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606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598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599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594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627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600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666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611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655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621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596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614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631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591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603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626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641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594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586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587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611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591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598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607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595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600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590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601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615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639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585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616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592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597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599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593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635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632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603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606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631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620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608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648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624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613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589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626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605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588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596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667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621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629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637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634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663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609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598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590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585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613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595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587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586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596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607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594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597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601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639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593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591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592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611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620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616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628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600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615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602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603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588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501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589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608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599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647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627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668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621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630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606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629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648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641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632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605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618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626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585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598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611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621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594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601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590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615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606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591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643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639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626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595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597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586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592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593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604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614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599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596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631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632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600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636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607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603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647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587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616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634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605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630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589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609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592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598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585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611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593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590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615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601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657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588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587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594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586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596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632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613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597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591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621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639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606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626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611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592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595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594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598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615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606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597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590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586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587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600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603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601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607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591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634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588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630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618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604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655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616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628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668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661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669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663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667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632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593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622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590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585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609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587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611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629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598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601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586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670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595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620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594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589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593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591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615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602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626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596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633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599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621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613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606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648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501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630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671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641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636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605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631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594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598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590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615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626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587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611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601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593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606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585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604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597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591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672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595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602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618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636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616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639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634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600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586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613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603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596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631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592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585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598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611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590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629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639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594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587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601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591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632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648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501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665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620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586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673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607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661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588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663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606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600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602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615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668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616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596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593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621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636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630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623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613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589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608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597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674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591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586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601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598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611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639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587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590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595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588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613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615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594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585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593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599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661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597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620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592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629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621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605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607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631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626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624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600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668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616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606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589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632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501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675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604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623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602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636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618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637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667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660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608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647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657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596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630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590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594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598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615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601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586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592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585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591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597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593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587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613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595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596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607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599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676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611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600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677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631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635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611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601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615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590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598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591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586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626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597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603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618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594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616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629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631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585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600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604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599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607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613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596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630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660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606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624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587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639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637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633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589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593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623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657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602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636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592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590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595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597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600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585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633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602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602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591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586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604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655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616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670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613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663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603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588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596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620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678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501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630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589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601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593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592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594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611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629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639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626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598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647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587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509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595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597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600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585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602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591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586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636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604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599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616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632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605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609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607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661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621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640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596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630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589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601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593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615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594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611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629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679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626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598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624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587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590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585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680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591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658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668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613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607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621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596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589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601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681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594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611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629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618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639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626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598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587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590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595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597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637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600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585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602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591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586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604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599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616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632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609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613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607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661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621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588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596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620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630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589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601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593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615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592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594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611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629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626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608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598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676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587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590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595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597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637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585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633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591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586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682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599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609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613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661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603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621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640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666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596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589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601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593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615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681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592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594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611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598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587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590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683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637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585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591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586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636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616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607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661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596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601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662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593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615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592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594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598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624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595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637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585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591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586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616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632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670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609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613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661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603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596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601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593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615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592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594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627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618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626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684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598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587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590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683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637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585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685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602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591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586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616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686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613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603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669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621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588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674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596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620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501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589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601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593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687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594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611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648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671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626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641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598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587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590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595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585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633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602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667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591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586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599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616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632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613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607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661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603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621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640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596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620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501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589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601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593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615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681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594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611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629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618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639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626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646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598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624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587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590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595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591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586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636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655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616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632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609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613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607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603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621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596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601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593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615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594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688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611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627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631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626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623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598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587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689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590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683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595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597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600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585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633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602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591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586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604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655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599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616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632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613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607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661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603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669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621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588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596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620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501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630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589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601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593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615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592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594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611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629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675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639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626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608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598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587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590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595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597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600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585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633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602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591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586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668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599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616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632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605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613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607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661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621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596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620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501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630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589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601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593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615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660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592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594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606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611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648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629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631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639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598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647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587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590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585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604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616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613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607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666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589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601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592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594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606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611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629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618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631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626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598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587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590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595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690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600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585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633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591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586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636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616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632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670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603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596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620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630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589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601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593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687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615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592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594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611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675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618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639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626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623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598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624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587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590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683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595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597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600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585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602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591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586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616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632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661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603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621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596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620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691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589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601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593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615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592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594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606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611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614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629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598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692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587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590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595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597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585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633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602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591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586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636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599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632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613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661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603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669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596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620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589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601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693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687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615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694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594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611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629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639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626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598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587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590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683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595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597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600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585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602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591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586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604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655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599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616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632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613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607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603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621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596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620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601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593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615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592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594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611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648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618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631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626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598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624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587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590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595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585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602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591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586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604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599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616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686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632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605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607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603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621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596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589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601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662</v>
      </c>
      <c r="D1520" s="42">
        <f>VLOOKUP(Pag_Inicio_Corr_mas_casos[[#This Row],[Corregimiento]],Hoja3!$A$2:$D$676,4,0)</f>
        <v>120701</v>
      </c>
      <c r="E1520">
        <v>11</v>
      </c>
    </row>
    <row r="1521" spans="1:6">
      <c r="A1521" s="40">
        <v>44045</v>
      </c>
      <c r="B1521" s="22">
        <v>44045</v>
      </c>
      <c r="C1521" t="s">
        <v>634</v>
      </c>
      <c r="D1521" s="42">
        <f>VLOOKUP(Pag_Inicio_Corr_mas_casos[[#This Row],[Corregimiento]],Hoja3!$A$2:$D$676,4,0)</f>
        <v>80804</v>
      </c>
      <c r="E1521">
        <v>12</v>
      </c>
    </row>
    <row r="1522" spans="1:6">
      <c r="A1522" s="40">
        <v>44045</v>
      </c>
      <c r="B1522" s="22">
        <v>44045</v>
      </c>
      <c r="C1522" t="s">
        <v>593</v>
      </c>
      <c r="D1522" s="42">
        <f>VLOOKUP(Pag_Inicio_Corr_mas_casos[[#This Row],[Corregimiento]],Hoja3!$A$2:$D$676,4,0)</f>
        <v>80816</v>
      </c>
      <c r="E1522">
        <v>19</v>
      </c>
    </row>
    <row r="1523" spans="1:6">
      <c r="A1523" s="40">
        <v>44045</v>
      </c>
      <c r="B1523" s="22">
        <v>44045</v>
      </c>
      <c r="C1523" t="s">
        <v>615</v>
      </c>
      <c r="D1523" s="42">
        <f>VLOOKUP(Pag_Inicio_Corr_mas_casos[[#This Row],[Corregimiento]],Hoja3!$A$2:$D$676,4,0)</f>
        <v>80820</v>
      </c>
      <c r="E1523">
        <v>25</v>
      </c>
    </row>
    <row r="1524" spans="1:6">
      <c r="A1524" s="40">
        <v>44045</v>
      </c>
      <c r="B1524" s="22">
        <v>44045</v>
      </c>
      <c r="C1524" t="s">
        <v>660</v>
      </c>
      <c r="D1524" s="42">
        <f>VLOOKUP(Pag_Inicio_Corr_mas_casos[[#This Row],[Corregimiento]],Hoja3!$A$2:$D$676,4,0)</f>
        <v>81004</v>
      </c>
      <c r="E1524">
        <v>12</v>
      </c>
    </row>
    <row r="1525" spans="1:6">
      <c r="A1525" s="40">
        <v>44045</v>
      </c>
      <c r="B1525" s="22">
        <v>44045</v>
      </c>
      <c r="C1525" t="s">
        <v>592</v>
      </c>
      <c r="D1525" s="42">
        <f>VLOOKUP(Pag_Inicio_Corr_mas_casos[[#This Row],[Corregimiento]],Hoja3!$A$2:$D$676,4,0)</f>
        <v>81008</v>
      </c>
      <c r="E1525">
        <v>16</v>
      </c>
    </row>
    <row r="1526" spans="1:6">
      <c r="A1526" s="40">
        <v>44045</v>
      </c>
      <c r="B1526" s="22">
        <v>44045</v>
      </c>
      <c r="C1526" t="s">
        <v>594</v>
      </c>
      <c r="D1526" s="42">
        <f>VLOOKUP(Pag_Inicio_Corr_mas_casos[[#This Row],[Corregimiento]],Hoja3!$A$2:$D$676,4,0)</f>
        <v>80817</v>
      </c>
      <c r="E1526">
        <v>33</v>
      </c>
    </row>
    <row r="1527" spans="1:6">
      <c r="A1527" s="40">
        <v>44045</v>
      </c>
      <c r="B1527" s="22">
        <v>44045</v>
      </c>
      <c r="C1527" t="s">
        <v>606</v>
      </c>
      <c r="D1527" s="42">
        <f>VLOOKUP(Pag_Inicio_Corr_mas_casos[[#This Row],[Corregimiento]],Hoja3!$A$2:$D$676,4,0)</f>
        <v>80810</v>
      </c>
      <c r="E1527">
        <v>12</v>
      </c>
    </row>
    <row r="1528" spans="1:6">
      <c r="A1528" s="40">
        <v>44045</v>
      </c>
      <c r="B1528" s="22">
        <v>44045</v>
      </c>
      <c r="C1528" t="s">
        <v>611</v>
      </c>
      <c r="D1528" s="42">
        <f>VLOOKUP(Pag_Inicio_Corr_mas_casos[[#This Row],[Corregimiento]],Hoja3!$A$2:$D$676,4,0)</f>
        <v>80813</v>
      </c>
      <c r="E1528">
        <v>14</v>
      </c>
    </row>
    <row r="1529" spans="1:6">
      <c r="A1529" s="40">
        <v>44045</v>
      </c>
      <c r="B1529" s="22">
        <v>44045</v>
      </c>
      <c r="C1529" t="s">
        <v>695</v>
      </c>
      <c r="D1529" s="42">
        <f>VLOOKUP(Pag_Inicio_Corr_mas_casos[[#This Row],[Corregimiento]],Hoja3!$A$2:$D$676,4,0)</f>
        <v>30401</v>
      </c>
      <c r="E1529">
        <v>17</v>
      </c>
    </row>
    <row r="1530" spans="1:6">
      <c r="A1530" s="40">
        <v>44045</v>
      </c>
      <c r="B1530" s="22">
        <v>44045</v>
      </c>
      <c r="C1530" t="s">
        <v>631</v>
      </c>
      <c r="D1530" s="42">
        <f>VLOOKUP(Pag_Inicio_Corr_mas_casos[[#This Row],[Corregimiento]],Hoja3!$A$2:$D$676,4,0)</f>
        <v>81009</v>
      </c>
      <c r="E1530">
        <v>11</v>
      </c>
    </row>
    <row r="1531" spans="1:6">
      <c r="A1531" s="40">
        <v>44045</v>
      </c>
      <c r="B1531" s="22">
        <v>44045</v>
      </c>
      <c r="C1531" t="s">
        <v>639</v>
      </c>
      <c r="D1531" s="42">
        <f>VLOOKUP(Pag_Inicio_Corr_mas_casos[[#This Row],[Corregimiento]],Hoja3!$A$2:$D$676,4,0)</f>
        <v>30111</v>
      </c>
      <c r="E1531">
        <v>22</v>
      </c>
    </row>
    <row r="1532" spans="1:6">
      <c r="A1532" s="40">
        <v>44045</v>
      </c>
      <c r="B1532" s="22">
        <v>44045</v>
      </c>
      <c r="C1532" t="s">
        <v>623</v>
      </c>
      <c r="D1532" s="42">
        <f>VLOOKUP(Pag_Inicio_Corr_mas_casos[[#This Row],[Corregimiento]],Hoja3!$A$2:$D$676,4,0)</f>
        <v>80803</v>
      </c>
      <c r="E1532">
        <v>12</v>
      </c>
    </row>
    <row r="1533" spans="1:6">
      <c r="A1533" s="40">
        <v>44045</v>
      </c>
      <c r="B1533" s="22">
        <v>44045</v>
      </c>
      <c r="C1533" t="s">
        <v>598</v>
      </c>
      <c r="D1533" s="42">
        <f>VLOOKUP(Pag_Inicio_Corr_mas_casos[[#This Row],[Corregimiento]],Hoja3!$A$2:$D$676,4,0)</f>
        <v>80819</v>
      </c>
      <c r="E1533">
        <v>41</v>
      </c>
    </row>
    <row r="1534" spans="1:6">
      <c r="A1534" s="40">
        <v>44045</v>
      </c>
      <c r="B1534" s="22">
        <v>44045</v>
      </c>
      <c r="C1534" t="s">
        <v>624</v>
      </c>
      <c r="D1534" s="42">
        <f>VLOOKUP(Pag_Inicio_Corr_mas_casos[[#This Row],[Corregimiento]],Hoja3!$A$2:$D$676,4,0)</f>
        <v>130105</v>
      </c>
      <c r="E1534">
        <v>15</v>
      </c>
    </row>
    <row r="1535" spans="1:6">
      <c r="A1535" s="40">
        <v>44045</v>
      </c>
      <c r="B1535" s="22">
        <v>44045</v>
      </c>
      <c r="C1535" t="s">
        <v>587</v>
      </c>
      <c r="D1535" s="42">
        <f>VLOOKUP(Pag_Inicio_Corr_mas_casos[[#This Row],[Corregimiento]],Hoja3!$A$2:$D$676,4,0)</f>
        <v>130106</v>
      </c>
      <c r="E1535">
        <v>36</v>
      </c>
    </row>
    <row r="1536" spans="1:6">
      <c r="A1536" s="115">
        <v>44046</v>
      </c>
      <c r="B1536" s="116">
        <v>44046</v>
      </c>
      <c r="C1536" s="117" t="s">
        <v>590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</row>
    <row r="1537" spans="1:6">
      <c r="A1537" s="115">
        <v>44046</v>
      </c>
      <c r="B1537" s="116">
        <v>44046</v>
      </c>
      <c r="C1537" s="117" t="s">
        <v>595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585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602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591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586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599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616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613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607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603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596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620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630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589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601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615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6">
      <c r="A1553" s="115">
        <v>44046</v>
      </c>
      <c r="B1553" s="116">
        <v>44046</v>
      </c>
      <c r="C1553" s="117" t="s">
        <v>592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6">
      <c r="A1554" s="115">
        <v>44046</v>
      </c>
      <c r="B1554" s="116">
        <v>44046</v>
      </c>
      <c r="C1554" s="117" t="s">
        <v>594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6">
      <c r="A1555" s="115">
        <v>44046</v>
      </c>
      <c r="B1555" s="116">
        <v>44046</v>
      </c>
      <c r="C1555" s="117" t="s">
        <v>606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6">
      <c r="A1556" s="115">
        <v>44046</v>
      </c>
      <c r="B1556" s="116">
        <v>44046</v>
      </c>
      <c r="C1556" s="117" t="s">
        <v>611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6">
      <c r="A1557" s="115">
        <v>44046</v>
      </c>
      <c r="B1557" s="116">
        <v>44046</v>
      </c>
      <c r="C1557" s="117" t="s">
        <v>629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6">
      <c r="A1558" s="115">
        <v>44046</v>
      </c>
      <c r="B1558" s="116">
        <v>44046</v>
      </c>
      <c r="C1558" s="117" t="s">
        <v>631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6">
      <c r="A1559" s="115">
        <v>44046</v>
      </c>
      <c r="B1559" s="116">
        <v>44046</v>
      </c>
      <c r="C1559" s="117" t="s">
        <v>696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6">
      <c r="A1560" s="115">
        <v>44046</v>
      </c>
      <c r="B1560" s="116">
        <v>44046</v>
      </c>
      <c r="C1560" s="117" t="s">
        <v>598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6">
      <c r="A1561" s="115">
        <v>44046</v>
      </c>
      <c r="B1561" s="116">
        <v>44046</v>
      </c>
      <c r="C1561" s="117" t="s">
        <v>647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6">
      <c r="A1562" s="115">
        <v>44046</v>
      </c>
      <c r="B1562" s="116">
        <v>44046</v>
      </c>
      <c r="C1562" s="117" t="s">
        <v>587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6">
      <c r="A1563" s="98">
        <v>44047</v>
      </c>
      <c r="B1563" s="99">
        <v>44047</v>
      </c>
      <c r="C1563" s="100" t="s">
        <v>590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</row>
    <row r="1564" spans="1:6">
      <c r="A1564" s="98">
        <v>44047</v>
      </c>
      <c r="B1564" s="99">
        <v>44047</v>
      </c>
      <c r="C1564" s="100" t="s">
        <v>595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6">
      <c r="A1565" s="98">
        <v>44047</v>
      </c>
      <c r="B1565" s="99">
        <v>44047</v>
      </c>
      <c r="C1565" s="100" t="s">
        <v>657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6">
      <c r="A1566" s="98">
        <v>44047</v>
      </c>
      <c r="B1566" s="99">
        <v>44047</v>
      </c>
      <c r="C1566" s="100" t="s">
        <v>597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6">
      <c r="A1567" s="98">
        <v>44047</v>
      </c>
      <c r="B1567" s="99">
        <v>44047</v>
      </c>
      <c r="C1567" s="100" t="s">
        <v>585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6">
      <c r="A1568" s="98">
        <v>44047</v>
      </c>
      <c r="B1568" s="99">
        <v>44047</v>
      </c>
      <c r="C1568" s="100" t="s">
        <v>591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586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599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616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632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607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630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589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601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593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660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592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594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606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614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697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631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6">
      <c r="A1585" s="98">
        <v>44047</v>
      </c>
      <c r="B1585" s="99">
        <v>44047</v>
      </c>
      <c r="C1585" s="100" t="s">
        <v>626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6">
      <c r="A1586" s="98">
        <v>44047</v>
      </c>
      <c r="B1586" s="99">
        <v>44047</v>
      </c>
      <c r="C1586" s="100" t="s">
        <v>623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6">
      <c r="A1587" s="98">
        <v>44047</v>
      </c>
      <c r="B1587" s="99">
        <v>44047</v>
      </c>
      <c r="C1587" s="100" t="s">
        <v>641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6">
      <c r="A1588" s="98">
        <v>44047</v>
      </c>
      <c r="B1588" s="99">
        <v>44047</v>
      </c>
      <c r="C1588" s="100" t="s">
        <v>598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6">
      <c r="A1589" s="98">
        <v>44047</v>
      </c>
      <c r="B1589" s="99">
        <v>44047</v>
      </c>
      <c r="C1589" s="100" t="s">
        <v>587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6">
      <c r="A1590" s="121">
        <v>44048</v>
      </c>
      <c r="B1590" s="122">
        <v>44048</v>
      </c>
      <c r="C1590" s="123" t="s">
        <v>590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</row>
    <row r="1591" spans="1:6">
      <c r="A1591" s="121">
        <v>44048</v>
      </c>
      <c r="B1591" s="122">
        <v>44048</v>
      </c>
      <c r="C1591" s="123" t="s">
        <v>595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6">
      <c r="A1592" s="121">
        <v>44048</v>
      </c>
      <c r="B1592" s="122">
        <v>44048</v>
      </c>
      <c r="C1592" s="123" t="s">
        <v>585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6">
      <c r="A1593" s="121">
        <v>44048</v>
      </c>
      <c r="B1593" s="122">
        <v>44048</v>
      </c>
      <c r="C1593" s="123" t="s">
        <v>633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6">
      <c r="A1594" s="121">
        <v>44048</v>
      </c>
      <c r="B1594" s="122">
        <v>44048</v>
      </c>
      <c r="C1594" s="123" t="s">
        <v>591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6">
      <c r="A1595" s="121">
        <v>44048</v>
      </c>
      <c r="B1595" s="122">
        <v>44048</v>
      </c>
      <c r="C1595" s="123" t="s">
        <v>586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6">
      <c r="A1596" s="121">
        <v>44048</v>
      </c>
      <c r="B1596" s="122">
        <v>44048</v>
      </c>
      <c r="C1596" s="123" t="s">
        <v>599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6">
      <c r="A1597" s="121">
        <v>44048</v>
      </c>
      <c r="B1597" s="122">
        <v>44048</v>
      </c>
      <c r="C1597" s="123" t="s">
        <v>616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6">
      <c r="A1598" s="121">
        <v>44048</v>
      </c>
      <c r="B1598" s="122">
        <v>44048</v>
      </c>
      <c r="C1598" s="123" t="s">
        <v>632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6">
      <c r="A1599" s="121">
        <v>44048</v>
      </c>
      <c r="B1599" s="122">
        <v>44048</v>
      </c>
      <c r="C1599" s="123" t="s">
        <v>613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6">
      <c r="A1600" s="121">
        <v>44048</v>
      </c>
      <c r="B1600" s="122">
        <v>44048</v>
      </c>
      <c r="C1600" s="123" t="s">
        <v>607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6">
      <c r="A1601" s="121">
        <v>44048</v>
      </c>
      <c r="B1601" s="122">
        <v>44048</v>
      </c>
      <c r="C1601" s="123" t="s">
        <v>596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6">
      <c r="A1602" s="121">
        <v>44048</v>
      </c>
      <c r="B1602" s="122">
        <v>44048</v>
      </c>
      <c r="C1602" s="123" t="s">
        <v>620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6">
      <c r="A1603" s="121">
        <v>44048</v>
      </c>
      <c r="B1603" s="122">
        <v>44048</v>
      </c>
      <c r="C1603" s="123" t="s">
        <v>589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6">
      <c r="A1604" s="121">
        <v>44048</v>
      </c>
      <c r="B1604" s="122">
        <v>44048</v>
      </c>
      <c r="C1604" s="123" t="s">
        <v>601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6">
      <c r="A1605" s="121">
        <v>44048</v>
      </c>
      <c r="B1605" s="122">
        <v>44048</v>
      </c>
      <c r="C1605" s="123" t="s">
        <v>615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6">
      <c r="A1606" s="121">
        <v>44048</v>
      </c>
      <c r="B1606" s="122">
        <v>44048</v>
      </c>
      <c r="C1606" s="123" t="s">
        <v>592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6">
      <c r="A1607" s="121">
        <v>44048</v>
      </c>
      <c r="B1607" s="122">
        <v>44048</v>
      </c>
      <c r="C1607" s="123" t="s">
        <v>594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6">
      <c r="A1608" s="121">
        <v>44048</v>
      </c>
      <c r="B1608" s="122">
        <v>44048</v>
      </c>
      <c r="C1608" s="123" t="s">
        <v>629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6">
      <c r="A1609" s="121">
        <v>44048</v>
      </c>
      <c r="B1609" s="122">
        <v>44048</v>
      </c>
      <c r="C1609" s="123" t="s">
        <v>639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6">
      <c r="A1610" s="121">
        <v>44048</v>
      </c>
      <c r="B1610" s="122">
        <v>44048</v>
      </c>
      <c r="C1610" s="123" t="s">
        <v>641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6">
      <c r="A1611" s="121">
        <v>44048</v>
      </c>
      <c r="B1611" s="122">
        <v>44048</v>
      </c>
      <c r="C1611" s="123" t="s">
        <v>598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6">
      <c r="A1612" s="121">
        <v>44048</v>
      </c>
      <c r="B1612" s="122">
        <v>44048</v>
      </c>
      <c r="C1612" s="123" t="s">
        <v>587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6">
      <c r="A1613" s="94">
        <v>44049</v>
      </c>
      <c r="B1613" s="95">
        <v>44049</v>
      </c>
      <c r="C1613" s="96" t="s">
        <v>653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</row>
    <row r="1614" spans="1:6">
      <c r="A1614" s="94">
        <v>44049</v>
      </c>
      <c r="B1614" s="95">
        <v>44049</v>
      </c>
      <c r="C1614" s="96" t="s">
        <v>655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6">
      <c r="A1615" s="94">
        <v>44049</v>
      </c>
      <c r="B1615" s="95">
        <v>44049</v>
      </c>
      <c r="C1615" s="96" t="s">
        <v>587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6">
      <c r="A1616" s="94">
        <v>44049</v>
      </c>
      <c r="B1616" s="95">
        <v>44049</v>
      </c>
      <c r="C1616" s="96" t="s">
        <v>603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585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632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598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595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594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591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633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611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615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620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593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687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590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592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597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602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6">
      <c r="A1633" s="94">
        <v>44049</v>
      </c>
      <c r="B1633" s="95">
        <v>44049</v>
      </c>
      <c r="C1633" s="96" t="s">
        <v>611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6">
      <c r="A1634" s="94">
        <v>44049</v>
      </c>
      <c r="B1634" s="95">
        <v>44049</v>
      </c>
      <c r="C1634" s="96" t="s">
        <v>629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6">
      <c r="A1635" s="94">
        <v>44049</v>
      </c>
      <c r="B1635" s="95">
        <v>44049</v>
      </c>
      <c r="C1635" s="96" t="s">
        <v>640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6">
      <c r="A1636" s="94">
        <v>44049</v>
      </c>
      <c r="B1636" s="95">
        <v>44049</v>
      </c>
      <c r="C1636" s="96" t="s">
        <v>606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6">
      <c r="A1637" s="94">
        <v>44049</v>
      </c>
      <c r="B1637" s="95">
        <v>44049</v>
      </c>
      <c r="C1637" s="96" t="s">
        <v>647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6">
      <c r="A1638" s="94">
        <v>44049</v>
      </c>
      <c r="B1638" s="95">
        <v>44049</v>
      </c>
      <c r="C1638" s="96" t="s">
        <v>586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6">
      <c r="A1639" s="94">
        <v>44049</v>
      </c>
      <c r="B1639" s="95">
        <v>44049</v>
      </c>
      <c r="C1639" s="96" t="s">
        <v>681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6">
      <c r="A1640" s="94">
        <v>44049</v>
      </c>
      <c r="B1640" s="95">
        <v>44049</v>
      </c>
      <c r="C1640" s="96" t="s">
        <v>631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6">
      <c r="A1641" s="94">
        <v>44049</v>
      </c>
      <c r="B1641" s="95">
        <v>44049</v>
      </c>
      <c r="C1641" s="96" t="s">
        <v>668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6">
      <c r="A1642" s="94">
        <v>44049</v>
      </c>
      <c r="B1642" s="95">
        <v>44049</v>
      </c>
      <c r="C1642" s="96" t="s">
        <v>607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6">
      <c r="A1643" s="94">
        <v>44049</v>
      </c>
      <c r="B1643" s="95">
        <v>44049</v>
      </c>
      <c r="C1643" s="96" t="s">
        <v>601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6">
      <c r="A1644" s="94">
        <v>44049</v>
      </c>
      <c r="B1644" s="95">
        <v>44049</v>
      </c>
      <c r="C1644" s="96" t="s">
        <v>627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6">
      <c r="A1645" s="94">
        <v>44049</v>
      </c>
      <c r="B1645" s="95">
        <v>44049</v>
      </c>
      <c r="C1645" s="96" t="s">
        <v>618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6">
      <c r="A1646" s="94">
        <v>44049</v>
      </c>
      <c r="B1646" s="95">
        <v>44049</v>
      </c>
      <c r="C1646" s="96" t="s">
        <v>689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6">
      <c r="A1647" s="62">
        <v>44050</v>
      </c>
      <c r="B1647" s="63">
        <v>44050</v>
      </c>
      <c r="C1647" s="64" t="s">
        <v>611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</row>
    <row r="1648" spans="1:6">
      <c r="A1648" s="62">
        <v>44050</v>
      </c>
      <c r="B1648" s="63">
        <v>44050</v>
      </c>
      <c r="C1648" s="64" t="s">
        <v>590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585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615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587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591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603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683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676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599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620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594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586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593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598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602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604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589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6">
      <c r="A1665" s="62">
        <v>44050</v>
      </c>
      <c r="B1665" s="63">
        <v>44050</v>
      </c>
      <c r="C1665" s="64" t="s">
        <v>624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6">
      <c r="A1666" s="62">
        <v>44050</v>
      </c>
      <c r="B1666" s="63">
        <v>44050</v>
      </c>
      <c r="C1666" s="64" t="s">
        <v>647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6">
      <c r="A1667" s="62">
        <v>44050</v>
      </c>
      <c r="B1667" s="63">
        <v>44050</v>
      </c>
      <c r="C1667" s="64" t="s">
        <v>627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6">
      <c r="A1668" s="62">
        <v>44050</v>
      </c>
      <c r="B1668" s="63">
        <v>44050</v>
      </c>
      <c r="C1668" s="64" t="s">
        <v>622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6">
      <c r="A1669" s="62">
        <v>44050</v>
      </c>
      <c r="B1669" s="63">
        <v>44050</v>
      </c>
      <c r="C1669" s="64" t="s">
        <v>597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6">
      <c r="A1670" s="62">
        <v>44050</v>
      </c>
      <c r="B1670" s="63">
        <v>44050</v>
      </c>
      <c r="C1670" s="64" t="s">
        <v>600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6">
      <c r="A1671" s="62">
        <v>44050</v>
      </c>
      <c r="B1671" s="63">
        <v>44050</v>
      </c>
      <c r="C1671" s="64" t="s">
        <v>636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6">
      <c r="A1672" s="62">
        <v>44050</v>
      </c>
      <c r="B1672" s="63">
        <v>44050</v>
      </c>
      <c r="C1672" s="64" t="s">
        <v>641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6">
      <c r="A1673" s="62">
        <v>44050</v>
      </c>
      <c r="B1673" s="63">
        <v>44050</v>
      </c>
      <c r="C1673" s="64" t="s">
        <v>657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6">
      <c r="A1674" s="62">
        <v>44050</v>
      </c>
      <c r="B1674" s="63">
        <v>44050</v>
      </c>
      <c r="C1674" s="64" t="s">
        <v>698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6">
      <c r="A1675" s="58">
        <v>44051</v>
      </c>
      <c r="B1675" s="59">
        <v>44051</v>
      </c>
      <c r="C1675" s="60" t="s">
        <v>598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</row>
    <row r="1676" spans="1:6">
      <c r="A1676" s="58">
        <v>44051</v>
      </c>
      <c r="B1676" s="59">
        <v>44051</v>
      </c>
      <c r="C1676" s="60" t="s">
        <v>586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6">
      <c r="A1677" s="58">
        <v>44051</v>
      </c>
      <c r="B1677" s="59">
        <v>44051</v>
      </c>
      <c r="C1677" s="60" t="s">
        <v>597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6">
      <c r="A1678" s="58">
        <v>44051</v>
      </c>
      <c r="B1678" s="59">
        <v>44051</v>
      </c>
      <c r="C1678" s="60" t="s">
        <v>611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6">
      <c r="A1679" s="58">
        <v>44051</v>
      </c>
      <c r="B1679" s="59">
        <v>44051</v>
      </c>
      <c r="C1679" s="60" t="s">
        <v>587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6">
      <c r="A1680" s="58">
        <v>44051</v>
      </c>
      <c r="B1680" s="59">
        <v>44051</v>
      </c>
      <c r="C1680" s="60" t="s">
        <v>592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594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606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590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624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633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601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603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647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683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591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595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630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615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694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626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686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6">
      <c r="A1697" s="58">
        <v>44051</v>
      </c>
      <c r="B1697" s="59">
        <v>44051</v>
      </c>
      <c r="C1697" s="60" t="s">
        <v>611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6">
      <c r="A1698" s="58">
        <v>44051</v>
      </c>
      <c r="B1698" s="59">
        <v>44051</v>
      </c>
      <c r="C1698" s="60" t="s">
        <v>631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6">
      <c r="A1699" s="73">
        <v>44052</v>
      </c>
      <c r="B1699" s="70">
        <v>44052</v>
      </c>
      <c r="C1699" s="71" t="s">
        <v>590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</row>
    <row r="1700" spans="1:6">
      <c r="A1700" s="73">
        <v>44052</v>
      </c>
      <c r="B1700" s="70">
        <v>44052</v>
      </c>
      <c r="C1700" s="71" t="s">
        <v>585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6">
      <c r="A1701" s="73">
        <v>44052</v>
      </c>
      <c r="B1701" s="70">
        <v>44052</v>
      </c>
      <c r="C1701" s="71" t="s">
        <v>598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6">
      <c r="A1702" s="73">
        <v>44052</v>
      </c>
      <c r="B1702" s="70">
        <v>44052</v>
      </c>
      <c r="C1702" s="71" t="s">
        <v>611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6">
      <c r="A1703" s="73">
        <v>44052</v>
      </c>
      <c r="B1703" s="70">
        <v>44052</v>
      </c>
      <c r="C1703" s="71" t="s">
        <v>587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6">
      <c r="A1704" s="73">
        <v>44052</v>
      </c>
      <c r="B1704" s="70">
        <v>44052</v>
      </c>
      <c r="C1704" s="71" t="s">
        <v>599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6">
      <c r="A1705" s="73">
        <v>44052</v>
      </c>
      <c r="B1705" s="70">
        <v>44052</v>
      </c>
      <c r="C1705" s="71" t="s">
        <v>615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6">
      <c r="A1706" s="73">
        <v>44052</v>
      </c>
      <c r="B1706" s="70">
        <v>44052</v>
      </c>
      <c r="C1706" s="71" t="s">
        <v>603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6">
      <c r="A1707" s="73">
        <v>44052</v>
      </c>
      <c r="B1707" s="70">
        <v>44052</v>
      </c>
      <c r="C1707" s="71" t="s">
        <v>594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6">
      <c r="A1708" s="73">
        <v>44052</v>
      </c>
      <c r="B1708" s="70">
        <v>44052</v>
      </c>
      <c r="C1708" s="71" t="s">
        <v>616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6">
      <c r="A1709" s="73">
        <v>44052</v>
      </c>
      <c r="B1709" s="70">
        <v>44052</v>
      </c>
      <c r="C1709" s="71" t="s">
        <v>633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6">
      <c r="A1710" s="73">
        <v>44052</v>
      </c>
      <c r="B1710" s="70">
        <v>44052</v>
      </c>
      <c r="C1710" s="71" t="s">
        <v>586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6">
      <c r="A1711" s="73">
        <v>44052</v>
      </c>
      <c r="B1711" s="70">
        <v>44052</v>
      </c>
      <c r="C1711" s="71" t="s">
        <v>592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6">
      <c r="A1712" s="58">
        <v>44053</v>
      </c>
      <c r="B1712" s="59">
        <v>44053</v>
      </c>
      <c r="C1712" s="60" t="s">
        <v>595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</row>
    <row r="1713" spans="1:6">
      <c r="A1713" s="58">
        <v>44053</v>
      </c>
      <c r="B1713" s="59">
        <v>44053</v>
      </c>
      <c r="C1713" s="60" t="s">
        <v>594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611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598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591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603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616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586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699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639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615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604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596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593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687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589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606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6">
      <c r="A1729" s="58">
        <v>44053</v>
      </c>
      <c r="B1729" s="59">
        <v>44053</v>
      </c>
      <c r="C1729" s="60" t="s">
        <v>700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6">
      <c r="A1730" s="58">
        <v>44053</v>
      </c>
      <c r="B1730" s="59">
        <v>44053</v>
      </c>
      <c r="C1730" s="60" t="s">
        <v>620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6">
      <c r="A1731" s="58">
        <v>44053</v>
      </c>
      <c r="B1731" s="59">
        <v>44053</v>
      </c>
      <c r="C1731" s="60" t="s">
        <v>590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6">
      <c r="A1732" s="58">
        <v>44053</v>
      </c>
      <c r="B1732" s="59">
        <v>44053</v>
      </c>
      <c r="C1732" s="60" t="s">
        <v>668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6">
      <c r="A1733" s="58">
        <v>44053</v>
      </c>
      <c r="B1733" s="59">
        <v>44053</v>
      </c>
      <c r="C1733" s="60" t="s">
        <v>605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6">
      <c r="A1734" s="58">
        <v>44053</v>
      </c>
      <c r="B1734" s="59">
        <v>44053</v>
      </c>
      <c r="C1734" s="60" t="s">
        <v>592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6">
      <c r="A1735" s="58">
        <v>44053</v>
      </c>
      <c r="B1735" s="59">
        <v>44053</v>
      </c>
      <c r="C1735" s="60" t="s">
        <v>608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6">
      <c r="A1736" s="62">
        <v>44054</v>
      </c>
      <c r="B1736" s="63">
        <v>44054</v>
      </c>
      <c r="C1736" s="64" t="s">
        <v>591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</row>
    <row r="1737" spans="1:6">
      <c r="A1737" s="62">
        <v>44054</v>
      </c>
      <c r="B1737" s="63">
        <v>44054</v>
      </c>
      <c r="C1737" s="64" t="s">
        <v>590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6">
      <c r="A1738" s="62">
        <v>44054</v>
      </c>
      <c r="B1738" s="63">
        <v>44054</v>
      </c>
      <c r="C1738" s="64" t="s">
        <v>598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6">
      <c r="A1739" s="62">
        <v>44054</v>
      </c>
      <c r="B1739" s="63">
        <v>44054</v>
      </c>
      <c r="C1739" s="64" t="s">
        <v>589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6">
      <c r="A1740" s="62">
        <v>44054</v>
      </c>
      <c r="B1740" s="63">
        <v>44054</v>
      </c>
      <c r="C1740" s="64" t="s">
        <v>630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6">
      <c r="A1741" s="62">
        <v>44054</v>
      </c>
      <c r="B1741" s="63">
        <v>44054</v>
      </c>
      <c r="C1741" s="64" t="s">
        <v>595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6">
      <c r="A1742" s="62">
        <v>44054</v>
      </c>
      <c r="B1742" s="63">
        <v>44054</v>
      </c>
      <c r="C1742" s="64" t="s">
        <v>594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6">
      <c r="A1743" s="62">
        <v>44054</v>
      </c>
      <c r="B1743" s="63">
        <v>44054</v>
      </c>
      <c r="C1743" s="64" t="s">
        <v>601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6">
      <c r="A1744" s="62">
        <v>44054</v>
      </c>
      <c r="B1744" s="63">
        <v>44054</v>
      </c>
      <c r="C1744" s="64" t="s">
        <v>611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620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631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616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593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599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596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586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640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648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629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626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633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602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603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701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587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6">
      <c r="A1761" s="62">
        <v>44054</v>
      </c>
      <c r="B1761" s="63">
        <v>44054</v>
      </c>
      <c r="C1761" s="64" t="s">
        <v>683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6">
      <c r="A1762" s="62">
        <v>44054</v>
      </c>
      <c r="B1762" s="63">
        <v>44054</v>
      </c>
      <c r="C1762" s="64" t="s">
        <v>585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6">
      <c r="A1763" s="62">
        <v>44054</v>
      </c>
      <c r="B1763" s="63">
        <v>44054</v>
      </c>
      <c r="C1763" s="64" t="s">
        <v>618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6">
      <c r="A1764" s="58">
        <v>44055</v>
      </c>
      <c r="B1764" s="59">
        <v>44055</v>
      </c>
      <c r="C1764" s="60" t="s">
        <v>587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</row>
    <row r="1765" spans="1:6">
      <c r="A1765" s="58">
        <v>44055</v>
      </c>
      <c r="B1765" s="59">
        <v>44055</v>
      </c>
      <c r="C1765" s="60" t="s">
        <v>598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6">
      <c r="A1766" s="58">
        <v>44055</v>
      </c>
      <c r="B1766" s="59">
        <v>44055</v>
      </c>
      <c r="C1766" s="60" t="s">
        <v>585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6">
      <c r="A1767" s="58">
        <v>44055</v>
      </c>
      <c r="B1767" s="59">
        <v>44055</v>
      </c>
      <c r="C1767" s="60" t="s">
        <v>611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6">
      <c r="A1768" s="58">
        <v>44055</v>
      </c>
      <c r="B1768" s="59">
        <v>44055</v>
      </c>
      <c r="C1768" s="60" t="s">
        <v>591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6">
      <c r="A1769" s="58">
        <v>44055</v>
      </c>
      <c r="B1769" s="59">
        <v>44055</v>
      </c>
      <c r="C1769" s="60" t="s">
        <v>589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6">
      <c r="A1770" s="58">
        <v>44055</v>
      </c>
      <c r="B1770" s="59">
        <v>44055</v>
      </c>
      <c r="C1770" s="60" t="s">
        <v>594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6">
      <c r="A1771" s="58">
        <v>44055</v>
      </c>
      <c r="B1771" s="59">
        <v>44055</v>
      </c>
      <c r="C1771" s="60" t="s">
        <v>595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6">
      <c r="A1772" s="58">
        <v>44055</v>
      </c>
      <c r="B1772" s="59">
        <v>44055</v>
      </c>
      <c r="C1772" s="60" t="s">
        <v>593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6">
      <c r="A1773" s="58">
        <v>44055</v>
      </c>
      <c r="B1773" s="59">
        <v>44055</v>
      </c>
      <c r="C1773" s="60" t="s">
        <v>590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6">
      <c r="A1774" s="58">
        <v>44055</v>
      </c>
      <c r="B1774" s="59">
        <v>44055</v>
      </c>
      <c r="C1774" s="60" t="s">
        <v>586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6">
      <c r="A1775" s="58">
        <v>44055</v>
      </c>
      <c r="B1775" s="59">
        <v>44055</v>
      </c>
      <c r="C1775" s="60" t="s">
        <v>615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6">
      <c r="A1776" s="58">
        <v>44055</v>
      </c>
      <c r="B1776" s="59">
        <v>44055</v>
      </c>
      <c r="C1776" s="60" t="s">
        <v>624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613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601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604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618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603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606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597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637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609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622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600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602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599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620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630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592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6">
      <c r="A1793" s="58">
        <v>44055</v>
      </c>
      <c r="B1793" s="59">
        <v>44055</v>
      </c>
      <c r="C1793" s="60" t="s">
        <v>616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6">
      <c r="A1794" s="58">
        <v>44055</v>
      </c>
      <c r="B1794" s="59">
        <v>44055</v>
      </c>
      <c r="C1794" s="60" t="s">
        <v>639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6">
      <c r="A1795" s="74">
        <v>44056</v>
      </c>
      <c r="B1795" s="75">
        <v>44056</v>
      </c>
      <c r="C1795" s="76" t="s">
        <v>587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</row>
    <row r="1796" spans="1:6">
      <c r="A1796" s="74">
        <v>44056</v>
      </c>
      <c r="B1796" s="75">
        <v>44056</v>
      </c>
      <c r="C1796" s="76" t="s">
        <v>598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6">
      <c r="A1797" s="74">
        <v>44056</v>
      </c>
      <c r="B1797" s="75">
        <v>44056</v>
      </c>
      <c r="C1797" s="76" t="s">
        <v>590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6">
      <c r="A1798" s="74">
        <v>44056</v>
      </c>
      <c r="B1798" s="75">
        <v>44056</v>
      </c>
      <c r="C1798" s="76" t="s">
        <v>611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6">
      <c r="A1799" s="74">
        <v>44056</v>
      </c>
      <c r="B1799" s="75">
        <v>44056</v>
      </c>
      <c r="C1799" s="76" t="s">
        <v>585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6">
      <c r="A1800" s="74">
        <v>44056</v>
      </c>
      <c r="B1800" s="75">
        <v>44056</v>
      </c>
      <c r="C1800" s="76" t="s">
        <v>616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6">
      <c r="A1801" s="74">
        <v>44056</v>
      </c>
      <c r="B1801" s="75">
        <v>44056</v>
      </c>
      <c r="C1801" s="76" t="s">
        <v>599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6">
      <c r="A1802" s="74">
        <v>44056</v>
      </c>
      <c r="B1802" s="75">
        <v>44056</v>
      </c>
      <c r="C1802" s="76" t="s">
        <v>615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6">
      <c r="A1803" s="74">
        <v>44056</v>
      </c>
      <c r="B1803" s="75">
        <v>44056</v>
      </c>
      <c r="C1803" s="76" t="s">
        <v>602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6">
      <c r="A1804" s="74">
        <v>44056</v>
      </c>
      <c r="B1804" s="75">
        <v>44056</v>
      </c>
      <c r="C1804" s="76" t="s">
        <v>589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6">
      <c r="A1805" s="74">
        <v>44056</v>
      </c>
      <c r="B1805" s="75">
        <v>44056</v>
      </c>
      <c r="C1805" s="76" t="s">
        <v>622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6">
      <c r="A1806" s="74">
        <v>44056</v>
      </c>
      <c r="B1806" s="75">
        <v>44056</v>
      </c>
      <c r="C1806" s="76" t="s">
        <v>594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6">
      <c r="A1807" s="74">
        <v>44056</v>
      </c>
      <c r="B1807" s="75">
        <v>44056</v>
      </c>
      <c r="C1807" s="76" t="s">
        <v>702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6">
      <c r="A1808" s="74">
        <v>44056</v>
      </c>
      <c r="B1808" s="75">
        <v>44056</v>
      </c>
      <c r="C1808" s="76" t="s">
        <v>592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6">
      <c r="A1809" s="74">
        <v>44056</v>
      </c>
      <c r="B1809" s="75">
        <v>44056</v>
      </c>
      <c r="C1809" s="76" t="s">
        <v>586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6">
      <c r="A1810" s="74">
        <v>44056</v>
      </c>
      <c r="B1810" s="75">
        <v>44056</v>
      </c>
      <c r="C1810" s="76" t="s">
        <v>601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6">
      <c r="A1811" s="74">
        <v>44056</v>
      </c>
      <c r="B1811" s="75">
        <v>44056</v>
      </c>
      <c r="C1811" s="76" t="s">
        <v>595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6">
      <c r="A1812" s="74">
        <v>44056</v>
      </c>
      <c r="B1812" s="75">
        <v>44056</v>
      </c>
      <c r="C1812" s="76" t="s">
        <v>703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6">
      <c r="A1813" s="74">
        <v>44056</v>
      </c>
      <c r="B1813" s="75">
        <v>44056</v>
      </c>
      <c r="C1813" s="76" t="s">
        <v>621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6">
      <c r="A1814" s="74">
        <v>44056</v>
      </c>
      <c r="B1814" s="75">
        <v>44056</v>
      </c>
      <c r="C1814" s="76" t="s">
        <v>600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6">
      <c r="A1815" s="74">
        <v>44056</v>
      </c>
      <c r="B1815" s="75">
        <v>44056</v>
      </c>
      <c r="C1815" s="76" t="s">
        <v>648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6">
      <c r="A1816" s="74">
        <v>44056</v>
      </c>
      <c r="B1816" s="75">
        <v>44056</v>
      </c>
      <c r="C1816" s="76" t="s">
        <v>704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6">
      <c r="A1817" s="74">
        <v>44056</v>
      </c>
      <c r="B1817" s="75">
        <v>44056</v>
      </c>
      <c r="C1817" s="76" t="s">
        <v>641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6">
      <c r="A1818" s="73">
        <v>44057</v>
      </c>
      <c r="B1818" s="70">
        <v>44057</v>
      </c>
      <c r="C1818" s="71" t="s">
        <v>594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</row>
    <row r="1819" spans="1:6">
      <c r="A1819" s="73">
        <v>44057</v>
      </c>
      <c r="B1819" s="70">
        <v>44057</v>
      </c>
      <c r="C1819" s="71" t="s">
        <v>616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6">
      <c r="A1820" s="73">
        <v>44057</v>
      </c>
      <c r="B1820" s="70">
        <v>44057</v>
      </c>
      <c r="C1820" s="71" t="s">
        <v>622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6">
      <c r="A1821" s="73">
        <v>44057</v>
      </c>
      <c r="B1821" s="70">
        <v>44057</v>
      </c>
      <c r="C1821" s="71" t="s">
        <v>611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6">
      <c r="A1822" s="73">
        <v>44057</v>
      </c>
      <c r="B1822" s="70">
        <v>44057</v>
      </c>
      <c r="C1822" s="71" t="s">
        <v>590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6">
      <c r="A1823" s="73">
        <v>44057</v>
      </c>
      <c r="B1823" s="70">
        <v>44057</v>
      </c>
      <c r="C1823" s="71" t="s">
        <v>598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6">
      <c r="A1824" s="73">
        <v>44057</v>
      </c>
      <c r="B1824" s="70">
        <v>44057</v>
      </c>
      <c r="C1824" s="71" t="s">
        <v>586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620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615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705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601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613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593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618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587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597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585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602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706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639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595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599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641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6">
      <c r="A1841" s="62">
        <v>44058</v>
      </c>
      <c r="B1841" s="63">
        <v>44058</v>
      </c>
      <c r="C1841" s="64" t="s">
        <v>613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</row>
    <row r="1842" spans="1:6">
      <c r="A1842" s="62">
        <v>44058</v>
      </c>
      <c r="B1842" s="63">
        <v>44058</v>
      </c>
      <c r="C1842" s="64" t="s">
        <v>596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6">
      <c r="A1843" s="62">
        <v>44058</v>
      </c>
      <c r="B1843" s="63">
        <v>44058</v>
      </c>
      <c r="C1843" s="64" t="s">
        <v>590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6">
      <c r="A1844" s="62">
        <v>44058</v>
      </c>
      <c r="B1844" s="63">
        <v>44058</v>
      </c>
      <c r="C1844" s="64" t="s">
        <v>591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6">
      <c r="A1845" s="62">
        <v>44058</v>
      </c>
      <c r="B1845" s="63">
        <v>44058</v>
      </c>
      <c r="C1845" s="64" t="s">
        <v>611</v>
      </c>
      <c r="D1845" s="64">
        <v>40607</v>
      </c>
      <c r="E1845" s="64">
        <v>35</v>
      </c>
      <c r="F1845">
        <v>1</v>
      </c>
    </row>
    <row r="1846" spans="1:6">
      <c r="A1846" s="62">
        <v>44058</v>
      </c>
      <c r="B1846" s="63">
        <v>44058</v>
      </c>
      <c r="C1846" s="64" t="s">
        <v>595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6">
      <c r="A1847" s="62">
        <v>44058</v>
      </c>
      <c r="B1847" s="63">
        <v>44058</v>
      </c>
      <c r="C1847" s="64" t="s">
        <v>597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6">
      <c r="A1848" s="62">
        <v>44058</v>
      </c>
      <c r="B1848" s="63">
        <v>44058</v>
      </c>
      <c r="C1848" s="64" t="s">
        <v>616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6">
      <c r="A1849" s="62">
        <v>44058</v>
      </c>
      <c r="B1849" s="63">
        <v>44058</v>
      </c>
      <c r="C1849" s="64" t="s">
        <v>501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6">
      <c r="A1850" s="62">
        <v>44058</v>
      </c>
      <c r="B1850" s="63">
        <v>44058</v>
      </c>
      <c r="C1850" s="64" t="s">
        <v>585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6">
      <c r="A1851" s="62">
        <v>44058</v>
      </c>
      <c r="B1851" s="63">
        <v>44058</v>
      </c>
      <c r="C1851" s="64" t="s">
        <v>615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6">
      <c r="A1852" s="62">
        <v>44058</v>
      </c>
      <c r="B1852" s="63">
        <v>44058</v>
      </c>
      <c r="C1852" s="64" t="s">
        <v>586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6">
      <c r="A1853" s="62">
        <v>44058</v>
      </c>
      <c r="B1853" s="63">
        <v>44058</v>
      </c>
      <c r="C1853" s="64" t="s">
        <v>640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6">
      <c r="A1854" s="62">
        <v>44058</v>
      </c>
      <c r="B1854" s="63">
        <v>44058</v>
      </c>
      <c r="C1854" s="64" t="s">
        <v>620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6">
      <c r="A1855" s="62">
        <v>44058</v>
      </c>
      <c r="B1855" s="63">
        <v>44058</v>
      </c>
      <c r="C1855" s="64" t="s">
        <v>611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6">
      <c r="A1856" s="62">
        <v>44058</v>
      </c>
      <c r="B1856" s="63">
        <v>44058</v>
      </c>
      <c r="C1856" s="64" t="s">
        <v>631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6">
      <c r="A1857" s="58">
        <v>44059</v>
      </c>
      <c r="B1857" s="59">
        <v>44059</v>
      </c>
      <c r="C1857" s="60" t="s">
        <v>598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</row>
    <row r="1858" spans="1:6">
      <c r="A1858" s="58">
        <v>44059</v>
      </c>
      <c r="B1858" s="59">
        <v>44059</v>
      </c>
      <c r="C1858" s="60" t="s">
        <v>590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6">
      <c r="A1859" s="58">
        <v>44059</v>
      </c>
      <c r="B1859" s="59">
        <v>44059</v>
      </c>
      <c r="C1859" s="60" t="s">
        <v>620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6">
      <c r="A1860" s="58">
        <v>44059</v>
      </c>
      <c r="B1860" s="59">
        <v>44059</v>
      </c>
      <c r="C1860" s="60" t="s">
        <v>594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6">
      <c r="A1861" s="58">
        <v>44059</v>
      </c>
      <c r="B1861" s="59">
        <v>44059</v>
      </c>
      <c r="C1861" s="60" t="s">
        <v>587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6">
      <c r="A1862" s="58">
        <v>44059</v>
      </c>
      <c r="B1862" s="59">
        <v>44059</v>
      </c>
      <c r="C1862" s="60" t="s">
        <v>586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6">
      <c r="A1863" s="58">
        <v>44059</v>
      </c>
      <c r="B1863" s="59">
        <v>44059</v>
      </c>
      <c r="C1863" s="60" t="s">
        <v>595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6">
      <c r="A1864" s="58">
        <v>44059</v>
      </c>
      <c r="B1864" s="59">
        <v>44059</v>
      </c>
      <c r="C1864" s="60" t="s">
        <v>585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6">
      <c r="A1865" s="58">
        <v>44059</v>
      </c>
      <c r="B1865" s="59">
        <v>44059</v>
      </c>
      <c r="C1865" s="60" t="s">
        <v>621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6">
      <c r="A1866" s="58">
        <v>44059</v>
      </c>
      <c r="B1866" s="59">
        <v>44059</v>
      </c>
      <c r="C1866" s="60" t="s">
        <v>615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6">
      <c r="A1867" s="58">
        <v>44059</v>
      </c>
      <c r="B1867" s="59">
        <v>44059</v>
      </c>
      <c r="C1867" s="60" t="s">
        <v>591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6">
      <c r="A1868" s="58">
        <v>44059</v>
      </c>
      <c r="B1868" s="59">
        <v>44059</v>
      </c>
      <c r="C1868" s="60" t="s">
        <v>601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6">
      <c r="A1869" s="58">
        <v>44059</v>
      </c>
      <c r="B1869" s="59">
        <v>44059</v>
      </c>
      <c r="C1869" s="60" t="s">
        <v>611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6">
      <c r="A1870" s="58">
        <v>44059</v>
      </c>
      <c r="B1870" s="59">
        <v>44059</v>
      </c>
      <c r="C1870" s="60" t="s">
        <v>616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6">
      <c r="A1871" s="58">
        <v>44059</v>
      </c>
      <c r="B1871" s="59">
        <v>44059</v>
      </c>
      <c r="C1871" s="60" t="s">
        <v>592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6">
      <c r="A1872" s="58">
        <v>44059</v>
      </c>
      <c r="B1872" s="59">
        <v>44059</v>
      </c>
      <c r="C1872" s="60" t="s">
        <v>623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6">
      <c r="A1873" s="66">
        <v>44060</v>
      </c>
      <c r="B1873" s="67">
        <v>44060</v>
      </c>
      <c r="C1873" s="68" t="s">
        <v>707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</row>
    <row r="1874" spans="1:6">
      <c r="A1874" s="66">
        <v>44060</v>
      </c>
      <c r="B1874" s="68">
        <v>44060</v>
      </c>
      <c r="C1874" s="68" t="s">
        <v>598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</row>
    <row r="1875" spans="1:6">
      <c r="A1875" s="66">
        <v>44060</v>
      </c>
      <c r="B1875" s="68">
        <v>44060</v>
      </c>
      <c r="C1875" s="68" t="s">
        <v>592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6">
      <c r="A1876" s="66">
        <v>44060</v>
      </c>
      <c r="B1876" s="68">
        <v>44060</v>
      </c>
      <c r="C1876" s="68" t="s">
        <v>630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6">
      <c r="A1877" s="66">
        <v>44060</v>
      </c>
      <c r="B1877" s="68">
        <v>44060</v>
      </c>
      <c r="C1877" s="68" t="s">
        <v>594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6">
      <c r="A1878" s="66">
        <v>44060</v>
      </c>
      <c r="B1878" s="68">
        <v>44060</v>
      </c>
      <c r="C1878" s="68" t="s">
        <v>595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6">
      <c r="A1879" s="66">
        <v>44060</v>
      </c>
      <c r="B1879" s="68">
        <v>44060</v>
      </c>
      <c r="C1879" s="68" t="s">
        <v>708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6">
      <c r="A1880" s="66">
        <v>44060</v>
      </c>
      <c r="B1880" s="68">
        <v>44060</v>
      </c>
      <c r="C1880" s="68" t="s">
        <v>683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6">
      <c r="A1881" s="66">
        <v>44060</v>
      </c>
      <c r="B1881" s="68">
        <v>44060</v>
      </c>
      <c r="C1881" s="68" t="s">
        <v>591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6">
      <c r="A1882" s="66">
        <v>44060</v>
      </c>
      <c r="B1882" s="68">
        <v>44060</v>
      </c>
      <c r="C1882" s="68" t="s">
        <v>613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6">
      <c r="A1883" s="66">
        <v>44060</v>
      </c>
      <c r="B1883" s="68">
        <v>44060</v>
      </c>
      <c r="C1883" s="68" t="s">
        <v>593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6">
      <c r="A1884" s="66">
        <v>44060</v>
      </c>
      <c r="B1884" s="68">
        <v>44060</v>
      </c>
      <c r="C1884" s="68" t="s">
        <v>590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6">
      <c r="A1885" s="58">
        <v>44061</v>
      </c>
      <c r="B1885" s="60">
        <v>44061</v>
      </c>
      <c r="C1885" s="60" t="s">
        <v>603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</row>
    <row r="1886" spans="1:6">
      <c r="A1886" s="58">
        <v>44061</v>
      </c>
      <c r="B1886" s="60">
        <v>44061</v>
      </c>
      <c r="C1886" s="60" t="s">
        <v>593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6">
      <c r="A1887" s="58">
        <v>44061</v>
      </c>
      <c r="B1887" s="60">
        <v>44061</v>
      </c>
      <c r="C1887" s="60" t="s">
        <v>683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6">
      <c r="A1888" s="58">
        <v>44061</v>
      </c>
      <c r="B1888" s="60">
        <v>44061</v>
      </c>
      <c r="C1888" s="60" t="s">
        <v>611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>
      <c r="A1889" s="58">
        <v>44061</v>
      </c>
      <c r="B1889" s="60">
        <v>44061</v>
      </c>
      <c r="C1889" s="60" t="s">
        <v>598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>
      <c r="A1890" s="58">
        <v>44061</v>
      </c>
      <c r="B1890" s="60">
        <v>44061</v>
      </c>
      <c r="C1890" s="60" t="s">
        <v>595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>
      <c r="A1891" s="58">
        <v>44061</v>
      </c>
      <c r="B1891" s="60">
        <v>44061</v>
      </c>
      <c r="C1891" s="60" t="s">
        <v>596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>
      <c r="A1892" s="58">
        <v>44061</v>
      </c>
      <c r="B1892" s="60">
        <v>44061</v>
      </c>
      <c r="C1892" s="60" t="s">
        <v>594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>
      <c r="A1893" s="58">
        <v>44061</v>
      </c>
      <c r="B1893" s="60">
        <v>44061</v>
      </c>
      <c r="C1893" s="60" t="s">
        <v>616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>
      <c r="A1894" s="58">
        <v>44061</v>
      </c>
      <c r="B1894" s="60">
        <v>44061</v>
      </c>
      <c r="C1894" s="60" t="s">
        <v>669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>
      <c r="A1895" s="58">
        <v>44061</v>
      </c>
      <c r="B1895" s="60">
        <v>44061</v>
      </c>
      <c r="C1895" s="60" t="s">
        <v>590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>
      <c r="A1896" s="58">
        <v>44061</v>
      </c>
      <c r="B1896" s="60">
        <v>44061</v>
      </c>
      <c r="C1896" s="60" t="s">
        <v>585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>
      <c r="A1897" s="58">
        <v>44061</v>
      </c>
      <c r="B1897" s="60">
        <v>44061</v>
      </c>
      <c r="C1897" s="60" t="s">
        <v>613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>
      <c r="A1898" s="58">
        <v>44061</v>
      </c>
      <c r="B1898" s="60">
        <v>44061</v>
      </c>
      <c r="C1898" s="60" t="s">
        <v>601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>
      <c r="A1899" s="73">
        <v>44062</v>
      </c>
      <c r="B1899" s="70">
        <v>44062</v>
      </c>
      <c r="C1899" s="71" t="s">
        <v>590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</row>
    <row r="1900" spans="1:6">
      <c r="A1900" s="73">
        <v>44062</v>
      </c>
      <c r="B1900" s="71">
        <v>44062</v>
      </c>
      <c r="C1900" s="71" t="s">
        <v>587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6">
      <c r="A1901" s="73">
        <v>44062</v>
      </c>
      <c r="B1901" s="71">
        <v>44062</v>
      </c>
      <c r="C1901" s="71" t="s">
        <v>611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6">
      <c r="A1902" s="73">
        <v>44062</v>
      </c>
      <c r="B1902" s="71">
        <v>44062</v>
      </c>
      <c r="C1902" s="71" t="s">
        <v>709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6">
      <c r="A1903" s="73">
        <v>44062</v>
      </c>
      <c r="B1903" s="71">
        <v>44062</v>
      </c>
      <c r="C1903" s="71" t="s">
        <v>595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6">
      <c r="A1904" s="73">
        <v>44062</v>
      </c>
      <c r="B1904" s="71">
        <v>44062</v>
      </c>
      <c r="C1904" s="71" t="s">
        <v>594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6">
      <c r="A1905" s="73">
        <v>44062</v>
      </c>
      <c r="B1905" s="71">
        <v>44062</v>
      </c>
      <c r="C1905" s="71" t="s">
        <v>692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6">
      <c r="A1906" s="73">
        <v>44062</v>
      </c>
      <c r="B1906" s="71">
        <v>44062</v>
      </c>
      <c r="C1906" s="71" t="s">
        <v>601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6">
      <c r="A1907" s="73">
        <v>44062</v>
      </c>
      <c r="B1907" s="71">
        <v>44062</v>
      </c>
      <c r="C1907" s="71" t="s">
        <v>593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6">
      <c r="A1908" s="73">
        <v>44062</v>
      </c>
      <c r="B1908" s="71">
        <v>44062</v>
      </c>
      <c r="C1908" s="71" t="s">
        <v>598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6">
      <c r="A1909" s="73">
        <v>44062</v>
      </c>
      <c r="B1909" s="71">
        <v>44062</v>
      </c>
      <c r="C1909" s="71" t="s">
        <v>624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6">
      <c r="A1910" s="73">
        <v>44062</v>
      </c>
      <c r="B1910" s="71">
        <v>44062</v>
      </c>
      <c r="C1910" s="71" t="s">
        <v>586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6">
      <c r="A1911" s="73">
        <v>44062</v>
      </c>
      <c r="B1911" s="71">
        <v>44062</v>
      </c>
      <c r="C1911" s="71" t="s">
        <v>618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6">
      <c r="A1912" s="73">
        <v>44062</v>
      </c>
      <c r="B1912" s="71">
        <v>44062</v>
      </c>
      <c r="C1912" s="71" t="s">
        <v>597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6">
      <c r="A1913" s="73">
        <v>44062</v>
      </c>
      <c r="B1913" s="71">
        <v>44062</v>
      </c>
      <c r="C1913" s="71" t="s">
        <v>585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6">
      <c r="A1914" s="73">
        <v>44062</v>
      </c>
      <c r="B1914" s="71">
        <v>44062</v>
      </c>
      <c r="C1914" s="71" t="s">
        <v>630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6">
      <c r="A1915" s="73">
        <v>44062</v>
      </c>
      <c r="B1915" s="71">
        <v>44062</v>
      </c>
      <c r="C1915" s="71" t="s">
        <v>615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6">
      <c r="A1916" s="73">
        <v>44062</v>
      </c>
      <c r="B1916" s="71">
        <v>44062</v>
      </c>
      <c r="C1916" s="71" t="s">
        <v>629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6">
      <c r="A1917" s="82">
        <v>44063</v>
      </c>
      <c r="B1917" s="83">
        <v>44063</v>
      </c>
      <c r="C1917" s="84" t="s">
        <v>594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</row>
    <row r="1918" spans="1:6">
      <c r="A1918" s="82">
        <v>44063</v>
      </c>
      <c r="B1918" s="84">
        <v>44063</v>
      </c>
      <c r="C1918" s="84" t="s">
        <v>587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6">
      <c r="A1919" s="82">
        <v>44063</v>
      </c>
      <c r="B1919" s="84">
        <v>44063</v>
      </c>
      <c r="C1919" s="84" t="s">
        <v>601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6">
      <c r="A1920" s="82">
        <v>44063</v>
      </c>
      <c r="B1920" s="84">
        <v>44063</v>
      </c>
      <c r="C1920" s="84" t="s">
        <v>598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626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641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585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616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589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611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593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669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597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606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624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590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604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599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603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622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6">
      <c r="A1937" s="82">
        <v>44063</v>
      </c>
      <c r="B1937" s="84">
        <v>44063</v>
      </c>
      <c r="C1937" s="84" t="s">
        <v>709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6">
      <c r="A1938" s="82">
        <v>44063</v>
      </c>
      <c r="B1938" s="84">
        <v>44063</v>
      </c>
      <c r="C1938" s="84" t="s">
        <v>618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6">
      <c r="A1939" s="82">
        <v>44063</v>
      </c>
      <c r="B1939" s="84">
        <v>44063</v>
      </c>
      <c r="C1939" s="84" t="s">
        <v>631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6">
      <c r="A1940" s="62">
        <v>44064</v>
      </c>
      <c r="B1940" s="63">
        <v>44064</v>
      </c>
      <c r="C1940" s="64" t="s">
        <v>630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</row>
    <row r="1941" spans="1:6">
      <c r="A1941" s="62">
        <v>44064</v>
      </c>
      <c r="B1941" s="63">
        <v>44064</v>
      </c>
      <c r="C1941" s="64" t="s">
        <v>585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6">
      <c r="A1942" s="62">
        <v>44064</v>
      </c>
      <c r="B1942" s="63">
        <v>44064</v>
      </c>
      <c r="C1942" s="64" t="s">
        <v>589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6">
      <c r="A1943" s="62">
        <v>44064</v>
      </c>
      <c r="B1943" s="63">
        <v>44064</v>
      </c>
      <c r="C1943" s="64" t="s">
        <v>598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6">
      <c r="A1944" s="62">
        <v>44064</v>
      </c>
      <c r="B1944" s="63">
        <v>44064</v>
      </c>
      <c r="C1944" s="64" t="s">
        <v>687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6">
      <c r="A1945" s="62">
        <v>44064</v>
      </c>
      <c r="B1945" s="63">
        <v>44064</v>
      </c>
      <c r="C1945" s="64" t="s">
        <v>710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6">
      <c r="A1946" s="62">
        <v>44064</v>
      </c>
      <c r="B1946" s="63">
        <v>44064</v>
      </c>
      <c r="C1946" s="64" t="s">
        <v>587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6">
      <c r="A1947" s="62">
        <v>44064</v>
      </c>
      <c r="B1947" s="63">
        <v>44064</v>
      </c>
      <c r="C1947" s="64" t="s">
        <v>689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6">
      <c r="A1948" s="86">
        <v>44065</v>
      </c>
      <c r="B1948" s="87">
        <v>44065</v>
      </c>
      <c r="C1948" s="88" t="s">
        <v>587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</row>
    <row r="1949" spans="1:6">
      <c r="A1949" s="86">
        <v>44065</v>
      </c>
      <c r="B1949" s="88">
        <v>44065</v>
      </c>
      <c r="C1949" s="88" t="s">
        <v>585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6">
      <c r="A1950" s="86">
        <v>44065</v>
      </c>
      <c r="B1950" s="88">
        <v>44065</v>
      </c>
      <c r="C1950" s="88" t="s">
        <v>598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6">
      <c r="A1951" s="86">
        <v>44065</v>
      </c>
      <c r="B1951" s="88">
        <v>44065</v>
      </c>
      <c r="C1951" s="88" t="s">
        <v>594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6">
      <c r="A1952" s="86">
        <v>44065</v>
      </c>
      <c r="B1952" s="88">
        <v>44065</v>
      </c>
      <c r="C1952" s="88" t="s">
        <v>615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589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605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611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597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600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599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601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592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659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616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590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596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603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604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629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647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6">
      <c r="A1969" s="86">
        <v>44065</v>
      </c>
      <c r="B1969" s="88">
        <v>44065</v>
      </c>
      <c r="C1969" s="88" t="s">
        <v>586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6">
      <c r="A1970" s="86">
        <v>44065</v>
      </c>
      <c r="B1970" s="88">
        <v>44065</v>
      </c>
      <c r="C1970" s="88" t="s">
        <v>621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6">
      <c r="A1971" s="86">
        <v>44065</v>
      </c>
      <c r="B1971" s="88">
        <v>44065</v>
      </c>
      <c r="C1971" s="88" t="s">
        <v>711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6">
      <c r="A1972" s="86">
        <v>44065</v>
      </c>
      <c r="B1972" s="88">
        <v>44065</v>
      </c>
      <c r="C1972" s="88" t="s">
        <v>591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6">
      <c r="A1973" s="86">
        <v>44065</v>
      </c>
      <c r="B1973" s="88">
        <v>44065</v>
      </c>
      <c r="C1973" s="88" t="s">
        <v>641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6">
      <c r="A1974" s="73">
        <v>44066</v>
      </c>
      <c r="B1974" s="70">
        <v>44066</v>
      </c>
      <c r="C1974" s="71" t="s">
        <v>587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</row>
    <row r="1975" spans="1:6">
      <c r="A1975" s="73">
        <v>44066</v>
      </c>
      <c r="B1975" s="70">
        <v>44066</v>
      </c>
      <c r="C1975" s="71" t="s">
        <v>585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6">
      <c r="A1976" s="73">
        <v>44066</v>
      </c>
      <c r="B1976" s="70">
        <v>44066</v>
      </c>
      <c r="C1976" s="71" t="s">
        <v>594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6">
      <c r="A1977" s="73">
        <v>44066</v>
      </c>
      <c r="B1977" s="70">
        <v>44066</v>
      </c>
      <c r="C1977" s="71" t="s">
        <v>599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6">
      <c r="A1978" s="73">
        <v>44066</v>
      </c>
      <c r="B1978" s="70">
        <v>44066</v>
      </c>
      <c r="C1978" s="71" t="s">
        <v>598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6">
      <c r="A1979" s="73">
        <v>44066</v>
      </c>
      <c r="B1979" s="70">
        <v>44066</v>
      </c>
      <c r="C1979" s="71" t="s">
        <v>629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6">
      <c r="A1980" s="73">
        <v>44066</v>
      </c>
      <c r="B1980" s="70">
        <v>44066</v>
      </c>
      <c r="C1980" s="71" t="s">
        <v>615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6">
      <c r="A1981" s="73">
        <v>44066</v>
      </c>
      <c r="B1981" s="70">
        <v>44066</v>
      </c>
      <c r="C1981" s="71" t="s">
        <v>589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6">
      <c r="A1982" s="73">
        <v>44066</v>
      </c>
      <c r="B1982" s="70">
        <v>44066</v>
      </c>
      <c r="C1982" s="71" t="s">
        <v>605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6">
      <c r="A1983" s="73">
        <v>44066</v>
      </c>
      <c r="B1983" s="70">
        <v>44066</v>
      </c>
      <c r="C1983" s="71" t="s">
        <v>616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6">
      <c r="A1984" s="73">
        <v>44066</v>
      </c>
      <c r="B1984" s="70">
        <v>44066</v>
      </c>
      <c r="C1984" s="71" t="s">
        <v>590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591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707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620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613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611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586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614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712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708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637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597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626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601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624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595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600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6">
      <c r="A2001" s="73">
        <v>44066</v>
      </c>
      <c r="B2001" s="70">
        <v>44066</v>
      </c>
      <c r="C2001" s="71" t="s">
        <v>592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6">
      <c r="A2002" s="73">
        <v>44066</v>
      </c>
      <c r="B2002" s="70">
        <v>44066</v>
      </c>
      <c r="C2002" s="71" t="s">
        <v>630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6">
      <c r="A2003" s="73">
        <v>44066</v>
      </c>
      <c r="B2003" s="70">
        <v>44066</v>
      </c>
      <c r="C2003" s="71" t="s">
        <v>687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6">
      <c r="A2004" s="73">
        <v>44066</v>
      </c>
      <c r="B2004" s="70">
        <v>44066</v>
      </c>
      <c r="C2004" s="71" t="s">
        <v>648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6">
      <c r="A2005" s="73">
        <v>44066</v>
      </c>
      <c r="B2005" s="70">
        <v>44066</v>
      </c>
      <c r="C2005" s="71" t="s">
        <v>647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6">
      <c r="A2006" s="73">
        <v>44066</v>
      </c>
      <c r="B2006" s="70">
        <v>44066</v>
      </c>
      <c r="C2006" s="71" t="s">
        <v>635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6">
      <c r="A2007" s="73">
        <v>44066</v>
      </c>
      <c r="B2007" s="70">
        <v>44066</v>
      </c>
      <c r="C2007" s="71" t="s">
        <v>596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6">
      <c r="A2008" s="73">
        <v>44066</v>
      </c>
      <c r="B2008" s="70">
        <v>44066</v>
      </c>
      <c r="C2008" s="71" t="s">
        <v>602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6">
      <c r="A2009" s="73">
        <v>44066</v>
      </c>
      <c r="B2009" s="70">
        <v>44066</v>
      </c>
      <c r="C2009" s="71" t="s">
        <v>713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6">
      <c r="A2010" s="73">
        <v>44066</v>
      </c>
      <c r="B2010" s="70">
        <v>44066</v>
      </c>
      <c r="C2010" s="71" t="s">
        <v>633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6">
      <c r="A2011" s="73">
        <v>44066</v>
      </c>
      <c r="B2011" s="70">
        <v>44066</v>
      </c>
      <c r="C2011" s="71" t="s">
        <v>616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6">
      <c r="A2012" s="73">
        <v>44066</v>
      </c>
      <c r="B2012" s="70">
        <v>44066</v>
      </c>
      <c r="C2012" s="71" t="s">
        <v>593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6">
      <c r="A2013" s="66">
        <v>44067</v>
      </c>
      <c r="B2013" s="67">
        <v>44067</v>
      </c>
      <c r="C2013" s="68" t="s">
        <v>585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</row>
    <row r="2014" spans="1:6">
      <c r="A2014" s="66">
        <v>44067</v>
      </c>
      <c r="B2014" s="67">
        <v>44067</v>
      </c>
      <c r="C2014" s="68" t="s">
        <v>701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6">
      <c r="A2015" s="66">
        <v>44067</v>
      </c>
      <c r="B2015" s="67">
        <v>44067</v>
      </c>
      <c r="C2015" s="68" t="s">
        <v>587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6">
      <c r="A2016" s="66">
        <v>44067</v>
      </c>
      <c r="B2016" s="67">
        <v>44067</v>
      </c>
      <c r="C2016" s="68" t="s">
        <v>594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6">
      <c r="A2017" s="66">
        <v>44067</v>
      </c>
      <c r="B2017" s="67">
        <v>44067</v>
      </c>
      <c r="C2017" s="68" t="s">
        <v>603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6">
      <c r="A2018" s="66">
        <v>44067</v>
      </c>
      <c r="B2018" s="67">
        <v>44067</v>
      </c>
      <c r="C2018" s="68" t="s">
        <v>598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6">
      <c r="A2019" s="66">
        <v>44067</v>
      </c>
      <c r="B2019" s="67">
        <v>44067</v>
      </c>
      <c r="C2019" s="68" t="s">
        <v>589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6">
      <c r="A2020" s="66">
        <v>44067</v>
      </c>
      <c r="B2020" s="67">
        <v>44067</v>
      </c>
      <c r="C2020" s="68" t="s">
        <v>604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6">
      <c r="A2021" s="66">
        <v>44067</v>
      </c>
      <c r="B2021" s="67">
        <v>44067</v>
      </c>
      <c r="C2021" s="68" t="s">
        <v>601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6">
      <c r="A2022" s="66">
        <v>44067</v>
      </c>
      <c r="B2022" s="67">
        <v>44067</v>
      </c>
      <c r="C2022" s="68" t="s">
        <v>611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6">
      <c r="A2023" s="66">
        <v>44067</v>
      </c>
      <c r="B2023" s="67">
        <v>44067</v>
      </c>
      <c r="C2023" s="68" t="s">
        <v>631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6">
      <c r="A2024" s="58">
        <v>44068</v>
      </c>
      <c r="B2024" s="59">
        <v>44068</v>
      </c>
      <c r="C2024" s="60" t="s">
        <v>603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</row>
    <row r="2025" spans="1:6">
      <c r="A2025" s="58">
        <v>44068</v>
      </c>
      <c r="B2025" s="59">
        <v>44068</v>
      </c>
      <c r="C2025" s="60" t="s">
        <v>589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6">
      <c r="A2026" s="58">
        <v>44068</v>
      </c>
      <c r="B2026" s="59">
        <v>44068</v>
      </c>
      <c r="C2026" s="60" t="s">
        <v>659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6">
      <c r="A2027" s="58">
        <v>44068</v>
      </c>
      <c r="B2027" s="59">
        <v>44068</v>
      </c>
      <c r="C2027" s="60" t="s">
        <v>611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6">
      <c r="A2028" s="58">
        <v>44068</v>
      </c>
      <c r="B2028" s="59">
        <v>44068</v>
      </c>
      <c r="C2028" s="60" t="s">
        <v>641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6">
      <c r="A2029" s="58">
        <v>44068</v>
      </c>
      <c r="B2029" s="59">
        <v>44068</v>
      </c>
      <c r="C2029" s="60" t="s">
        <v>601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6">
      <c r="A2030" s="58">
        <v>44068</v>
      </c>
      <c r="B2030" s="59">
        <v>44068</v>
      </c>
      <c r="C2030" s="60" t="s">
        <v>607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6">
      <c r="A2031" s="58">
        <v>44068</v>
      </c>
      <c r="B2031" s="59">
        <v>44068</v>
      </c>
      <c r="C2031" s="60" t="s">
        <v>593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6">
      <c r="A2032" s="58">
        <v>44068</v>
      </c>
      <c r="B2032" s="59">
        <v>44068</v>
      </c>
      <c r="C2032" s="60" t="s">
        <v>598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6">
      <c r="A2033" s="58">
        <v>44068</v>
      </c>
      <c r="B2033" s="59">
        <v>44068</v>
      </c>
      <c r="C2033" s="60" t="s">
        <v>616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6">
      <c r="A2034" s="58">
        <v>44068</v>
      </c>
      <c r="B2034" s="59">
        <v>44068</v>
      </c>
      <c r="C2034" s="60" t="s">
        <v>687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6">
      <c r="A2035" s="58">
        <v>44068</v>
      </c>
      <c r="B2035" s="59">
        <v>44068</v>
      </c>
      <c r="C2035" s="60" t="s">
        <v>615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6">
      <c r="A2036" s="58">
        <v>44068</v>
      </c>
      <c r="B2036" s="59">
        <v>44068</v>
      </c>
      <c r="C2036" s="60" t="s">
        <v>590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6">
      <c r="A2037" s="58">
        <v>44068</v>
      </c>
      <c r="B2037" s="59">
        <v>44068</v>
      </c>
      <c r="C2037" s="60" t="s">
        <v>587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6">
      <c r="A2038" s="58">
        <v>44068</v>
      </c>
      <c r="B2038" s="59">
        <v>44068</v>
      </c>
      <c r="C2038" s="60" t="s">
        <v>591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6">
      <c r="A2039" s="58">
        <v>44068</v>
      </c>
      <c r="B2039" s="59">
        <v>44068</v>
      </c>
      <c r="C2039" s="60" t="s">
        <v>596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6">
      <c r="A2040" s="58">
        <v>44068</v>
      </c>
      <c r="B2040" s="59">
        <v>44068</v>
      </c>
      <c r="C2040" s="60" t="s">
        <v>595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6">
      <c r="A2041" s="58">
        <v>44068</v>
      </c>
      <c r="B2041" s="59">
        <v>44068</v>
      </c>
      <c r="C2041" s="60" t="s">
        <v>594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6">
      <c r="A2042" s="58">
        <v>44068</v>
      </c>
      <c r="B2042" s="59">
        <v>44068</v>
      </c>
      <c r="C2042" s="60" t="s">
        <v>606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6">
      <c r="A2043" s="62">
        <v>44069</v>
      </c>
      <c r="B2043" s="64">
        <v>44069</v>
      </c>
      <c r="C2043" s="64" t="s">
        <v>585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</row>
    <row r="2044" spans="1:6">
      <c r="A2044" s="62">
        <v>44069</v>
      </c>
      <c r="B2044" s="64">
        <v>44069</v>
      </c>
      <c r="C2044" s="64" t="s">
        <v>603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6">
      <c r="A2045" s="62">
        <v>44069</v>
      </c>
      <c r="B2045" s="64">
        <v>44069</v>
      </c>
      <c r="C2045" s="64" t="s">
        <v>587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6">
      <c r="A2046" s="62">
        <v>44069</v>
      </c>
      <c r="B2046" s="64">
        <v>44069</v>
      </c>
      <c r="C2046" s="64" t="s">
        <v>591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6">
      <c r="A2047" s="62">
        <v>44069</v>
      </c>
      <c r="B2047" s="64">
        <v>44069</v>
      </c>
      <c r="C2047" s="64" t="s">
        <v>601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6">
      <c r="A2048" s="62">
        <v>44069</v>
      </c>
      <c r="B2048" s="64">
        <v>44069</v>
      </c>
      <c r="C2048" s="64" t="s">
        <v>592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611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626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602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596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597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593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598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586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589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641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613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599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623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595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615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590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6">
      <c r="A2065" s="62">
        <v>44069</v>
      </c>
      <c r="B2065" s="64">
        <v>44069</v>
      </c>
      <c r="C2065" s="64" t="s">
        <v>600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6">
      <c r="A2066" s="62">
        <v>44069</v>
      </c>
      <c r="B2066" s="64">
        <v>44069</v>
      </c>
      <c r="C2066" s="64" t="s">
        <v>660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6">
      <c r="A2067" s="90">
        <v>44070</v>
      </c>
      <c r="B2067" s="91">
        <v>44070</v>
      </c>
      <c r="C2067" s="92" t="s">
        <v>585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0</v>
      </c>
    </row>
    <row r="2068" spans="1:6">
      <c r="A2068" s="90">
        <v>44070</v>
      </c>
      <c r="B2068" s="92">
        <v>44070</v>
      </c>
      <c r="C2068" s="92" t="s">
        <v>595</v>
      </c>
      <c r="D2068" s="93">
        <f>VLOOKUP(Pag_Inicio_Corr_mas_casos[[#This Row],[Corregimiento]],Hoja3!$A$2:$D$676,4,0)</f>
        <v>80822</v>
      </c>
      <c r="E2068" s="92">
        <v>44</v>
      </c>
    </row>
    <row r="2069" spans="1:6">
      <c r="A2069" s="90">
        <v>44070</v>
      </c>
      <c r="B2069" s="92">
        <v>44070</v>
      </c>
      <c r="C2069" s="92" t="s">
        <v>591</v>
      </c>
      <c r="D2069" s="93">
        <f>VLOOKUP(Pag_Inicio_Corr_mas_casos[[#This Row],[Corregimiento]],Hoja3!$A$2:$D$676,4,0)</f>
        <v>81007</v>
      </c>
      <c r="E2069" s="92">
        <v>33</v>
      </c>
    </row>
    <row r="2070" spans="1:6">
      <c r="A2070" s="90">
        <v>44070</v>
      </c>
      <c r="B2070" s="92">
        <v>44070</v>
      </c>
      <c r="C2070" s="92" t="s">
        <v>601</v>
      </c>
      <c r="D2070" s="93">
        <f>VLOOKUP(Pag_Inicio_Corr_mas_casos[[#This Row],[Corregimiento]],Hoja3!$A$2:$D$676,4,0)</f>
        <v>80812</v>
      </c>
      <c r="E2070" s="92">
        <v>32</v>
      </c>
    </row>
    <row r="2071" spans="1:6">
      <c r="A2071" s="90">
        <v>44070</v>
      </c>
      <c r="B2071" s="92">
        <v>44070</v>
      </c>
      <c r="C2071" s="92" t="s">
        <v>637</v>
      </c>
      <c r="D2071" s="93">
        <f>VLOOKUP(Pag_Inicio_Corr_mas_casos[[#This Row],[Corregimiento]],Hoja3!$A$2:$D$676,4,0)</f>
        <v>80814</v>
      </c>
      <c r="E2071" s="92">
        <v>31</v>
      </c>
    </row>
    <row r="2072" spans="1:6">
      <c r="A2072" s="90">
        <v>44070</v>
      </c>
      <c r="B2072" s="92">
        <v>44070</v>
      </c>
      <c r="C2072" s="92" t="s">
        <v>709</v>
      </c>
      <c r="D2072" s="93">
        <f>VLOOKUP(Pag_Inicio_Corr_mas_casos[[#This Row],[Corregimiento]],Hoja3!$A$2:$D$676,4,0)</f>
        <v>20305</v>
      </c>
      <c r="E2072" s="92">
        <v>28</v>
      </c>
    </row>
    <row r="2073" spans="1:6">
      <c r="A2073" s="90">
        <v>44070</v>
      </c>
      <c r="B2073" s="92">
        <v>44070</v>
      </c>
      <c r="C2073" s="92" t="s">
        <v>596</v>
      </c>
      <c r="D2073" s="93">
        <f>VLOOKUP(Pag_Inicio_Corr_mas_casos[[#This Row],[Corregimiento]],Hoja3!$A$2:$D$676,4,0)</f>
        <v>80823</v>
      </c>
      <c r="E2073" s="92">
        <v>26</v>
      </c>
    </row>
    <row r="2074" spans="1:6">
      <c r="A2074" s="90">
        <v>44070</v>
      </c>
      <c r="B2074" s="92">
        <v>44070</v>
      </c>
      <c r="C2074" s="92" t="s">
        <v>600</v>
      </c>
      <c r="D2074" s="93">
        <f>VLOOKUP(Pag_Inicio_Corr_mas_casos[[#This Row],[Corregimiento]],Hoja3!$A$2:$D$676,4,0)</f>
        <v>81006</v>
      </c>
      <c r="E2074" s="92">
        <v>25</v>
      </c>
    </row>
    <row r="2075" spans="1:6">
      <c r="A2075" s="90">
        <v>44070</v>
      </c>
      <c r="B2075" s="92">
        <v>44070</v>
      </c>
      <c r="C2075" s="92" t="s">
        <v>587</v>
      </c>
      <c r="D2075" s="93">
        <f>VLOOKUP(Pag_Inicio_Corr_mas_casos[[#This Row],[Corregimiento]],Hoja3!$A$2:$D$676,4,0)</f>
        <v>130106</v>
      </c>
      <c r="E2075" s="92">
        <v>24</v>
      </c>
    </row>
    <row r="2076" spans="1:6">
      <c r="A2076" s="90">
        <v>44070</v>
      </c>
      <c r="B2076" s="92">
        <v>44070</v>
      </c>
      <c r="C2076" s="92" t="s">
        <v>611</v>
      </c>
      <c r="D2076" s="93">
        <f>VLOOKUP(Pag_Inicio_Corr_mas_casos[[#This Row],[Corregimiento]],Hoja3!$A$2:$D$676,4,0)</f>
        <v>80813</v>
      </c>
      <c r="E2076" s="92">
        <v>23</v>
      </c>
    </row>
    <row r="2077" spans="1:6">
      <c r="A2077" s="90">
        <v>44070</v>
      </c>
      <c r="B2077" s="92">
        <v>44070</v>
      </c>
      <c r="C2077" s="92" t="s">
        <v>599</v>
      </c>
      <c r="D2077" s="93">
        <f>VLOOKUP(Pag_Inicio_Corr_mas_casos[[#This Row],[Corregimiento]],Hoja3!$A$2:$D$676,4,0)</f>
        <v>130107</v>
      </c>
      <c r="E2077" s="92">
        <v>22</v>
      </c>
    </row>
    <row r="2078" spans="1:6">
      <c r="A2078" s="90">
        <v>44070</v>
      </c>
      <c r="B2078" s="92">
        <v>44070</v>
      </c>
      <c r="C2078" s="92" t="s">
        <v>586</v>
      </c>
      <c r="D2078" s="93">
        <f>VLOOKUP(Pag_Inicio_Corr_mas_casos[[#This Row],[Corregimiento]],Hoja3!$A$2:$D$676,4,0)</f>
        <v>81002</v>
      </c>
      <c r="E2078" s="92">
        <v>21</v>
      </c>
    </row>
    <row r="2079" spans="1:6">
      <c r="A2079" s="90">
        <v>44070</v>
      </c>
      <c r="B2079" s="92">
        <v>44070</v>
      </c>
      <c r="C2079" s="92" t="s">
        <v>616</v>
      </c>
      <c r="D2079" s="93">
        <f>VLOOKUP(Pag_Inicio_Corr_mas_casos[[#This Row],[Corregimiento]],Hoja3!$A$2:$D$676,4,0)</f>
        <v>80815</v>
      </c>
      <c r="E2079" s="92">
        <v>21</v>
      </c>
    </row>
    <row r="2080" spans="1:6">
      <c r="A2080" s="90">
        <v>44070</v>
      </c>
      <c r="B2080" s="92">
        <v>44070</v>
      </c>
      <c r="C2080" s="92" t="s">
        <v>598</v>
      </c>
      <c r="D2080" s="93">
        <f>VLOOKUP(Pag_Inicio_Corr_mas_casos[[#This Row],[Corregimiento]],Hoja3!$A$2:$D$676,4,0)</f>
        <v>80819</v>
      </c>
      <c r="E2080" s="92">
        <v>20</v>
      </c>
    </row>
    <row r="2081" spans="1:5">
      <c r="A2081" s="90">
        <v>44070</v>
      </c>
      <c r="B2081" s="92">
        <v>44070</v>
      </c>
      <c r="C2081" s="92" t="s">
        <v>687</v>
      </c>
      <c r="D2081" s="93">
        <f>VLOOKUP(Pag_Inicio_Corr_mas_casos[[#This Row],[Corregimiento]],Hoja3!$A$2:$D$676,4,0)</f>
        <v>40606</v>
      </c>
      <c r="E2081" s="92">
        <v>16</v>
      </c>
    </row>
    <row r="2082" spans="1:5">
      <c r="A2082" s="90">
        <v>44070</v>
      </c>
      <c r="B2082" s="92">
        <v>44070</v>
      </c>
      <c r="C2082" s="92" t="s">
        <v>714</v>
      </c>
      <c r="D2082" s="93">
        <f>VLOOKUP(Pag_Inicio_Corr_mas_casos[[#This Row],[Corregimiento]],Hoja3!$A$2:$D$676,4,0)</f>
        <v>90804</v>
      </c>
      <c r="E2082" s="92">
        <v>16</v>
      </c>
    </row>
    <row r="2083" spans="1:5">
      <c r="A2083" s="90">
        <v>44070</v>
      </c>
      <c r="B2083" s="92">
        <v>44070</v>
      </c>
      <c r="C2083" s="92" t="s">
        <v>715</v>
      </c>
      <c r="D2083" s="93">
        <f>VLOOKUP(Pag_Inicio_Corr_mas_casos[[#This Row],[Corregimiento]],Hoja3!$A$2:$D$676,4,0)</f>
        <v>50105</v>
      </c>
      <c r="E2083" s="92">
        <v>15</v>
      </c>
    </row>
    <row r="2084" spans="1:5">
      <c r="A2084" s="90">
        <v>44070</v>
      </c>
      <c r="B2084" s="92">
        <v>44070</v>
      </c>
      <c r="C2084" s="92" t="s">
        <v>603</v>
      </c>
      <c r="D2084" s="93">
        <f>VLOOKUP(Pag_Inicio_Corr_mas_casos[[#This Row],[Corregimiento]],Hoja3!$A$2:$D$676,4,0)</f>
        <v>40601</v>
      </c>
      <c r="E2084" s="92">
        <v>27</v>
      </c>
    </row>
    <row r="2085" spans="1:5">
      <c r="A2085" s="90">
        <v>44070</v>
      </c>
      <c r="B2085" s="92">
        <v>44070</v>
      </c>
      <c r="C2085" s="92" t="s">
        <v>593</v>
      </c>
      <c r="D2085" s="93">
        <f>VLOOKUP(Pag_Inicio_Corr_mas_casos[[#This Row],[Corregimiento]],Hoja3!$A$2:$D$676,4,0)</f>
        <v>80816</v>
      </c>
      <c r="E2085" s="92">
        <v>14</v>
      </c>
    </row>
    <row r="2086" spans="1:5">
      <c r="A2086" s="90">
        <v>44070</v>
      </c>
      <c r="B2086" s="92">
        <v>44070</v>
      </c>
      <c r="C2086" s="92" t="s">
        <v>707</v>
      </c>
      <c r="D2086" s="93">
        <f>VLOOKUP(Pag_Inicio_Corr_mas_casos[[#This Row],[Corregimiento]],Hoja3!$A$2:$D$676,4,0)</f>
        <v>50106</v>
      </c>
      <c r="E2086" s="92">
        <v>14</v>
      </c>
    </row>
    <row r="2087" spans="1:5">
      <c r="A2087" s="90">
        <v>44070</v>
      </c>
      <c r="B2087" s="92">
        <v>44070</v>
      </c>
      <c r="C2087" s="92" t="s">
        <v>620</v>
      </c>
      <c r="D2087" s="93">
        <f>VLOOKUP(Pag_Inicio_Corr_mas_casos[[#This Row],[Corregimiento]],Hoja3!$A$2:$D$676,4,0)</f>
        <v>130708</v>
      </c>
      <c r="E2087" s="92">
        <v>13</v>
      </c>
    </row>
    <row r="2088" spans="1:5">
      <c r="A2088" s="90">
        <v>44070</v>
      </c>
      <c r="B2088" s="92">
        <v>44070</v>
      </c>
      <c r="C2088" s="92" t="s">
        <v>592</v>
      </c>
      <c r="D2088" s="93">
        <f>VLOOKUP(Pag_Inicio_Corr_mas_casos[[#This Row],[Corregimiento]],Hoja3!$A$2:$D$676,4,0)</f>
        <v>81008</v>
      </c>
      <c r="E2088" s="92">
        <v>13</v>
      </c>
    </row>
    <row r="2089" spans="1:5">
      <c r="A2089" s="90">
        <v>44070</v>
      </c>
      <c r="B2089" s="92">
        <v>44070</v>
      </c>
      <c r="C2089" s="92" t="s">
        <v>631</v>
      </c>
      <c r="D2089" s="93">
        <f>VLOOKUP(Pag_Inicio_Corr_mas_casos[[#This Row],[Corregimiento]],Hoja3!$A$2:$D$676,4,0)</f>
        <v>81009</v>
      </c>
      <c r="E2089" s="92">
        <v>13</v>
      </c>
    </row>
    <row r="2090" spans="1:5">
      <c r="A2090" s="90">
        <v>44070</v>
      </c>
      <c r="B2090" s="92">
        <v>44070</v>
      </c>
      <c r="C2090" s="92" t="s">
        <v>630</v>
      </c>
      <c r="D2090" s="93">
        <f>VLOOKUP(Pag_Inicio_Corr_mas_casos[[#This Row],[Corregimiento]],Hoja3!$A$2:$D$676,4,0)</f>
        <v>81003</v>
      </c>
      <c r="E2090" s="92">
        <v>12</v>
      </c>
    </row>
    <row r="2091" spans="1:5">
      <c r="A2091" s="90">
        <v>44070</v>
      </c>
      <c r="B2091" s="92">
        <v>44070</v>
      </c>
      <c r="C2091" s="92" t="s">
        <v>681</v>
      </c>
      <c r="D2091" s="93">
        <f>VLOOKUP(Pag_Inicio_Corr_mas_casos[[#This Row],[Corregimiento]],Hoja3!$A$2:$D$676,4,0)</f>
        <v>10207</v>
      </c>
      <c r="E2091" s="92">
        <v>12</v>
      </c>
    </row>
    <row r="2092" spans="1:5">
      <c r="A2092" s="90">
        <v>44070</v>
      </c>
      <c r="B2092" s="92">
        <v>44070</v>
      </c>
      <c r="C2092" s="92" t="s">
        <v>594</v>
      </c>
      <c r="D2092" s="93">
        <f>VLOOKUP(Pag_Inicio_Corr_mas_casos[[#This Row],[Corregimiento]],Hoja3!$A$2:$D$676,4,0)</f>
        <v>80817</v>
      </c>
      <c r="E2092" s="92">
        <v>12</v>
      </c>
    </row>
    <row r="2093" spans="1:5">
      <c r="A2093" s="90">
        <v>44070</v>
      </c>
      <c r="B2093" s="92">
        <v>44070</v>
      </c>
      <c r="C2093" s="92" t="s">
        <v>614</v>
      </c>
      <c r="D2093" s="93">
        <f>VLOOKUP(Pag_Inicio_Corr_mas_casos[[#This Row],[Corregimiento]],Hoja3!$A$2:$D$676,4,0)</f>
        <v>80808</v>
      </c>
      <c r="E2093" s="92">
        <v>12</v>
      </c>
    </row>
    <row r="2094" spans="1:5">
      <c r="A2094" s="90">
        <v>44070</v>
      </c>
      <c r="B2094" s="92">
        <v>44070</v>
      </c>
      <c r="C2094" s="92" t="s">
        <v>590</v>
      </c>
      <c r="D2094" s="93">
        <f>VLOOKUP(Pag_Inicio_Corr_mas_casos[[#This Row],[Corregimiento]],Hoja3!$A$2:$D$676,4,0)</f>
        <v>80821</v>
      </c>
      <c r="E2094" s="92">
        <v>11</v>
      </c>
    </row>
    <row r="2095" spans="1:5">
      <c r="A2095" s="90">
        <v>44070</v>
      </c>
      <c r="B2095" s="92">
        <v>44070</v>
      </c>
      <c r="C2095" s="92" t="s">
        <v>632</v>
      </c>
      <c r="D2095" s="93">
        <f>VLOOKUP(Pag_Inicio_Corr_mas_casos[[#This Row],[Corregimiento]],Hoja3!$A$2:$D$676,4,0)</f>
        <v>30104</v>
      </c>
      <c r="E2095" s="92">
        <v>11</v>
      </c>
    </row>
    <row r="2096" spans="1:5">
      <c r="A2096" s="90">
        <v>44070</v>
      </c>
      <c r="B2096" s="92">
        <v>44070</v>
      </c>
      <c r="C2096" s="92" t="s">
        <v>623</v>
      </c>
      <c r="D2096" s="93">
        <f>VLOOKUP(Pag_Inicio_Corr_mas_casos[[#This Row],[Corregimiento]],Hoja3!$A$2:$D$676,4,0)</f>
        <v>80803</v>
      </c>
      <c r="E2096" s="92">
        <v>11</v>
      </c>
    </row>
    <row r="2097" spans="1:6">
      <c r="A2097" s="90">
        <v>44070</v>
      </c>
      <c r="B2097" s="92">
        <v>44070</v>
      </c>
      <c r="C2097" s="92" t="s">
        <v>641</v>
      </c>
      <c r="D2097" s="93">
        <f>VLOOKUP(Pag_Inicio_Corr_mas_casos[[#This Row],[Corregimiento]],Hoja3!$A$2:$D$676,4,0)</f>
        <v>91001</v>
      </c>
      <c r="E2097" s="92">
        <v>11</v>
      </c>
    </row>
    <row r="2098" spans="1:6">
      <c r="A2098" s="73">
        <v>44071</v>
      </c>
      <c r="B2098" s="70">
        <v>44071</v>
      </c>
      <c r="C2098" s="71" t="s">
        <v>585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0</v>
      </c>
    </row>
    <row r="2099" spans="1:6">
      <c r="A2099" s="73">
        <v>44071</v>
      </c>
      <c r="B2099" s="70">
        <v>44071</v>
      </c>
      <c r="C2099" s="71" t="s">
        <v>611</v>
      </c>
      <c r="D2099" s="72">
        <f>VLOOKUP(Pag_Inicio_Corr_mas_casos[[#This Row],[Corregimiento]],Hoja3!$A$2:$D$676,4,0)</f>
        <v>80813</v>
      </c>
      <c r="E2099" s="71">
        <v>46</v>
      </c>
    </row>
    <row r="2100" spans="1:6">
      <c r="A2100" s="73">
        <v>44071</v>
      </c>
      <c r="B2100" s="70">
        <v>44071</v>
      </c>
      <c r="C2100" s="71" t="s">
        <v>590</v>
      </c>
      <c r="D2100" s="72">
        <f>VLOOKUP(Pag_Inicio_Corr_mas_casos[[#This Row],[Corregimiento]],Hoja3!$A$2:$D$676,4,0)</f>
        <v>80821</v>
      </c>
      <c r="E2100" s="71">
        <v>41</v>
      </c>
    </row>
    <row r="2101" spans="1:6">
      <c r="A2101" s="73">
        <v>44071</v>
      </c>
      <c r="B2101" s="70">
        <v>44071</v>
      </c>
      <c r="C2101" s="71" t="s">
        <v>598</v>
      </c>
      <c r="D2101" s="72">
        <f>VLOOKUP(Pag_Inicio_Corr_mas_casos[[#This Row],[Corregimiento]],Hoja3!$A$2:$D$676,4,0)</f>
        <v>80819</v>
      </c>
      <c r="E2101" s="71">
        <v>38</v>
      </c>
    </row>
    <row r="2102" spans="1:6">
      <c r="A2102" s="73">
        <v>44071</v>
      </c>
      <c r="B2102" s="70">
        <v>44071</v>
      </c>
      <c r="C2102" s="71" t="s">
        <v>596</v>
      </c>
      <c r="D2102" s="72">
        <f>VLOOKUP(Pag_Inicio_Corr_mas_casos[[#This Row],[Corregimiento]],Hoja3!$A$2:$D$676,4,0)</f>
        <v>80823</v>
      </c>
      <c r="E2102" s="71">
        <v>37</v>
      </c>
    </row>
    <row r="2103" spans="1:6">
      <c r="A2103" s="73">
        <v>44071</v>
      </c>
      <c r="B2103" s="70">
        <v>44071</v>
      </c>
      <c r="C2103" s="71" t="s">
        <v>616</v>
      </c>
      <c r="D2103" s="72">
        <f>VLOOKUP(Pag_Inicio_Corr_mas_casos[[#This Row],[Corregimiento]],Hoja3!$A$2:$D$676,4,0)</f>
        <v>80815</v>
      </c>
      <c r="E2103" s="71">
        <v>36</v>
      </c>
    </row>
    <row r="2104" spans="1:6">
      <c r="A2104" s="73">
        <v>44071</v>
      </c>
      <c r="B2104" s="70">
        <v>44071</v>
      </c>
      <c r="C2104" s="71" t="s">
        <v>587</v>
      </c>
      <c r="D2104" s="72">
        <f>VLOOKUP(Pag_Inicio_Corr_mas_casos[[#This Row],[Corregimiento]],Hoja3!$A$2:$D$676,4,0)</f>
        <v>130106</v>
      </c>
      <c r="E2104" s="71">
        <v>36</v>
      </c>
    </row>
    <row r="2105" spans="1:6">
      <c r="A2105" s="73">
        <v>44071</v>
      </c>
      <c r="B2105" s="70">
        <v>44071</v>
      </c>
      <c r="C2105" s="71" t="s">
        <v>591</v>
      </c>
      <c r="D2105" s="72">
        <f>VLOOKUP(Pag_Inicio_Corr_mas_casos[[#This Row],[Corregimiento]],Hoja3!$A$2:$D$676,4,0)</f>
        <v>81007</v>
      </c>
      <c r="E2105" s="71">
        <v>34</v>
      </c>
    </row>
    <row r="2106" spans="1:6">
      <c r="A2106" s="73">
        <v>44071</v>
      </c>
      <c r="B2106" s="70">
        <v>44071</v>
      </c>
      <c r="C2106" s="71" t="s">
        <v>586</v>
      </c>
      <c r="D2106" s="72">
        <f>VLOOKUP(Pag_Inicio_Corr_mas_casos[[#This Row],[Corregimiento]],Hoja3!$A$2:$D$676,4,0)</f>
        <v>81002</v>
      </c>
      <c r="E2106" s="71">
        <v>30</v>
      </c>
    </row>
    <row r="2107" spans="1:6">
      <c r="A2107" s="73">
        <v>44071</v>
      </c>
      <c r="B2107" s="70">
        <v>44071</v>
      </c>
      <c r="C2107" s="71" t="s">
        <v>601</v>
      </c>
      <c r="D2107" s="72">
        <f>VLOOKUP(Pag_Inicio_Corr_mas_casos[[#This Row],[Corregimiento]],Hoja3!$A$2:$D$676,4,0)</f>
        <v>80812</v>
      </c>
      <c r="E2107" s="71">
        <v>28</v>
      </c>
    </row>
    <row r="2108" spans="1:6">
      <c r="A2108" s="73">
        <v>44071</v>
      </c>
      <c r="B2108" s="70">
        <v>44071</v>
      </c>
      <c r="C2108" s="71" t="s">
        <v>593</v>
      </c>
      <c r="D2108" s="72">
        <f>VLOOKUP(Pag_Inicio_Corr_mas_casos[[#This Row],[Corregimiento]],Hoja3!$A$2:$D$676,4,0)</f>
        <v>80816</v>
      </c>
      <c r="E2108" s="71">
        <v>27</v>
      </c>
    </row>
    <row r="2109" spans="1:6">
      <c r="A2109" s="73">
        <v>44071</v>
      </c>
      <c r="B2109" s="70">
        <v>44071</v>
      </c>
      <c r="C2109" s="71" t="s">
        <v>599</v>
      </c>
      <c r="D2109" s="72">
        <f>VLOOKUP(Pag_Inicio_Corr_mas_casos[[#This Row],[Corregimiento]],Hoja3!$A$2:$D$676,4,0)</f>
        <v>130107</v>
      </c>
      <c r="E2109" s="71">
        <v>20</v>
      </c>
    </row>
    <row r="2110" spans="1:6">
      <c r="A2110" s="73">
        <v>44071</v>
      </c>
      <c r="B2110" s="70">
        <v>44071</v>
      </c>
      <c r="C2110" s="71" t="s">
        <v>641</v>
      </c>
      <c r="D2110" s="72">
        <f>VLOOKUP(Pag_Inicio_Corr_mas_casos[[#This Row],[Corregimiento]],Hoja3!$A$2:$D$676,4,0)</f>
        <v>91001</v>
      </c>
      <c r="E2110" s="71">
        <v>19</v>
      </c>
    </row>
    <row r="2111" spans="1:6">
      <c r="A2111" s="73">
        <v>44071</v>
      </c>
      <c r="B2111" s="70">
        <v>44071</v>
      </c>
      <c r="C2111" s="71" t="s">
        <v>602</v>
      </c>
      <c r="D2111" s="72">
        <f>VLOOKUP(Pag_Inicio_Corr_mas_casos[[#This Row],[Corregimiento]],Hoja3!$A$2:$D$676,4,0)</f>
        <v>130702</v>
      </c>
      <c r="E2111" s="71">
        <v>18</v>
      </c>
    </row>
    <row r="2112" spans="1:6">
      <c r="A2112" s="73">
        <v>44071</v>
      </c>
      <c r="B2112" s="70">
        <v>44071</v>
      </c>
      <c r="C2112" s="71" t="s">
        <v>594</v>
      </c>
      <c r="D2112" s="72">
        <f>VLOOKUP(Pag_Inicio_Corr_mas_casos[[#This Row],[Corregimiento]],Hoja3!$A$2:$D$676,4,0)</f>
        <v>80817</v>
      </c>
      <c r="E2112" s="71">
        <v>18</v>
      </c>
    </row>
    <row r="2113" spans="1:6">
      <c r="A2113" s="73">
        <v>44071</v>
      </c>
      <c r="B2113" s="70">
        <v>44071</v>
      </c>
      <c r="C2113" s="71" t="s">
        <v>624</v>
      </c>
      <c r="D2113" s="72">
        <f>VLOOKUP(Pag_Inicio_Corr_mas_casos[[#This Row],[Corregimiento]],Hoja3!$A$2:$D$676,4,0)</f>
        <v>130105</v>
      </c>
      <c r="E2113" s="71">
        <v>17</v>
      </c>
    </row>
    <row r="2114" spans="1:6">
      <c r="A2114" s="73">
        <v>44071</v>
      </c>
      <c r="B2114" s="70">
        <v>44071</v>
      </c>
      <c r="C2114" s="71" t="s">
        <v>716</v>
      </c>
      <c r="D2114" s="72">
        <f>VLOOKUP(Pag_Inicio_Corr_mas_casos[[#This Row],[Corregimiento]],Hoja3!$A$2:$D$676,4,0)</f>
        <v>40406</v>
      </c>
      <c r="E2114" s="71">
        <v>16</v>
      </c>
    </row>
    <row r="2115" spans="1:6">
      <c r="A2115" s="73">
        <v>44071</v>
      </c>
      <c r="B2115" s="70">
        <v>44071</v>
      </c>
      <c r="C2115" s="71" t="s">
        <v>615</v>
      </c>
      <c r="D2115" s="72">
        <f>VLOOKUP(Pag_Inicio_Corr_mas_casos[[#This Row],[Corregimiento]],Hoja3!$A$2:$D$676,4,0)</f>
        <v>80820</v>
      </c>
      <c r="E2115" s="71">
        <v>16</v>
      </c>
    </row>
    <row r="2116" spans="1:6">
      <c r="A2116" s="73">
        <v>44071</v>
      </c>
      <c r="B2116" s="70">
        <v>44071</v>
      </c>
      <c r="C2116" s="71" t="s">
        <v>637</v>
      </c>
      <c r="D2116" s="72">
        <f>VLOOKUP(Pag_Inicio_Corr_mas_casos[[#This Row],[Corregimiento]],Hoja3!$A$2:$D$676,4,0)</f>
        <v>80814</v>
      </c>
      <c r="E2116" s="71">
        <v>15</v>
      </c>
    </row>
    <row r="2117" spans="1:6">
      <c r="A2117" s="73">
        <v>44071</v>
      </c>
      <c r="B2117" s="70">
        <v>44071</v>
      </c>
      <c r="C2117" s="71" t="s">
        <v>597</v>
      </c>
      <c r="D2117" s="72">
        <f>VLOOKUP(Pag_Inicio_Corr_mas_casos[[#This Row],[Corregimiento]],Hoja3!$A$2:$D$676,4,0)</f>
        <v>81001</v>
      </c>
      <c r="E2117" s="71">
        <v>14</v>
      </c>
    </row>
    <row r="2118" spans="1:6">
      <c r="A2118" s="73">
        <v>44071</v>
      </c>
      <c r="B2118" s="70">
        <v>44071</v>
      </c>
      <c r="C2118" s="71" t="s">
        <v>622</v>
      </c>
      <c r="D2118" s="72">
        <f>VLOOKUP(Pag_Inicio_Corr_mas_casos[[#This Row],[Corregimiento]],Hoja3!$A$2:$D$676,4,0)</f>
        <v>50208</v>
      </c>
      <c r="E2118" s="71">
        <v>14</v>
      </c>
    </row>
    <row r="2119" spans="1:6">
      <c r="A2119" s="73">
        <v>44071</v>
      </c>
      <c r="B2119" s="70">
        <v>44071</v>
      </c>
      <c r="C2119" s="71" t="s">
        <v>606</v>
      </c>
      <c r="D2119" s="72">
        <f>VLOOKUP(Pag_Inicio_Corr_mas_casos[[#This Row],[Corregimiento]],Hoja3!$A$2:$D$676,4,0)</f>
        <v>80810</v>
      </c>
      <c r="E2119" s="71">
        <v>14</v>
      </c>
    </row>
    <row r="2120" spans="1:6">
      <c r="A2120" s="73">
        <v>44071</v>
      </c>
      <c r="B2120" s="70">
        <v>44071</v>
      </c>
      <c r="C2120" s="71" t="s">
        <v>626</v>
      </c>
      <c r="D2120" s="72">
        <f>VLOOKUP(Pag_Inicio_Corr_mas_casos[[#This Row],[Corregimiento]],Hoja3!$A$2:$D$676,4,0)</f>
        <v>80809</v>
      </c>
      <c r="E2120" s="71">
        <v>13</v>
      </c>
    </row>
    <row r="2121" spans="1:6">
      <c r="A2121" s="73">
        <v>44071</v>
      </c>
      <c r="B2121" s="70">
        <v>44071</v>
      </c>
      <c r="C2121" s="71" t="s">
        <v>629</v>
      </c>
      <c r="D2121" s="72">
        <f>VLOOKUP(Pag_Inicio_Corr_mas_casos[[#This Row],[Corregimiento]],Hoja3!$A$2:$D$676,4,0)</f>
        <v>130717</v>
      </c>
      <c r="E2121" s="71">
        <v>12</v>
      </c>
    </row>
    <row r="2122" spans="1:6">
      <c r="A2122" s="73">
        <v>44071</v>
      </c>
      <c r="B2122" s="70">
        <v>44071</v>
      </c>
      <c r="C2122" s="71" t="s">
        <v>595</v>
      </c>
      <c r="D2122" s="72">
        <f>VLOOKUP(Pag_Inicio_Corr_mas_casos[[#This Row],[Corregimiento]],Hoja3!$A$2:$D$676,4,0)</f>
        <v>80822</v>
      </c>
      <c r="E2122" s="71">
        <v>11</v>
      </c>
    </row>
    <row r="2123" spans="1:6">
      <c r="A2123" s="73">
        <v>44071</v>
      </c>
      <c r="B2123" s="70">
        <v>44071</v>
      </c>
      <c r="C2123" s="71" t="s">
        <v>604</v>
      </c>
      <c r="D2123" s="72">
        <f>VLOOKUP(Pag_Inicio_Corr_mas_casos[[#This Row],[Corregimiento]],Hoja3!$A$2:$D$676,4,0)</f>
        <v>80806</v>
      </c>
      <c r="E2123" s="71">
        <v>11</v>
      </c>
    </row>
    <row r="2124" spans="1:6">
      <c r="A2124" s="73">
        <v>44071</v>
      </c>
      <c r="B2124" s="70">
        <v>44071</v>
      </c>
      <c r="C2124" s="71" t="s">
        <v>603</v>
      </c>
      <c r="D2124" s="72">
        <f>VLOOKUP(Pag_Inicio_Corr_mas_casos[[#This Row],[Corregimiento]],Hoja3!$A$2:$D$676,4,0)</f>
        <v>40601</v>
      </c>
      <c r="E2124" s="71">
        <v>11</v>
      </c>
    </row>
    <row r="2125" spans="1:6">
      <c r="A2125" s="73">
        <v>44071</v>
      </c>
      <c r="B2125" s="70">
        <v>44071</v>
      </c>
      <c r="C2125" s="71" t="s">
        <v>614</v>
      </c>
      <c r="D2125" s="72">
        <f>VLOOKUP(Pag_Inicio_Corr_mas_casos[[#This Row],[Corregimiento]],Hoja3!$A$2:$D$676,4,0)</f>
        <v>80808</v>
      </c>
      <c r="E2125" s="71">
        <v>11</v>
      </c>
    </row>
    <row r="2126" spans="1:6">
      <c r="A2126" s="73">
        <v>44071</v>
      </c>
      <c r="B2126" s="70">
        <v>44071</v>
      </c>
      <c r="C2126" s="71" t="s">
        <v>646</v>
      </c>
      <c r="D2126" s="72">
        <f>VLOOKUP(Pag_Inicio_Corr_mas_casos[[#This Row],[Corregimiento]],Hoja3!$A$2:$D$676,4,0)</f>
        <v>80818</v>
      </c>
      <c r="E2126" s="71">
        <v>11</v>
      </c>
    </row>
    <row r="2127" spans="1:6">
      <c r="A2127" s="73">
        <v>44071</v>
      </c>
      <c r="B2127" s="70">
        <v>44071</v>
      </c>
      <c r="C2127" s="71" t="s">
        <v>717</v>
      </c>
      <c r="D2127" s="72">
        <f>VLOOKUP(Pag_Inicio_Corr_mas_casos[[#This Row],[Corregimiento]],Hoja3!$A$2:$D$676,4,0)</f>
        <v>91101</v>
      </c>
      <c r="E2127" s="71">
        <v>11</v>
      </c>
    </row>
    <row r="2128" spans="1:6">
      <c r="A2128" s="62">
        <v>44072</v>
      </c>
      <c r="B2128" s="63">
        <v>44072</v>
      </c>
      <c r="C2128" s="64" t="s">
        <v>598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0</v>
      </c>
    </row>
    <row r="2129" spans="1:5">
      <c r="A2129" s="62">
        <v>44072</v>
      </c>
      <c r="B2129" s="63">
        <v>44072</v>
      </c>
      <c r="C2129" s="64" t="s">
        <v>591</v>
      </c>
      <c r="D2129" s="65">
        <f>VLOOKUP(Pag_Inicio_Corr_mas_casos[[#This Row],[Corregimiento]],Hoja3!$A$2:$D$676,4,0)</f>
        <v>81007</v>
      </c>
      <c r="E2129" s="64">
        <v>55</v>
      </c>
    </row>
    <row r="2130" spans="1:5">
      <c r="A2130" s="62">
        <v>44072</v>
      </c>
      <c r="B2130" s="63">
        <v>44072</v>
      </c>
      <c r="C2130" s="64" t="s">
        <v>611</v>
      </c>
      <c r="D2130" s="65">
        <f>VLOOKUP(Pag_Inicio_Corr_mas_casos[[#This Row],[Corregimiento]],Hoja3!$A$2:$D$676,4,0)</f>
        <v>80813</v>
      </c>
      <c r="E2130" s="64">
        <v>49</v>
      </c>
    </row>
    <row r="2131" spans="1:5">
      <c r="A2131" s="62">
        <v>44072</v>
      </c>
      <c r="B2131" s="63">
        <v>44072</v>
      </c>
      <c r="C2131" s="64" t="s">
        <v>585</v>
      </c>
      <c r="D2131" s="65">
        <f>VLOOKUP(Pag_Inicio_Corr_mas_casos[[#This Row],[Corregimiento]],Hoja3!$A$2:$D$676,4,0)</f>
        <v>130101</v>
      </c>
      <c r="E2131" s="64">
        <v>46</v>
      </c>
    </row>
    <row r="2132" spans="1:5">
      <c r="A2132" s="62">
        <v>44072</v>
      </c>
      <c r="B2132" s="63">
        <v>44072</v>
      </c>
      <c r="C2132" s="64" t="s">
        <v>592</v>
      </c>
      <c r="D2132" s="65">
        <f>VLOOKUP(Pag_Inicio_Corr_mas_casos[[#This Row],[Corregimiento]],Hoja3!$A$2:$D$676,4,0)</f>
        <v>81008</v>
      </c>
      <c r="E2132" s="64">
        <v>44</v>
      </c>
    </row>
    <row r="2133" spans="1:5">
      <c r="A2133" s="62">
        <v>44072</v>
      </c>
      <c r="B2133" s="63">
        <v>44072</v>
      </c>
      <c r="C2133" s="64" t="s">
        <v>601</v>
      </c>
      <c r="D2133" s="65">
        <f>VLOOKUP(Pag_Inicio_Corr_mas_casos[[#This Row],[Corregimiento]],Hoja3!$A$2:$D$676,4,0)</f>
        <v>80812</v>
      </c>
      <c r="E2133" s="64">
        <v>43</v>
      </c>
    </row>
    <row r="2134" spans="1:5">
      <c r="A2134" s="62">
        <v>44072</v>
      </c>
      <c r="B2134" s="63">
        <v>44072</v>
      </c>
      <c r="C2134" s="64" t="s">
        <v>587</v>
      </c>
      <c r="D2134" s="65">
        <f>VLOOKUP(Pag_Inicio_Corr_mas_casos[[#This Row],[Corregimiento]],Hoja3!$A$2:$D$676,4,0)</f>
        <v>130106</v>
      </c>
      <c r="E2134" s="64">
        <v>39</v>
      </c>
    </row>
    <row r="2135" spans="1:5">
      <c r="A2135" s="62">
        <v>44072</v>
      </c>
      <c r="B2135" s="63">
        <v>44072</v>
      </c>
      <c r="C2135" s="64" t="s">
        <v>637</v>
      </c>
      <c r="D2135" s="65">
        <f>VLOOKUP(Pag_Inicio_Corr_mas_casos[[#This Row],[Corregimiento]],Hoja3!$A$2:$D$676,4,0)</f>
        <v>80814</v>
      </c>
      <c r="E2135" s="64">
        <v>36</v>
      </c>
    </row>
    <row r="2136" spans="1:5">
      <c r="A2136" s="62">
        <v>44072</v>
      </c>
      <c r="B2136" s="63">
        <v>44072</v>
      </c>
      <c r="C2136" s="64" t="s">
        <v>615</v>
      </c>
      <c r="D2136" s="65">
        <f>VLOOKUP(Pag_Inicio_Corr_mas_casos[[#This Row],[Corregimiento]],Hoja3!$A$2:$D$676,4,0)</f>
        <v>80820</v>
      </c>
      <c r="E2136" s="64">
        <v>31</v>
      </c>
    </row>
    <row r="2137" spans="1:5">
      <c r="A2137" s="62">
        <v>44072</v>
      </c>
      <c r="B2137" s="63">
        <v>44072</v>
      </c>
      <c r="C2137" s="64" t="s">
        <v>590</v>
      </c>
      <c r="D2137" s="65">
        <f>VLOOKUP(Pag_Inicio_Corr_mas_casos[[#This Row],[Corregimiento]],Hoja3!$A$2:$D$676,4,0)</f>
        <v>80821</v>
      </c>
      <c r="E2137" s="64">
        <v>28</v>
      </c>
    </row>
    <row r="2138" spans="1:5">
      <c r="A2138" s="62">
        <v>44072</v>
      </c>
      <c r="B2138" s="63">
        <v>44072</v>
      </c>
      <c r="C2138" s="64" t="s">
        <v>594</v>
      </c>
      <c r="D2138" s="65">
        <f>VLOOKUP(Pag_Inicio_Corr_mas_casos[[#This Row],[Corregimiento]],Hoja3!$A$2:$D$676,4,0)</f>
        <v>80817</v>
      </c>
      <c r="E2138" s="64">
        <v>22</v>
      </c>
    </row>
    <row r="2139" spans="1:5">
      <c r="A2139" s="62">
        <v>44072</v>
      </c>
      <c r="B2139" s="63">
        <v>44072</v>
      </c>
      <c r="C2139" s="64" t="s">
        <v>616</v>
      </c>
      <c r="D2139" s="65">
        <f>VLOOKUP(Pag_Inicio_Corr_mas_casos[[#This Row],[Corregimiento]],Hoja3!$A$2:$D$676,4,0)</f>
        <v>80815</v>
      </c>
      <c r="E2139" s="64">
        <v>18</v>
      </c>
    </row>
    <row r="2140" spans="1:5">
      <c r="A2140" s="62">
        <v>44072</v>
      </c>
      <c r="B2140" s="63">
        <v>44072</v>
      </c>
      <c r="C2140" s="64" t="s">
        <v>641</v>
      </c>
      <c r="D2140" s="65">
        <f>VLOOKUP(Pag_Inicio_Corr_mas_casos[[#This Row],[Corregimiento]],Hoja3!$A$2:$D$676,4,0)</f>
        <v>91001</v>
      </c>
      <c r="E2140" s="64">
        <v>15</v>
      </c>
    </row>
    <row r="2141" spans="1:5">
      <c r="A2141" s="62">
        <v>44072</v>
      </c>
      <c r="B2141" s="63">
        <v>44072</v>
      </c>
      <c r="C2141" s="64" t="s">
        <v>605</v>
      </c>
      <c r="D2141" s="65">
        <f>VLOOKUP(Pag_Inicio_Corr_mas_casos[[#This Row],[Corregimiento]],Hoja3!$A$2:$D$676,4,0)</f>
        <v>130108</v>
      </c>
      <c r="E2141" s="64">
        <v>15</v>
      </c>
    </row>
    <row r="2142" spans="1:5">
      <c r="A2142" s="62">
        <v>44072</v>
      </c>
      <c r="B2142" s="63">
        <v>44072</v>
      </c>
      <c r="C2142" s="64" t="s">
        <v>718</v>
      </c>
      <c r="D2142" s="65">
        <f>VLOOKUP(Pag_Inicio_Corr_mas_casos[[#This Row],[Corregimiento]],Hoja3!$A$2:$D$676,4,0)</f>
        <v>70409</v>
      </c>
      <c r="E2142" s="64">
        <v>14</v>
      </c>
    </row>
    <row r="2143" spans="1:5">
      <c r="A2143" s="62">
        <v>44072</v>
      </c>
      <c r="B2143" s="63">
        <v>44072</v>
      </c>
      <c r="C2143" s="64" t="s">
        <v>630</v>
      </c>
      <c r="D2143" s="65">
        <f>VLOOKUP(Pag_Inicio_Corr_mas_casos[[#This Row],[Corregimiento]],Hoja3!$A$2:$D$676,4,0)</f>
        <v>81003</v>
      </c>
      <c r="E2143" s="64">
        <v>14</v>
      </c>
    </row>
    <row r="2144" spans="1:5">
      <c r="A2144" s="62">
        <v>44072</v>
      </c>
      <c r="B2144" s="63">
        <v>44072</v>
      </c>
      <c r="C2144" s="64" t="s">
        <v>597</v>
      </c>
      <c r="D2144" s="65">
        <f>VLOOKUP(Pag_Inicio_Corr_mas_casos[[#This Row],[Corregimiento]],Hoja3!$A$2:$D$676,4,0)</f>
        <v>81001</v>
      </c>
      <c r="E2144" s="64">
        <v>14</v>
      </c>
    </row>
    <row r="2145" spans="1:6">
      <c r="A2145" s="62">
        <v>44072</v>
      </c>
      <c r="B2145" s="63">
        <v>44072</v>
      </c>
      <c r="C2145" s="64" t="s">
        <v>593</v>
      </c>
      <c r="D2145" s="65">
        <f>VLOOKUP(Pag_Inicio_Corr_mas_casos[[#This Row],[Corregimiento]],Hoja3!$A$2:$D$676,4,0)</f>
        <v>80816</v>
      </c>
      <c r="E2145" s="64">
        <v>14</v>
      </c>
    </row>
    <row r="2146" spans="1:6">
      <c r="A2146" s="62">
        <v>44072</v>
      </c>
      <c r="B2146" s="63">
        <v>44072</v>
      </c>
      <c r="C2146" s="64" t="s">
        <v>687</v>
      </c>
      <c r="D2146" s="65">
        <f>VLOOKUP(Pag_Inicio_Corr_mas_casos[[#This Row],[Corregimiento]],Hoja3!$A$2:$D$676,4,0)</f>
        <v>40606</v>
      </c>
      <c r="E2146" s="64">
        <v>13</v>
      </c>
    </row>
    <row r="2147" spans="1:6">
      <c r="A2147" s="62">
        <v>44072</v>
      </c>
      <c r="B2147" s="63">
        <v>44072</v>
      </c>
      <c r="C2147" s="64" t="s">
        <v>620</v>
      </c>
      <c r="D2147" s="65">
        <f>VLOOKUP(Pag_Inicio_Corr_mas_casos[[#This Row],[Corregimiento]],Hoja3!$A$2:$D$676,4,0)</f>
        <v>130708</v>
      </c>
      <c r="E2147" s="64">
        <v>12</v>
      </c>
    </row>
    <row r="2148" spans="1:6">
      <c r="A2148" s="62">
        <v>44072</v>
      </c>
      <c r="B2148" s="63">
        <v>44072</v>
      </c>
      <c r="C2148" s="64" t="s">
        <v>599</v>
      </c>
      <c r="D2148" s="65">
        <f>VLOOKUP(Pag_Inicio_Corr_mas_casos[[#This Row],[Corregimiento]],Hoja3!$A$2:$D$676,4,0)</f>
        <v>130107</v>
      </c>
      <c r="E2148" s="64">
        <v>12</v>
      </c>
    </row>
    <row r="2149" spans="1:6">
      <c r="A2149" s="62">
        <v>44072</v>
      </c>
      <c r="B2149" s="63">
        <v>44072</v>
      </c>
      <c r="C2149" s="64" t="s">
        <v>621</v>
      </c>
      <c r="D2149" s="65">
        <f>VLOOKUP(Pag_Inicio_Corr_mas_casos[[#This Row],[Corregimiento]],Hoja3!$A$2:$D$676,4,0)</f>
        <v>80826</v>
      </c>
      <c r="E2149" s="64">
        <v>11</v>
      </c>
    </row>
    <row r="2150" spans="1:6">
      <c r="A2150" s="62">
        <v>44072</v>
      </c>
      <c r="B2150" s="63">
        <v>44072</v>
      </c>
      <c r="C2150" s="64" t="s">
        <v>586</v>
      </c>
      <c r="D2150" s="65">
        <f>VLOOKUP(Pag_Inicio_Corr_mas_casos[[#This Row],[Corregimiento]],Hoja3!$A$2:$D$676,4,0)</f>
        <v>81002</v>
      </c>
      <c r="E2150" s="64">
        <v>11</v>
      </c>
    </row>
    <row r="2151" spans="1:6">
      <c r="A2151" s="62">
        <v>44072</v>
      </c>
      <c r="B2151" s="63">
        <v>44072</v>
      </c>
      <c r="C2151" s="64" t="s">
        <v>633</v>
      </c>
      <c r="D2151" s="65">
        <f>VLOOKUP(Pag_Inicio_Corr_mas_casos[[#This Row],[Corregimiento]],Hoja3!$A$2:$D$676,4,0)</f>
        <v>130701</v>
      </c>
      <c r="E2151" s="64">
        <v>11</v>
      </c>
    </row>
    <row r="2152" spans="1:6">
      <c r="A2152" s="62">
        <v>44072</v>
      </c>
      <c r="B2152" s="63">
        <v>44072</v>
      </c>
      <c r="C2152" s="64" t="s">
        <v>595</v>
      </c>
      <c r="D2152" s="65">
        <f>VLOOKUP(Pag_Inicio_Corr_mas_casos[[#This Row],[Corregimiento]],Hoja3!$A$2:$D$676,4,0)</f>
        <v>80822</v>
      </c>
      <c r="E2152" s="64">
        <v>11</v>
      </c>
    </row>
    <row r="2153" spans="1:6">
      <c r="A2153" s="62">
        <v>44072</v>
      </c>
      <c r="B2153" s="63">
        <v>44072</v>
      </c>
      <c r="C2153" s="64" t="s">
        <v>589</v>
      </c>
      <c r="D2153" s="65">
        <f>VLOOKUP(Pag_Inicio_Corr_mas_casos[[#This Row],[Corregimiento]],Hoja3!$A$2:$D$676,4,0)</f>
        <v>130102</v>
      </c>
      <c r="E2153" s="64">
        <v>11</v>
      </c>
    </row>
    <row r="2154" spans="1:6">
      <c r="A2154" s="82">
        <v>44073</v>
      </c>
      <c r="B2154" s="83">
        <v>44073</v>
      </c>
      <c r="C2154" s="84" t="s">
        <v>659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0</v>
      </c>
    </row>
    <row r="2155" spans="1:6">
      <c r="A2155" s="82">
        <v>44073</v>
      </c>
      <c r="B2155" s="83">
        <v>44073</v>
      </c>
      <c r="C2155" s="84" t="s">
        <v>604</v>
      </c>
      <c r="D2155" s="85">
        <f>VLOOKUP(Pag_Inicio_Corr_mas_casos[[#This Row],[Corregimiento]],Hoja3!$A$2:$D$676,4,0)</f>
        <v>80806</v>
      </c>
      <c r="E2155" s="84">
        <v>20</v>
      </c>
    </row>
    <row r="2156" spans="1:6">
      <c r="A2156" s="82">
        <v>44073</v>
      </c>
      <c r="B2156" s="83">
        <v>44073</v>
      </c>
      <c r="C2156" s="84" t="s">
        <v>692</v>
      </c>
      <c r="D2156" s="85">
        <f>VLOOKUP(Pag_Inicio_Corr_mas_casos[[#This Row],[Corregimiento]],Hoja3!$A$2:$D$676,4,0)</f>
        <v>100104</v>
      </c>
      <c r="E2156" s="84">
        <v>20</v>
      </c>
    </row>
    <row r="2157" spans="1:6">
      <c r="A2157" s="82">
        <v>44073</v>
      </c>
      <c r="B2157" s="83">
        <v>44073</v>
      </c>
      <c r="C2157" s="84" t="s">
        <v>707</v>
      </c>
      <c r="D2157" s="85">
        <f>VLOOKUP(Pag_Inicio_Corr_mas_casos[[#This Row],[Corregimiento]],Hoja3!$A$2:$D$676,4,0)</f>
        <v>50106</v>
      </c>
      <c r="E2157" s="84">
        <v>18</v>
      </c>
    </row>
    <row r="2158" spans="1:6">
      <c r="A2158" s="82">
        <v>44073</v>
      </c>
      <c r="B2158" s="83">
        <v>44073</v>
      </c>
      <c r="C2158" s="84" t="s">
        <v>590</v>
      </c>
      <c r="D2158" s="85">
        <f>VLOOKUP(Pag_Inicio_Corr_mas_casos[[#This Row],[Corregimiento]],Hoja3!$A$2:$D$676,4,0)</f>
        <v>80821</v>
      </c>
      <c r="E2158" s="84">
        <v>17</v>
      </c>
    </row>
    <row r="2159" spans="1:6">
      <c r="A2159" s="82">
        <v>44073</v>
      </c>
      <c r="B2159" s="83">
        <v>44073</v>
      </c>
      <c r="C2159" s="84" t="s">
        <v>616</v>
      </c>
      <c r="D2159" s="85">
        <f>VLOOKUP(Pag_Inicio_Corr_mas_casos[[#This Row],[Corregimiento]],Hoja3!$A$2:$D$676,4,0)</f>
        <v>80815</v>
      </c>
      <c r="E2159" s="84">
        <v>17</v>
      </c>
    </row>
    <row r="2160" spans="1:6">
      <c r="A2160" s="82">
        <v>44073</v>
      </c>
      <c r="B2160" s="83">
        <v>44073</v>
      </c>
      <c r="C2160" s="84" t="s">
        <v>613</v>
      </c>
      <c r="D2160" s="85">
        <f>VLOOKUP(Pag_Inicio_Corr_mas_casos[[#This Row],[Corregimiento]],Hoja3!$A$2:$D$676,4,0)</f>
        <v>80501</v>
      </c>
      <c r="E2160" s="84">
        <v>16</v>
      </c>
    </row>
    <row r="2161" spans="1:6">
      <c r="A2161" s="82">
        <v>44073</v>
      </c>
      <c r="B2161" s="83">
        <v>44073</v>
      </c>
      <c r="C2161" s="84" t="s">
        <v>657</v>
      </c>
      <c r="D2161" s="85">
        <f>VLOOKUP(Pag_Inicio_Corr_mas_casos[[#This Row],[Corregimiento]],Hoja3!$A$2:$D$676,4,0)</f>
        <v>10401</v>
      </c>
      <c r="E2161" s="84">
        <v>14</v>
      </c>
    </row>
    <row r="2162" spans="1:6">
      <c r="A2162" s="82">
        <v>44073</v>
      </c>
      <c r="B2162" s="83">
        <v>44073</v>
      </c>
      <c r="C2162" s="84" t="s">
        <v>596</v>
      </c>
      <c r="D2162" s="85">
        <f>VLOOKUP(Pag_Inicio_Corr_mas_casos[[#This Row],[Corregimiento]],Hoja3!$A$2:$D$676,4,0)</f>
        <v>80823</v>
      </c>
      <c r="E2162" s="84">
        <v>14</v>
      </c>
    </row>
    <row r="2163" spans="1:6">
      <c r="A2163" s="82">
        <v>44073</v>
      </c>
      <c r="B2163" s="83">
        <v>44073</v>
      </c>
      <c r="C2163" s="84" t="s">
        <v>704</v>
      </c>
      <c r="D2163" s="85">
        <f>VLOOKUP(Pag_Inicio_Corr_mas_casos[[#This Row],[Corregimiento]],Hoja3!$A$2:$D$676,4,0)</f>
        <v>40404</v>
      </c>
      <c r="E2163" s="84">
        <v>14</v>
      </c>
    </row>
    <row r="2164" spans="1:6">
      <c r="A2164" s="82">
        <v>44073</v>
      </c>
      <c r="B2164" s="83">
        <v>44073</v>
      </c>
      <c r="C2164" s="84" t="s">
        <v>603</v>
      </c>
      <c r="D2164" s="85">
        <f>VLOOKUP(Pag_Inicio_Corr_mas_casos[[#This Row],[Corregimiento]],Hoja3!$A$2:$D$676,4,0)</f>
        <v>40601</v>
      </c>
      <c r="E2164" s="84">
        <v>13</v>
      </c>
    </row>
    <row r="2165" spans="1:6">
      <c r="A2165" s="82">
        <v>44073</v>
      </c>
      <c r="B2165" s="83">
        <v>44073</v>
      </c>
      <c r="C2165" s="84" t="s">
        <v>687</v>
      </c>
      <c r="D2165" s="85">
        <f>VLOOKUP(Pag_Inicio_Corr_mas_casos[[#This Row],[Corregimiento]],Hoja3!$A$2:$D$676,4,0)</f>
        <v>40606</v>
      </c>
      <c r="E2165" s="84">
        <v>13</v>
      </c>
    </row>
    <row r="2166" spans="1:6">
      <c r="A2166" s="82">
        <v>44073</v>
      </c>
      <c r="B2166" s="83">
        <v>44073</v>
      </c>
      <c r="C2166" s="84" t="s">
        <v>598</v>
      </c>
      <c r="D2166" s="85">
        <f>VLOOKUP(Pag_Inicio_Corr_mas_casos[[#This Row],[Corregimiento]],Hoja3!$A$2:$D$676,4,0)</f>
        <v>80819</v>
      </c>
      <c r="E2166" s="84">
        <v>13</v>
      </c>
    </row>
    <row r="2167" spans="1:6">
      <c r="A2167" s="82">
        <v>44073</v>
      </c>
      <c r="B2167" s="83">
        <v>44073</v>
      </c>
      <c r="C2167" s="84" t="s">
        <v>715</v>
      </c>
      <c r="D2167" s="85">
        <f>VLOOKUP(Pag_Inicio_Corr_mas_casos[[#This Row],[Corregimiento]],Hoja3!$A$2:$D$676,4,0)</f>
        <v>50105</v>
      </c>
      <c r="E2167" s="84">
        <v>13</v>
      </c>
    </row>
    <row r="2168" spans="1:6">
      <c r="A2168" s="82">
        <v>44073</v>
      </c>
      <c r="B2168" s="83">
        <v>44073</v>
      </c>
      <c r="C2168" s="84" t="s">
        <v>597</v>
      </c>
      <c r="D2168" s="85">
        <f>VLOOKUP(Pag_Inicio_Corr_mas_casos[[#This Row],[Corregimiento]],Hoja3!$A$2:$D$676,4,0)</f>
        <v>81001</v>
      </c>
      <c r="E2168" s="84">
        <v>12</v>
      </c>
    </row>
    <row r="2169" spans="1:6">
      <c r="A2169" s="82">
        <v>44073</v>
      </c>
      <c r="B2169" s="83">
        <v>44073</v>
      </c>
      <c r="C2169" s="84" t="s">
        <v>595</v>
      </c>
      <c r="D2169" s="85">
        <f>VLOOKUP(Pag_Inicio_Corr_mas_casos[[#This Row],[Corregimiento]],Hoja3!$A$2:$D$676,4,0)</f>
        <v>80822</v>
      </c>
      <c r="E2169" s="84">
        <v>12</v>
      </c>
    </row>
    <row r="2170" spans="1:6">
      <c r="A2170" s="82">
        <v>44073</v>
      </c>
      <c r="B2170" s="83">
        <v>44073</v>
      </c>
      <c r="C2170" s="84" t="s">
        <v>637</v>
      </c>
      <c r="D2170" s="85">
        <f>VLOOKUP(Pag_Inicio_Corr_mas_casos[[#This Row],[Corregimiento]],Hoja3!$A$2:$D$676,4,0)</f>
        <v>80814</v>
      </c>
      <c r="E2170" s="84">
        <v>12</v>
      </c>
    </row>
    <row r="2171" spans="1:6">
      <c r="A2171" s="82">
        <v>44073</v>
      </c>
      <c r="B2171" s="83">
        <v>44073</v>
      </c>
      <c r="C2171" s="84" t="s">
        <v>626</v>
      </c>
      <c r="D2171" s="85">
        <f>VLOOKUP(Pag_Inicio_Corr_mas_casos[[#This Row],[Corregimiento]],Hoja3!$A$2:$D$676,4,0)</f>
        <v>80809</v>
      </c>
      <c r="E2171" s="84">
        <v>11</v>
      </c>
    </row>
    <row r="2172" spans="1:6">
      <c r="A2172" s="82">
        <v>44073</v>
      </c>
      <c r="B2172" s="83">
        <v>44073</v>
      </c>
      <c r="C2172" s="84" t="s">
        <v>586</v>
      </c>
      <c r="D2172" s="85">
        <f>VLOOKUP(Pag_Inicio_Corr_mas_casos[[#This Row],[Corregimiento]],Hoja3!$A$2:$D$676,4,0)</f>
        <v>81002</v>
      </c>
      <c r="E2172" s="84">
        <v>11</v>
      </c>
    </row>
    <row r="2173" spans="1:6">
      <c r="A2173" s="82">
        <v>44073</v>
      </c>
      <c r="B2173" s="83">
        <v>44073</v>
      </c>
      <c r="C2173" s="84" t="s">
        <v>719</v>
      </c>
      <c r="D2173" s="85">
        <f>VLOOKUP(Pag_Inicio_Corr_mas_casos[[#This Row],[Corregimiento]],Hoja3!$A$2:$D$676,4,0)</f>
        <v>90402</v>
      </c>
      <c r="E2173" s="84">
        <v>11</v>
      </c>
    </row>
    <row r="2174" spans="1:6">
      <c r="A2174" s="58">
        <v>44074</v>
      </c>
      <c r="B2174" s="59">
        <v>44074</v>
      </c>
      <c r="C2174" s="60" t="s">
        <v>589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0</v>
      </c>
    </row>
    <row r="2175" spans="1:6">
      <c r="A2175" s="58">
        <v>44074</v>
      </c>
      <c r="B2175" s="59">
        <v>44074</v>
      </c>
      <c r="C2175" s="60" t="s">
        <v>598</v>
      </c>
      <c r="D2175" s="61">
        <f>VLOOKUP(Pag_Inicio_Corr_mas_casos[[#This Row],[Corregimiento]],Hoja3!$A$2:$D$676,4,0)</f>
        <v>80819</v>
      </c>
      <c r="E2175" s="60">
        <v>35</v>
      </c>
    </row>
    <row r="2176" spans="1:6">
      <c r="A2176" s="58">
        <v>44074</v>
      </c>
      <c r="B2176" s="59">
        <v>44074</v>
      </c>
      <c r="C2176" s="60" t="s">
        <v>590</v>
      </c>
      <c r="D2176" s="61">
        <f>VLOOKUP(Pag_Inicio_Corr_mas_casos[[#This Row],[Corregimiento]],Hoja3!$A$2:$D$676,4,0)</f>
        <v>80821</v>
      </c>
      <c r="E2176" s="60">
        <v>32</v>
      </c>
    </row>
    <row r="2177" spans="1:5">
      <c r="A2177" s="58">
        <v>44074</v>
      </c>
      <c r="B2177" s="59">
        <v>44074</v>
      </c>
      <c r="C2177" s="60" t="s">
        <v>613</v>
      </c>
      <c r="D2177" s="61">
        <f>VLOOKUP(Pag_Inicio_Corr_mas_casos[[#This Row],[Corregimiento]],Hoja3!$A$2:$D$676,4,0)</f>
        <v>80501</v>
      </c>
      <c r="E2177" s="60">
        <v>31</v>
      </c>
    </row>
    <row r="2178" spans="1:5">
      <c r="A2178" s="58">
        <v>44074</v>
      </c>
      <c r="B2178" s="59">
        <v>44074</v>
      </c>
      <c r="C2178" s="60" t="s">
        <v>585</v>
      </c>
      <c r="D2178" s="61">
        <f>VLOOKUP(Pag_Inicio_Corr_mas_casos[[#This Row],[Corregimiento]],Hoja3!$A$2:$D$676,4,0)</f>
        <v>130101</v>
      </c>
      <c r="E2178" s="60">
        <v>29</v>
      </c>
    </row>
    <row r="2179" spans="1:5">
      <c r="A2179" s="58">
        <v>44074</v>
      </c>
      <c r="B2179" s="59">
        <v>44074</v>
      </c>
      <c r="C2179" s="60" t="s">
        <v>659</v>
      </c>
      <c r="D2179" s="61">
        <f>VLOOKUP(Pag_Inicio_Corr_mas_casos[[#This Row],[Corregimiento]],Hoja3!$A$2:$D$676,4,0)</f>
        <v>120504</v>
      </c>
      <c r="E2179" s="60">
        <v>29</v>
      </c>
    </row>
    <row r="2180" spans="1:5">
      <c r="A2180" s="58">
        <v>44074</v>
      </c>
      <c r="B2180" s="59">
        <v>44074</v>
      </c>
      <c r="C2180" s="60" t="s">
        <v>594</v>
      </c>
      <c r="D2180" s="61">
        <f>VLOOKUP(Pag_Inicio_Corr_mas_casos[[#This Row],[Corregimiento]],Hoja3!$A$2:$D$676,4,0)</f>
        <v>80817</v>
      </c>
      <c r="E2180" s="60">
        <v>29</v>
      </c>
    </row>
    <row r="2181" spans="1:5">
      <c r="A2181" s="58">
        <v>44074</v>
      </c>
      <c r="B2181" s="59">
        <v>44074</v>
      </c>
      <c r="C2181" s="60" t="s">
        <v>587</v>
      </c>
      <c r="D2181" s="61">
        <f>VLOOKUP(Pag_Inicio_Corr_mas_casos[[#This Row],[Corregimiento]],Hoja3!$A$2:$D$676,4,0)</f>
        <v>130106</v>
      </c>
      <c r="E2181" s="60">
        <v>28</v>
      </c>
    </row>
    <row r="2182" spans="1:5">
      <c r="A2182" s="58">
        <v>44074</v>
      </c>
      <c r="B2182" s="59">
        <v>44074</v>
      </c>
      <c r="C2182" s="60" t="s">
        <v>596</v>
      </c>
      <c r="D2182" s="61">
        <f>VLOOKUP(Pag_Inicio_Corr_mas_casos[[#This Row],[Corregimiento]],Hoja3!$A$2:$D$676,4,0)</f>
        <v>80823</v>
      </c>
      <c r="E2182" s="60">
        <v>26</v>
      </c>
    </row>
    <row r="2183" spans="1:5">
      <c r="A2183" s="58">
        <v>44074</v>
      </c>
      <c r="B2183" s="59">
        <v>44074</v>
      </c>
      <c r="C2183" s="60" t="s">
        <v>595</v>
      </c>
      <c r="D2183" s="61">
        <f>VLOOKUP(Pag_Inicio_Corr_mas_casos[[#This Row],[Corregimiento]],Hoja3!$A$2:$D$676,4,0)</f>
        <v>80822</v>
      </c>
      <c r="E2183" s="60">
        <v>24</v>
      </c>
    </row>
    <row r="2184" spans="1:5">
      <c r="A2184" s="58">
        <v>44074</v>
      </c>
      <c r="B2184" s="59">
        <v>44074</v>
      </c>
      <c r="C2184" s="60" t="s">
        <v>637</v>
      </c>
      <c r="D2184" s="61">
        <f>VLOOKUP(Pag_Inicio_Corr_mas_casos[[#This Row],[Corregimiento]],Hoja3!$A$2:$D$676,4,0)</f>
        <v>80814</v>
      </c>
      <c r="E2184" s="60">
        <v>24</v>
      </c>
    </row>
    <row r="2185" spans="1:5">
      <c r="A2185" s="58">
        <v>44074</v>
      </c>
      <c r="B2185" s="59">
        <v>44074</v>
      </c>
      <c r="C2185" s="60" t="s">
        <v>591</v>
      </c>
      <c r="D2185" s="61">
        <f>VLOOKUP(Pag_Inicio_Corr_mas_casos[[#This Row],[Corregimiento]],Hoja3!$A$2:$D$676,4,0)</f>
        <v>81007</v>
      </c>
      <c r="E2185" s="60">
        <v>22</v>
      </c>
    </row>
    <row r="2186" spans="1:5">
      <c r="A2186" s="58">
        <v>44074</v>
      </c>
      <c r="B2186" s="59">
        <v>44074</v>
      </c>
      <c r="C2186" s="60" t="s">
        <v>693</v>
      </c>
      <c r="D2186" s="61">
        <f>VLOOKUP(Pag_Inicio_Corr_mas_casos[[#This Row],[Corregimiento]],Hoja3!$A$2:$D$676,4,0)</f>
        <v>40501</v>
      </c>
      <c r="E2186" s="60">
        <v>22</v>
      </c>
    </row>
    <row r="2187" spans="1:5">
      <c r="A2187" s="58">
        <v>44074</v>
      </c>
      <c r="B2187" s="59">
        <v>44074</v>
      </c>
      <c r="C2187" s="60" t="s">
        <v>687</v>
      </c>
      <c r="D2187" s="61">
        <f>VLOOKUP(Pag_Inicio_Corr_mas_casos[[#This Row],[Corregimiento]],Hoja3!$A$2:$D$676,4,0)</f>
        <v>40606</v>
      </c>
      <c r="E2187" s="60">
        <v>22</v>
      </c>
    </row>
    <row r="2188" spans="1:5">
      <c r="A2188" s="58">
        <v>44074</v>
      </c>
      <c r="B2188" s="59">
        <v>44074</v>
      </c>
      <c r="C2188" s="60" t="s">
        <v>603</v>
      </c>
      <c r="D2188" s="61">
        <f>VLOOKUP(Pag_Inicio_Corr_mas_casos[[#This Row],[Corregimiento]],Hoja3!$A$2:$D$676,4,0)</f>
        <v>40601</v>
      </c>
      <c r="E2188" s="60">
        <v>21</v>
      </c>
    </row>
    <row r="2189" spans="1:5">
      <c r="A2189" s="58">
        <v>44074</v>
      </c>
      <c r="B2189" s="59">
        <v>44074</v>
      </c>
      <c r="C2189" s="60" t="s">
        <v>601</v>
      </c>
      <c r="D2189" s="61">
        <f>VLOOKUP(Pag_Inicio_Corr_mas_casos[[#This Row],[Corregimiento]],Hoja3!$A$2:$D$676,4,0)</f>
        <v>80812</v>
      </c>
      <c r="E2189" s="60">
        <v>21</v>
      </c>
    </row>
    <row r="2190" spans="1:5">
      <c r="A2190" s="58">
        <v>44074</v>
      </c>
      <c r="B2190" s="59">
        <v>44074</v>
      </c>
      <c r="C2190" s="60" t="s">
        <v>611</v>
      </c>
      <c r="D2190" s="61">
        <f>VLOOKUP(Pag_Inicio_Corr_mas_casos[[#This Row],[Corregimiento]],Hoja3!$A$2:$D$676,4,0)</f>
        <v>80813</v>
      </c>
      <c r="E2190" s="60">
        <v>20</v>
      </c>
    </row>
    <row r="2191" spans="1:5">
      <c r="A2191" s="58">
        <v>44074</v>
      </c>
      <c r="B2191" s="59">
        <v>44074</v>
      </c>
      <c r="C2191" s="60" t="s">
        <v>586</v>
      </c>
      <c r="D2191" s="61">
        <f>VLOOKUP(Pag_Inicio_Corr_mas_casos[[#This Row],[Corregimiento]],Hoja3!$A$2:$D$676,4,0)</f>
        <v>81002</v>
      </c>
      <c r="E2191" s="60">
        <v>19</v>
      </c>
    </row>
    <row r="2192" spans="1:5">
      <c r="A2192" s="58">
        <v>44074</v>
      </c>
      <c r="B2192" s="59">
        <v>44074</v>
      </c>
      <c r="C2192" s="60" t="s">
        <v>604</v>
      </c>
      <c r="D2192" s="61">
        <f>VLOOKUP(Pag_Inicio_Corr_mas_casos[[#This Row],[Corregimiento]],Hoja3!$A$2:$D$676,4,0)</f>
        <v>80806</v>
      </c>
      <c r="E2192" s="60">
        <v>19</v>
      </c>
    </row>
    <row r="2193" spans="1:5">
      <c r="A2193" s="58">
        <v>44074</v>
      </c>
      <c r="B2193" s="59">
        <v>44074</v>
      </c>
      <c r="C2193" s="60" t="s">
        <v>616</v>
      </c>
      <c r="D2193" s="61">
        <f>VLOOKUP(Pag_Inicio_Corr_mas_casos[[#This Row],[Corregimiento]],Hoja3!$A$2:$D$676,4,0)</f>
        <v>80815</v>
      </c>
      <c r="E2193" s="60">
        <v>19</v>
      </c>
    </row>
    <row r="2194" spans="1:5">
      <c r="A2194" s="58">
        <v>44074</v>
      </c>
      <c r="B2194" s="59">
        <v>44074</v>
      </c>
      <c r="C2194" s="60" t="s">
        <v>720</v>
      </c>
      <c r="D2194" s="61">
        <f>VLOOKUP(Pag_Inicio_Corr_mas_casos[[#This Row],[Corregimiento]],Hoja3!$A$2:$D$676,4,0)</f>
        <v>10203</v>
      </c>
      <c r="E2194" s="60">
        <v>19</v>
      </c>
    </row>
    <row r="2195" spans="1:5">
      <c r="A2195" s="58">
        <v>44074</v>
      </c>
      <c r="B2195" s="59">
        <v>44074</v>
      </c>
      <c r="C2195" s="60" t="s">
        <v>593</v>
      </c>
      <c r="D2195" s="61">
        <f>VLOOKUP(Pag_Inicio_Corr_mas_casos[[#This Row],[Corregimiento]],Hoja3!$A$2:$D$676,4,0)</f>
        <v>80816</v>
      </c>
      <c r="E2195" s="60">
        <v>19</v>
      </c>
    </row>
    <row r="2196" spans="1:5">
      <c r="A2196" s="58">
        <v>44074</v>
      </c>
      <c r="B2196" s="59">
        <v>44074</v>
      </c>
      <c r="C2196" s="60" t="s">
        <v>605</v>
      </c>
      <c r="D2196" s="61">
        <f>VLOOKUP(Pag_Inicio_Corr_mas_casos[[#This Row],[Corregimiento]],Hoja3!$A$2:$D$676,4,0)</f>
        <v>130108</v>
      </c>
      <c r="E2196" s="60">
        <v>18</v>
      </c>
    </row>
    <row r="2197" spans="1:5">
      <c r="A2197" s="58">
        <v>44074</v>
      </c>
      <c r="B2197" s="59">
        <v>44074</v>
      </c>
      <c r="C2197" s="60" t="s">
        <v>626</v>
      </c>
      <c r="D2197" s="61">
        <f>VLOOKUP(Pag_Inicio_Corr_mas_casos[[#This Row],[Corregimiento]],Hoja3!$A$2:$D$676,4,0)</f>
        <v>80809</v>
      </c>
      <c r="E2197" s="60">
        <v>18</v>
      </c>
    </row>
    <row r="2198" spans="1:5">
      <c r="A2198" s="58">
        <v>44074</v>
      </c>
      <c r="B2198" s="59">
        <v>44074</v>
      </c>
      <c r="C2198" s="60" t="s">
        <v>597</v>
      </c>
      <c r="D2198" s="61">
        <f>VLOOKUP(Pag_Inicio_Corr_mas_casos[[#This Row],[Corregimiento]],Hoja3!$A$2:$D$676,4,0)</f>
        <v>81001</v>
      </c>
      <c r="E2198" s="60">
        <v>17</v>
      </c>
    </row>
    <row r="2199" spans="1:5">
      <c r="A2199" s="58">
        <v>44074</v>
      </c>
      <c r="B2199" s="59">
        <v>44074</v>
      </c>
      <c r="C2199" s="60" t="s">
        <v>630</v>
      </c>
      <c r="D2199" s="61">
        <f>VLOOKUP(Pag_Inicio_Corr_mas_casos[[#This Row],[Corregimiento]],Hoja3!$A$2:$D$676,4,0)</f>
        <v>81003</v>
      </c>
      <c r="E2199" s="60">
        <v>17</v>
      </c>
    </row>
    <row r="2200" spans="1:5">
      <c r="A2200" s="58">
        <v>44074</v>
      </c>
      <c r="B2200" s="59">
        <v>44074</v>
      </c>
      <c r="C2200" s="60" t="s">
        <v>657</v>
      </c>
      <c r="D2200" s="61">
        <f>VLOOKUP(Pag_Inicio_Corr_mas_casos[[#This Row],[Corregimiento]],Hoja3!$A$2:$D$676,4,0)</f>
        <v>10401</v>
      </c>
      <c r="E2200" s="60">
        <v>16</v>
      </c>
    </row>
    <row r="2201" spans="1:5">
      <c r="A2201" s="58">
        <v>44074</v>
      </c>
      <c r="B2201" s="59">
        <v>44074</v>
      </c>
      <c r="C2201" s="60" t="s">
        <v>599</v>
      </c>
      <c r="D2201" s="61">
        <f>VLOOKUP(Pag_Inicio_Corr_mas_casos[[#This Row],[Corregimiento]],Hoja3!$A$2:$D$676,4,0)</f>
        <v>130107</v>
      </c>
      <c r="E2201" s="60">
        <v>16</v>
      </c>
    </row>
    <row r="2202" spans="1:5">
      <c r="A2202" s="58">
        <v>44074</v>
      </c>
      <c r="B2202" s="59">
        <v>44074</v>
      </c>
      <c r="C2202" s="60" t="s">
        <v>681</v>
      </c>
      <c r="D2202" s="61">
        <f>VLOOKUP(Pag_Inicio_Corr_mas_casos[[#This Row],[Corregimiento]],Hoja3!$A$2:$D$676,4,0)</f>
        <v>10207</v>
      </c>
      <c r="E2202" s="60">
        <v>16</v>
      </c>
    </row>
    <row r="2203" spans="1:5">
      <c r="A2203" s="58">
        <v>44074</v>
      </c>
      <c r="B2203" s="59">
        <v>44074</v>
      </c>
      <c r="C2203" s="60" t="s">
        <v>633</v>
      </c>
      <c r="D2203" s="61">
        <f>VLOOKUP(Pag_Inicio_Corr_mas_casos[[#This Row],[Corregimiento]],Hoja3!$A$2:$D$676,4,0)</f>
        <v>130701</v>
      </c>
      <c r="E2203" s="60">
        <v>15</v>
      </c>
    </row>
    <row r="2204" spans="1:5">
      <c r="A2204" s="58">
        <v>44074</v>
      </c>
      <c r="B2204" s="59">
        <v>44074</v>
      </c>
      <c r="C2204" s="60" t="s">
        <v>501</v>
      </c>
      <c r="D2204" s="61">
        <f>VLOOKUP(Pag_Inicio_Corr_mas_casos[[#This Row],[Corregimiento]],Hoja3!$A$2:$D$676,4,0)</f>
        <v>130709</v>
      </c>
      <c r="E2204" s="60">
        <v>15</v>
      </c>
    </row>
    <row r="2205" spans="1:5">
      <c r="A2205" s="58">
        <v>44074</v>
      </c>
      <c r="B2205" s="59">
        <v>44074</v>
      </c>
      <c r="C2205" s="60" t="s">
        <v>615</v>
      </c>
      <c r="D2205" s="61">
        <f>VLOOKUP(Pag_Inicio_Corr_mas_casos[[#This Row],[Corregimiento]],Hoja3!$A$2:$D$676,4,0)</f>
        <v>80820</v>
      </c>
      <c r="E2205" s="60">
        <v>15</v>
      </c>
    </row>
    <row r="2206" spans="1:5">
      <c r="A2206" s="58">
        <v>44074</v>
      </c>
      <c r="B2206" s="59">
        <v>44074</v>
      </c>
      <c r="C2206" s="60" t="s">
        <v>660</v>
      </c>
      <c r="D2206" s="61">
        <f>VLOOKUP(Pag_Inicio_Corr_mas_casos[[#This Row],[Corregimiento]],Hoja3!$A$2:$D$676,4,0)</f>
        <v>81004</v>
      </c>
      <c r="E2206" s="60">
        <v>15</v>
      </c>
    </row>
    <row r="2207" spans="1:5">
      <c r="A2207" s="58">
        <v>44074</v>
      </c>
      <c r="B2207" s="59">
        <v>44074</v>
      </c>
      <c r="C2207" s="60" t="s">
        <v>606</v>
      </c>
      <c r="D2207" s="61">
        <f>VLOOKUP(Pag_Inicio_Corr_mas_casos[[#This Row],[Corregimiento]],Hoja3!$A$2:$D$676,4,0)</f>
        <v>80810</v>
      </c>
      <c r="E2207" s="60">
        <v>14</v>
      </c>
    </row>
    <row r="2208" spans="1:5">
      <c r="A2208" s="58">
        <v>44074</v>
      </c>
      <c r="B2208" s="59">
        <v>44074</v>
      </c>
      <c r="C2208" s="60" t="s">
        <v>636</v>
      </c>
      <c r="D2208" s="61">
        <f>VLOOKUP(Pag_Inicio_Corr_mas_casos[[#This Row],[Corregimiento]],Hoja3!$A$2:$D$676,4,0)</f>
        <v>80807</v>
      </c>
      <c r="E2208" s="60">
        <v>13</v>
      </c>
    </row>
    <row r="2209" spans="1:6">
      <c r="A2209" s="58">
        <v>44074</v>
      </c>
      <c r="B2209" s="59">
        <v>44074</v>
      </c>
      <c r="C2209" s="60" t="s">
        <v>621</v>
      </c>
      <c r="D2209" s="61">
        <f>VLOOKUP(Pag_Inicio_Corr_mas_casos[[#This Row],[Corregimiento]],Hoja3!$A$2:$D$676,4,0)</f>
        <v>80826</v>
      </c>
      <c r="E2209" s="60">
        <v>13</v>
      </c>
    </row>
    <row r="2210" spans="1:6">
      <c r="A2210" s="58">
        <v>44074</v>
      </c>
      <c r="B2210" s="59">
        <v>44074</v>
      </c>
      <c r="C2210" s="60" t="s">
        <v>721</v>
      </c>
      <c r="D2210" s="61">
        <f>VLOOKUP(Pag_Inicio_Corr_mas_casos[[#This Row],[Corregimiento]],Hoja3!$A$2:$D$676,4,0)</f>
        <v>20205</v>
      </c>
      <c r="E2210" s="60">
        <v>13</v>
      </c>
    </row>
    <row r="2211" spans="1:6">
      <c r="A2211" s="58">
        <v>44074</v>
      </c>
      <c r="B2211" s="59">
        <v>44074</v>
      </c>
      <c r="C2211" s="60" t="s">
        <v>704</v>
      </c>
      <c r="D2211" s="61">
        <f>VLOOKUP(Pag_Inicio_Corr_mas_casos[[#This Row],[Corregimiento]],Hoja3!$A$2:$D$676,4,0)</f>
        <v>40404</v>
      </c>
      <c r="E2211" s="60">
        <v>12</v>
      </c>
    </row>
    <row r="2212" spans="1:6">
      <c r="A2212" s="58">
        <v>44074</v>
      </c>
      <c r="B2212" s="59">
        <v>44074</v>
      </c>
      <c r="C2212" s="60" t="s">
        <v>722</v>
      </c>
      <c r="D2212" s="61">
        <f>VLOOKUP(Pag_Inicio_Corr_mas_casos[[#This Row],[Corregimiento]],Hoja3!$A$2:$D$676,4,0)</f>
        <v>40502</v>
      </c>
      <c r="E2212" s="60">
        <v>12</v>
      </c>
    </row>
    <row r="2213" spans="1:6">
      <c r="A2213" s="58">
        <v>44074</v>
      </c>
      <c r="B2213" s="59">
        <v>44074</v>
      </c>
      <c r="C2213" s="60" t="s">
        <v>632</v>
      </c>
      <c r="D2213" s="61">
        <f>VLOOKUP(Pag_Inicio_Corr_mas_casos[[#This Row],[Corregimiento]],Hoja3!$A$2:$D$676,4,0)</f>
        <v>30104</v>
      </c>
      <c r="E2213" s="60">
        <v>12</v>
      </c>
    </row>
    <row r="2214" spans="1:6">
      <c r="A2214" s="58">
        <v>44074</v>
      </c>
      <c r="B2214" s="59">
        <v>44074</v>
      </c>
      <c r="C2214" s="60" t="s">
        <v>609</v>
      </c>
      <c r="D2214" s="61">
        <f>VLOOKUP(Pag_Inicio_Corr_mas_casos[[#This Row],[Corregimiento]],Hoja3!$A$2:$D$676,4,0)</f>
        <v>10201</v>
      </c>
      <c r="E2214" s="60">
        <v>12</v>
      </c>
    </row>
    <row r="2215" spans="1:6">
      <c r="A2215" s="58">
        <v>44074</v>
      </c>
      <c r="B2215" s="59">
        <v>44074</v>
      </c>
      <c r="C2215" s="60" t="s">
        <v>640</v>
      </c>
      <c r="D2215" s="61">
        <f>VLOOKUP(Pag_Inicio_Corr_mas_casos[[#This Row],[Corregimiento]],Hoja3!$A$2:$D$676,4,0)</f>
        <v>130706</v>
      </c>
      <c r="E2215" s="60">
        <v>12</v>
      </c>
    </row>
    <row r="2216" spans="1:6">
      <c r="A2216" s="58">
        <v>44074</v>
      </c>
      <c r="B2216" s="59">
        <v>44074</v>
      </c>
      <c r="C2216" s="60" t="s">
        <v>592</v>
      </c>
      <c r="D2216" s="61">
        <f>VLOOKUP(Pag_Inicio_Corr_mas_casos[[#This Row],[Corregimiento]],Hoja3!$A$2:$D$676,4,0)</f>
        <v>81008</v>
      </c>
      <c r="E2216" s="60">
        <v>12</v>
      </c>
    </row>
    <row r="2217" spans="1:6">
      <c r="A2217" s="58">
        <v>44074</v>
      </c>
      <c r="B2217" s="59">
        <v>44074</v>
      </c>
      <c r="C2217" s="60" t="s">
        <v>629</v>
      </c>
      <c r="D2217" s="61">
        <f>VLOOKUP(Pag_Inicio_Corr_mas_casos[[#This Row],[Corregimiento]],Hoja3!$A$2:$D$676,4,0)</f>
        <v>130717</v>
      </c>
      <c r="E2217" s="60">
        <v>12</v>
      </c>
    </row>
    <row r="2218" spans="1:6">
      <c r="A2218" s="58">
        <v>44074</v>
      </c>
      <c r="B2218" s="59">
        <v>44074</v>
      </c>
      <c r="C2218" s="60" t="s">
        <v>631</v>
      </c>
      <c r="D2218" s="61">
        <f>VLOOKUP(Pag_Inicio_Corr_mas_casos[[#This Row],[Corregimiento]],Hoja3!$A$2:$D$676,4,0)</f>
        <v>81009</v>
      </c>
      <c r="E2218" s="60">
        <v>12</v>
      </c>
    </row>
    <row r="2219" spans="1:6">
      <c r="A2219" s="58">
        <v>44074</v>
      </c>
      <c r="B2219" s="59">
        <v>44074</v>
      </c>
      <c r="C2219" s="60" t="s">
        <v>723</v>
      </c>
      <c r="D2219" s="61">
        <f>VLOOKUP(Pag_Inicio_Corr_mas_casos[[#This Row],[Corregimiento]],Hoja3!$A$2:$D$676,4,0)</f>
        <v>20107</v>
      </c>
      <c r="E2219" s="60">
        <v>12</v>
      </c>
    </row>
    <row r="2220" spans="1:6">
      <c r="A2220" s="58">
        <v>44074</v>
      </c>
      <c r="B2220" s="59">
        <v>44074</v>
      </c>
      <c r="C2220" s="60" t="s">
        <v>653</v>
      </c>
      <c r="D2220" s="61">
        <f>VLOOKUP(Pag_Inicio_Corr_mas_casos[[#This Row],[Corregimiento]],Hoja3!$A$2:$D$676,4,0)</f>
        <v>20101</v>
      </c>
      <c r="E2220" s="60">
        <v>11</v>
      </c>
    </row>
    <row r="2221" spans="1:6">
      <c r="A2221" s="58">
        <v>44074</v>
      </c>
      <c r="B2221" s="59">
        <v>44074</v>
      </c>
      <c r="C2221" s="60" t="s">
        <v>668</v>
      </c>
      <c r="D2221" s="61">
        <f>VLOOKUP(Pag_Inicio_Corr_mas_casos[[#This Row],[Corregimiento]],Hoja3!$A$2:$D$676,4,0)</f>
        <v>30103</v>
      </c>
      <c r="E2221" s="60">
        <v>11</v>
      </c>
    </row>
    <row r="2222" spans="1:6">
      <c r="A2222" s="58">
        <v>44074</v>
      </c>
      <c r="B2222" s="59">
        <v>44074</v>
      </c>
      <c r="C2222" s="60" t="s">
        <v>724</v>
      </c>
      <c r="D2222" s="61">
        <f>VLOOKUP(Pag_Inicio_Corr_mas_casos[[#This Row],[Corregimiento]],Hoja3!$A$2:$D$676,4,0)</f>
        <v>120101</v>
      </c>
      <c r="E2222" s="60">
        <v>11</v>
      </c>
    </row>
    <row r="2223" spans="1:6">
      <c r="A2223" s="73">
        <v>44075</v>
      </c>
      <c r="B2223" s="70">
        <v>44075</v>
      </c>
      <c r="C2223" s="71" t="s">
        <v>598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0</v>
      </c>
    </row>
    <row r="2224" spans="1:6">
      <c r="A2224" s="73">
        <v>44075</v>
      </c>
      <c r="B2224" s="70">
        <v>44075</v>
      </c>
      <c r="C2224" s="71" t="s">
        <v>681</v>
      </c>
      <c r="D2224" s="72">
        <f>VLOOKUP(Pag_Inicio_Corr_mas_casos[[#This Row],[Corregimiento]],Hoja3!$A$2:$D$676,4,0)</f>
        <v>10207</v>
      </c>
      <c r="E2224" s="71">
        <v>32</v>
      </c>
    </row>
    <row r="2225" spans="1:6">
      <c r="A2225" s="73">
        <v>44075</v>
      </c>
      <c r="B2225" s="70">
        <v>44075</v>
      </c>
      <c r="C2225" s="71" t="s">
        <v>611</v>
      </c>
      <c r="D2225" s="72">
        <f>VLOOKUP(Pag_Inicio_Corr_mas_casos[[#This Row],[Corregimiento]],Hoja3!$A$2:$D$676,4,0)</f>
        <v>80813</v>
      </c>
      <c r="E2225" s="71">
        <v>30</v>
      </c>
    </row>
    <row r="2226" spans="1:6">
      <c r="A2226" s="73">
        <v>44075</v>
      </c>
      <c r="B2226" s="70">
        <v>44075</v>
      </c>
      <c r="C2226" s="71" t="s">
        <v>585</v>
      </c>
      <c r="D2226" s="72">
        <f>VLOOKUP(Pag_Inicio_Corr_mas_casos[[#This Row],[Corregimiento]],Hoja3!$A$2:$D$676,4,0)</f>
        <v>130101</v>
      </c>
      <c r="E2226" s="71">
        <v>28</v>
      </c>
    </row>
    <row r="2227" spans="1:6">
      <c r="A2227" s="73">
        <v>44075</v>
      </c>
      <c r="B2227" s="70">
        <v>44075</v>
      </c>
      <c r="C2227" s="71" t="s">
        <v>603</v>
      </c>
      <c r="D2227" s="72">
        <f>VLOOKUP(Pag_Inicio_Corr_mas_casos[[#This Row],[Corregimiento]],Hoja3!$A$2:$D$676,4,0)</f>
        <v>40601</v>
      </c>
      <c r="E2227" s="71">
        <v>27</v>
      </c>
    </row>
    <row r="2228" spans="1:6">
      <c r="A2228" s="73">
        <v>44075</v>
      </c>
      <c r="B2228" s="70">
        <v>44075</v>
      </c>
      <c r="C2228" s="71" t="s">
        <v>615</v>
      </c>
      <c r="D2228" s="72">
        <f>VLOOKUP(Pag_Inicio_Corr_mas_casos[[#This Row],[Corregimiento]],Hoja3!$A$2:$D$676,4,0)</f>
        <v>80820</v>
      </c>
      <c r="E2228" s="71">
        <v>25</v>
      </c>
    </row>
    <row r="2229" spans="1:6">
      <c r="A2229" s="73">
        <v>44075</v>
      </c>
      <c r="B2229" s="70">
        <v>44075</v>
      </c>
      <c r="C2229" s="71" t="s">
        <v>613</v>
      </c>
      <c r="D2229" s="72">
        <f>VLOOKUP(Pag_Inicio_Corr_mas_casos[[#This Row],[Corregimiento]],Hoja3!$A$2:$D$676,4,0)</f>
        <v>80501</v>
      </c>
      <c r="E2229" s="71">
        <v>23</v>
      </c>
    </row>
    <row r="2230" spans="1:6">
      <c r="A2230" s="73">
        <v>44075</v>
      </c>
      <c r="B2230" s="70">
        <v>44075</v>
      </c>
      <c r="C2230" s="71" t="s">
        <v>586</v>
      </c>
      <c r="D2230" s="72">
        <f>VLOOKUP(Pag_Inicio_Corr_mas_casos[[#This Row],[Corregimiento]],Hoja3!$A$2:$D$676,4,0)</f>
        <v>81002</v>
      </c>
      <c r="E2230" s="71">
        <v>22</v>
      </c>
    </row>
    <row r="2231" spans="1:6">
      <c r="A2231" s="73">
        <v>44075</v>
      </c>
      <c r="B2231" s="70">
        <v>44075</v>
      </c>
      <c r="C2231" s="71" t="s">
        <v>601</v>
      </c>
      <c r="D2231" s="72">
        <f>VLOOKUP(Pag_Inicio_Corr_mas_casos[[#This Row],[Corregimiento]],Hoja3!$A$2:$D$676,4,0)</f>
        <v>80812</v>
      </c>
      <c r="E2231" s="71">
        <v>21</v>
      </c>
    </row>
    <row r="2232" spans="1:6">
      <c r="A2232" s="73">
        <v>44075</v>
      </c>
      <c r="B2232" s="70">
        <v>44075</v>
      </c>
      <c r="C2232" s="71" t="s">
        <v>632</v>
      </c>
      <c r="D2232" s="72">
        <f>VLOOKUP(Pag_Inicio_Corr_mas_casos[[#This Row],[Corregimiento]],Hoja3!$A$2:$D$676,4,0)</f>
        <v>30104</v>
      </c>
      <c r="E2232" s="71">
        <v>17</v>
      </c>
    </row>
    <row r="2233" spans="1:6">
      <c r="A2233" s="73">
        <v>44075</v>
      </c>
      <c r="B2233" s="70">
        <v>44075</v>
      </c>
      <c r="C2233" s="71" t="s">
        <v>594</v>
      </c>
      <c r="D2233" s="72">
        <f>VLOOKUP(Pag_Inicio_Corr_mas_casos[[#This Row],[Corregimiento]],Hoja3!$A$2:$D$676,4,0)</f>
        <v>80817</v>
      </c>
      <c r="E2233" s="71">
        <v>15</v>
      </c>
    </row>
    <row r="2234" spans="1:6">
      <c r="A2234" s="73">
        <v>44075</v>
      </c>
      <c r="B2234" s="70">
        <v>44075</v>
      </c>
      <c r="C2234" s="71" t="s">
        <v>719</v>
      </c>
      <c r="D2234" s="72">
        <f>VLOOKUP(Pag_Inicio_Corr_mas_casos[[#This Row],[Corregimiento]],Hoja3!$A$2:$D$676,4,0)</f>
        <v>90402</v>
      </c>
      <c r="E2234" s="71">
        <v>13</v>
      </c>
    </row>
    <row r="2235" spans="1:6">
      <c r="A2235" s="73">
        <v>44075</v>
      </c>
      <c r="B2235" s="70">
        <v>44075</v>
      </c>
      <c r="C2235" s="71" t="s">
        <v>589</v>
      </c>
      <c r="D2235" s="72">
        <f>VLOOKUP(Pag_Inicio_Corr_mas_casos[[#This Row],[Corregimiento]],Hoja3!$A$2:$D$676,4,0)</f>
        <v>130102</v>
      </c>
      <c r="E2235" s="71">
        <v>13</v>
      </c>
    </row>
    <row r="2236" spans="1:6">
      <c r="A2236" s="73">
        <v>44075</v>
      </c>
      <c r="B2236" s="70">
        <v>44075</v>
      </c>
      <c r="C2236" s="71" t="s">
        <v>597</v>
      </c>
      <c r="D2236" s="72">
        <f>VLOOKUP(Pag_Inicio_Corr_mas_casos[[#This Row],[Corregimiento]],Hoja3!$A$2:$D$676,4,0)</f>
        <v>81001</v>
      </c>
      <c r="E2236" s="71">
        <v>12</v>
      </c>
    </row>
    <row r="2237" spans="1:6">
      <c r="A2237" s="73">
        <v>44075</v>
      </c>
      <c r="B2237" s="70">
        <v>44075</v>
      </c>
      <c r="C2237" s="71" t="s">
        <v>631</v>
      </c>
      <c r="D2237" s="72">
        <f>VLOOKUP(Pag_Inicio_Corr_mas_casos[[#This Row],[Corregimiento]],Hoja3!$A$2:$D$676,4,0)</f>
        <v>81009</v>
      </c>
      <c r="E2237" s="71">
        <v>12</v>
      </c>
    </row>
    <row r="2238" spans="1:6">
      <c r="A2238" s="73">
        <v>44075</v>
      </c>
      <c r="B2238" s="70">
        <v>44075</v>
      </c>
      <c r="C2238" s="71" t="s">
        <v>647</v>
      </c>
      <c r="D2238" s="72">
        <f>VLOOKUP(Pag_Inicio_Corr_mas_casos[[#This Row],[Corregimiento]],Hoja3!$A$2:$D$676,4,0)</f>
        <v>81005</v>
      </c>
      <c r="E2238" s="71">
        <v>12</v>
      </c>
    </row>
    <row r="2239" spans="1:6">
      <c r="A2239" s="73">
        <v>44075</v>
      </c>
      <c r="B2239" s="70">
        <v>44075</v>
      </c>
      <c r="C2239" s="71" t="s">
        <v>616</v>
      </c>
      <c r="D2239" s="72">
        <f>VLOOKUP(Pag_Inicio_Corr_mas_casos[[#This Row],[Corregimiento]],Hoja3!$A$2:$D$676,4,0)</f>
        <v>80815</v>
      </c>
      <c r="E2239" s="71">
        <v>11</v>
      </c>
    </row>
    <row r="2240" spans="1:6">
      <c r="A2240" s="94">
        <v>44076</v>
      </c>
      <c r="B2240" s="95">
        <v>44076</v>
      </c>
      <c r="C2240" s="96" t="s">
        <v>587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0</v>
      </c>
    </row>
    <row r="2241" spans="1:7">
      <c r="A2241" s="94">
        <v>44076</v>
      </c>
      <c r="B2241" s="95">
        <v>44076</v>
      </c>
      <c r="C2241" s="96" t="s">
        <v>585</v>
      </c>
      <c r="D2241" s="97">
        <f>VLOOKUP(Pag_Inicio_Corr_mas_casos[[#This Row],[Corregimiento]],Hoja3!$A$2:$D$676,4,0)</f>
        <v>130101</v>
      </c>
      <c r="E2241" s="96">
        <v>22</v>
      </c>
    </row>
    <row r="2242" spans="1:7">
      <c r="A2242" s="94">
        <v>44076</v>
      </c>
      <c r="B2242" s="95">
        <v>44076</v>
      </c>
      <c r="C2242" s="96" t="s">
        <v>598</v>
      </c>
      <c r="D2242" s="97">
        <f>VLOOKUP(Pag_Inicio_Corr_mas_casos[[#This Row],[Corregimiento]],Hoja3!$A$2:$D$676,4,0)</f>
        <v>80819</v>
      </c>
      <c r="E2242" s="96">
        <v>18</v>
      </c>
    </row>
    <row r="2243" spans="1:7">
      <c r="A2243" s="94">
        <v>44076</v>
      </c>
      <c r="B2243" s="95">
        <v>44076</v>
      </c>
      <c r="C2243" s="96" t="s">
        <v>616</v>
      </c>
      <c r="D2243" s="97">
        <f>VLOOKUP(Pag_Inicio_Corr_mas_casos[[#This Row],[Corregimiento]],Hoja3!$A$2:$D$676,4,0)</f>
        <v>80815</v>
      </c>
      <c r="E2243" s="96">
        <v>16</v>
      </c>
    </row>
    <row r="2244" spans="1:7">
      <c r="A2244" s="94">
        <v>44076</v>
      </c>
      <c r="B2244" s="95">
        <v>44076</v>
      </c>
      <c r="C2244" s="96" t="s">
        <v>611</v>
      </c>
      <c r="D2244" s="97">
        <f>VLOOKUP(Pag_Inicio_Corr_mas_casos[[#This Row],[Corregimiento]],Hoja3!$A$2:$D$676,4,0)</f>
        <v>80813</v>
      </c>
      <c r="E2244" s="96">
        <v>16</v>
      </c>
    </row>
    <row r="2245" spans="1:7">
      <c r="A2245" s="94">
        <v>44076</v>
      </c>
      <c r="B2245" s="95">
        <v>44076</v>
      </c>
      <c r="C2245" s="96" t="s">
        <v>596</v>
      </c>
      <c r="D2245" s="97">
        <f>VLOOKUP(Pag_Inicio_Corr_mas_casos[[#This Row],[Corregimiento]],Hoja3!$A$2:$D$676,4,0)</f>
        <v>80823</v>
      </c>
      <c r="E2245" s="96">
        <v>12</v>
      </c>
    </row>
    <row r="2246" spans="1:7">
      <c r="A2246" s="94">
        <v>44076</v>
      </c>
      <c r="B2246" s="95">
        <v>44076</v>
      </c>
      <c r="C2246" s="96" t="s">
        <v>615</v>
      </c>
      <c r="D2246" s="97">
        <f>VLOOKUP(Pag_Inicio_Corr_mas_casos[[#This Row],[Corregimiento]],Hoja3!$A$2:$D$676,4,0)</f>
        <v>80820</v>
      </c>
      <c r="E2246" s="96">
        <v>12</v>
      </c>
    </row>
    <row r="2247" spans="1:7">
      <c r="A2247" s="94">
        <v>44076</v>
      </c>
      <c r="B2247" s="95">
        <v>44076</v>
      </c>
      <c r="C2247" s="96" t="s">
        <v>604</v>
      </c>
      <c r="D2247" s="97">
        <f>VLOOKUP(Pag_Inicio_Corr_mas_casos[[#This Row],[Corregimiento]],Hoja3!$A$2:$D$676,4,0)</f>
        <v>80806</v>
      </c>
      <c r="E2247" s="96">
        <v>10</v>
      </c>
    </row>
    <row r="2248" spans="1:7">
      <c r="A2248" s="66">
        <v>44077</v>
      </c>
      <c r="B2248" s="67">
        <v>44077</v>
      </c>
      <c r="C2248" s="68" t="s">
        <v>590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/>
    </row>
    <row r="2249" spans="1:7">
      <c r="A2249" s="66">
        <v>44077</v>
      </c>
      <c r="B2249" s="67">
        <v>44077</v>
      </c>
      <c r="C2249" s="68" t="s">
        <v>587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637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594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585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591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595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721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605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586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602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606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616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593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626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596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613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687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603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501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601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598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681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589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597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599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631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660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641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630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637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/>
    </row>
    <row r="2279" spans="1:7">
      <c r="A2279" s="62">
        <v>44078</v>
      </c>
      <c r="B2279" s="63">
        <v>44078</v>
      </c>
      <c r="C2279" s="64" t="s">
        <v>587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590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591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598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681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586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605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601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594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585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589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596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593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602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599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603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595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616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687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626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624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613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606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631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596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/>
    </row>
    <row r="2304" spans="1:7">
      <c r="A2304" s="98">
        <v>44079</v>
      </c>
      <c r="B2304" s="99">
        <v>44079</v>
      </c>
      <c r="C2304" s="100" t="s">
        <v>603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687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725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724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587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637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585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590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594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589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655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626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605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660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630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611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726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616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602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598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591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724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/>
    </row>
    <row r="2326" spans="1:7">
      <c r="A2326" s="94">
        <v>44080</v>
      </c>
      <c r="B2326" s="95">
        <v>44080</v>
      </c>
      <c r="C2326" s="96" t="s">
        <v>603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591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598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616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692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587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599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637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656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715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727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717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728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501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590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594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596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611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687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/>
    </row>
    <row r="2345" spans="1:7">
      <c r="A2345" s="82">
        <v>44081</v>
      </c>
      <c r="B2345" s="83">
        <v>44081</v>
      </c>
      <c r="C2345" s="84" t="s">
        <v>609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729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730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605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585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598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713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630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631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504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603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585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/>
    </row>
    <row r="2357" spans="1:7">
      <c r="A2357" s="90">
        <v>44082</v>
      </c>
      <c r="B2357" s="91">
        <v>44082</v>
      </c>
      <c r="C2357" s="92" t="s">
        <v>731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717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724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681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605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597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600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616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601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641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732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624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596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590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733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677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671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587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594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/>
    </row>
    <row r="2376" spans="1:7">
      <c r="A2376" s="98">
        <v>44083</v>
      </c>
      <c r="B2376" s="99">
        <v>44083</v>
      </c>
      <c r="C2376" s="100" t="s">
        <v>590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603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585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611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613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620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605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734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607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591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724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615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601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631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587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630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595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641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624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599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650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735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620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/>
    </row>
    <row r="2399" spans="1:7">
      <c r="A2399" s="102">
        <v>44084</v>
      </c>
      <c r="B2399" s="103">
        <v>44084</v>
      </c>
      <c r="C2399" s="104" t="s">
        <v>587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717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616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693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592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598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594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613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590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603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605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647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736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641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585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/>
    </row>
    <row r="2414" spans="1:7">
      <c r="A2414" s="58">
        <v>44085</v>
      </c>
      <c r="B2414" s="59">
        <v>44085</v>
      </c>
      <c r="C2414" s="60" t="s">
        <v>605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587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594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590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602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687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681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598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599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603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589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737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593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585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/>
    </row>
    <row r="2428" spans="1:7">
      <c r="A2428" s="98">
        <v>44086</v>
      </c>
      <c r="B2428" s="99">
        <v>44086</v>
      </c>
      <c r="C2428" s="100" t="s">
        <v>681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594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590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605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717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599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603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596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616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687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598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611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597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722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730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615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613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587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636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601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637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633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631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606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738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739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/>
    </row>
    <row r="2454" spans="1:7">
      <c r="A2454" s="106">
        <v>44087</v>
      </c>
      <c r="B2454" s="107">
        <v>44087</v>
      </c>
      <c r="C2454" s="108" t="s">
        <v>585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598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627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724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597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641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730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605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591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603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615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589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646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590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611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601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671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599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722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/>
    </row>
    <row r="2473" spans="1:7">
      <c r="A2473" s="90">
        <v>44088</v>
      </c>
      <c r="B2473" s="91">
        <v>44088</v>
      </c>
      <c r="C2473" s="92" t="s">
        <v>630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730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592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662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740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596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589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741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626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606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/>
    </row>
    <row r="2483" spans="1:7">
      <c r="A2483" s="66">
        <v>44089</v>
      </c>
      <c r="B2483" s="68">
        <v>44089</v>
      </c>
      <c r="C2483" s="68" t="s">
        <v>603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613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687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595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594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742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724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743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598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601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602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730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620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671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601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/>
    </row>
    <row r="2498" spans="1:7">
      <c r="A2498" s="98">
        <v>44090</v>
      </c>
      <c r="B2498" s="99">
        <v>44090</v>
      </c>
      <c r="C2498" s="100" t="s">
        <v>744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587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594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590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728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602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735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598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585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693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637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687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605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615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744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</row>
    <row r="2513" spans="1:6">
      <c r="A2513" s="102">
        <v>44091</v>
      </c>
      <c r="B2513" s="103">
        <v>44091</v>
      </c>
      <c r="C2513" s="104" t="s">
        <v>745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590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601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587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594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611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598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595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596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603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715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620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746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653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747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621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6">
      <c r="A2529" s="90">
        <v>44092</v>
      </c>
      <c r="B2529" s="91">
        <v>44092</v>
      </c>
      <c r="C2529" s="92" t="s">
        <v>744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</row>
    <row r="2530" spans="1:6">
      <c r="A2530" s="90">
        <v>44092</v>
      </c>
      <c r="B2530" s="91">
        <v>44092</v>
      </c>
      <c r="C2530" s="92" t="s">
        <v>626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6">
      <c r="A2531" s="90">
        <v>44092</v>
      </c>
      <c r="B2531" s="91">
        <v>44092</v>
      </c>
      <c r="C2531" s="92" t="s">
        <v>590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6">
      <c r="A2532" s="90">
        <v>44092</v>
      </c>
      <c r="B2532" s="91">
        <v>44092</v>
      </c>
      <c r="C2532" s="92" t="s">
        <v>717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6">
      <c r="A2533" s="90">
        <v>44092</v>
      </c>
      <c r="B2533" s="91">
        <v>44092</v>
      </c>
      <c r="C2533" s="92" t="s">
        <v>605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6">
      <c r="A2534" s="90">
        <v>44092</v>
      </c>
      <c r="B2534" s="91">
        <v>44092</v>
      </c>
      <c r="C2534" s="92" t="s">
        <v>646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6">
      <c r="A2535" s="90">
        <v>44092</v>
      </c>
      <c r="B2535" s="91">
        <v>44092</v>
      </c>
      <c r="C2535" s="92" t="s">
        <v>598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6">
      <c r="A2536" s="90">
        <v>44092</v>
      </c>
      <c r="B2536" s="91">
        <v>44092</v>
      </c>
      <c r="C2536" s="92" t="s">
        <v>735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6">
      <c r="A2537" s="90">
        <v>44092</v>
      </c>
      <c r="B2537" s="91">
        <v>44092</v>
      </c>
      <c r="C2537" s="92" t="s">
        <v>728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6">
      <c r="A2538" s="90">
        <v>44092</v>
      </c>
      <c r="B2538" s="91">
        <v>44092</v>
      </c>
      <c r="C2538" s="92" t="s">
        <v>586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6">
      <c r="A2539" s="90">
        <v>44092</v>
      </c>
      <c r="B2539" s="91">
        <v>44092</v>
      </c>
      <c r="C2539" s="92" t="s">
        <v>603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6">
      <c r="A2540" s="90">
        <v>44092</v>
      </c>
      <c r="B2540" s="91">
        <v>44092</v>
      </c>
      <c r="C2540" s="92" t="s">
        <v>611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6">
      <c r="A2541" s="90">
        <v>44092</v>
      </c>
      <c r="B2541" s="91">
        <v>44092</v>
      </c>
      <c r="C2541" s="92" t="s">
        <v>601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6">
      <c r="A2542" s="90">
        <v>44092</v>
      </c>
      <c r="B2542" s="91">
        <v>44092</v>
      </c>
      <c r="C2542" s="92" t="s">
        <v>594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6">
      <c r="A2543" s="90">
        <v>44092</v>
      </c>
      <c r="B2543" s="91">
        <v>44092</v>
      </c>
      <c r="C2543" s="92" t="s">
        <v>616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6">
      <c r="A2544" s="90">
        <v>44092</v>
      </c>
      <c r="B2544" s="91">
        <v>44092</v>
      </c>
      <c r="C2544" s="92" t="s">
        <v>630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6">
      <c r="A2545" s="90">
        <v>44092</v>
      </c>
      <c r="B2545" s="91">
        <v>44092</v>
      </c>
      <c r="C2545" s="92" t="s">
        <v>593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6">
      <c r="A2546" s="90">
        <v>44092</v>
      </c>
      <c r="B2546" s="91">
        <v>44092</v>
      </c>
      <c r="C2546" s="92" t="s">
        <v>592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6">
      <c r="A2547" s="90">
        <v>44092</v>
      </c>
      <c r="B2547" s="91">
        <v>44092</v>
      </c>
      <c r="C2547" s="92" t="s">
        <v>585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6">
      <c r="A2548" s="94">
        <v>44093</v>
      </c>
      <c r="B2548" s="95">
        <v>44093</v>
      </c>
      <c r="C2548" s="96" t="s">
        <v>744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</row>
    <row r="2549" spans="1:6">
      <c r="A2549" s="94">
        <v>44093</v>
      </c>
      <c r="B2549" s="95">
        <v>44093</v>
      </c>
      <c r="C2549" s="96" t="s">
        <v>599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6">
      <c r="A2550" s="94">
        <v>44093</v>
      </c>
      <c r="B2550" s="95">
        <v>44093</v>
      </c>
      <c r="C2550" s="96" t="s">
        <v>598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6">
      <c r="A2551" s="94">
        <v>44093</v>
      </c>
      <c r="B2551" s="95">
        <v>44093</v>
      </c>
      <c r="C2551" s="96" t="s">
        <v>595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6">
      <c r="A2552" s="94">
        <v>44093</v>
      </c>
      <c r="B2552" s="95">
        <v>44093</v>
      </c>
      <c r="C2552" s="96" t="s">
        <v>620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6">
      <c r="A2553" s="94">
        <v>44093</v>
      </c>
      <c r="B2553" s="95">
        <v>44093</v>
      </c>
      <c r="C2553" s="96" t="s">
        <v>629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6">
      <c r="A2554" s="94">
        <v>44093</v>
      </c>
      <c r="B2554" s="95">
        <v>44093</v>
      </c>
      <c r="C2554" s="96" t="s">
        <v>641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6">
      <c r="A2555" s="94">
        <v>44093</v>
      </c>
      <c r="B2555" s="95">
        <v>44093</v>
      </c>
      <c r="C2555" s="96" t="s">
        <v>616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6">
      <c r="A2556" s="94">
        <v>44093</v>
      </c>
      <c r="B2556" s="95">
        <v>44093</v>
      </c>
      <c r="C2556" s="96" t="s">
        <v>604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6">
      <c r="A2557" s="94">
        <v>44093</v>
      </c>
      <c r="B2557" s="95">
        <v>44093</v>
      </c>
      <c r="C2557" s="96" t="s">
        <v>601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6">
      <c r="A2558" s="94">
        <v>44093</v>
      </c>
      <c r="B2558" s="95">
        <v>44093</v>
      </c>
      <c r="C2558" s="96" t="s">
        <v>602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6">
      <c r="A2559" s="94">
        <v>44093</v>
      </c>
      <c r="B2559" s="95">
        <v>44093</v>
      </c>
      <c r="C2559" s="96" t="s">
        <v>501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6">
      <c r="A2560" s="94">
        <v>44093</v>
      </c>
      <c r="B2560" s="95">
        <v>44093</v>
      </c>
      <c r="C2560" s="96" t="s">
        <v>596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6">
      <c r="A2561" s="94">
        <v>44093</v>
      </c>
      <c r="B2561" s="95">
        <v>44093</v>
      </c>
      <c r="C2561" s="96" t="s">
        <v>597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6">
      <c r="A2562" s="94">
        <v>44093</v>
      </c>
      <c r="B2562" s="95">
        <v>44093</v>
      </c>
      <c r="C2562" s="96" t="s">
        <v>589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6">
      <c r="A2563" s="94">
        <v>44093</v>
      </c>
      <c r="B2563" s="95">
        <v>44093</v>
      </c>
      <c r="C2563" s="96" t="s">
        <v>605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6">
      <c r="A2564" s="94">
        <v>44093</v>
      </c>
      <c r="B2564" s="95">
        <v>44093</v>
      </c>
      <c r="C2564" s="96" t="s">
        <v>748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6">
      <c r="A2565" s="94">
        <v>44093</v>
      </c>
      <c r="B2565" s="95">
        <v>44093</v>
      </c>
      <c r="C2565" s="96" t="s">
        <v>603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6">
      <c r="A2566" s="94">
        <v>44093</v>
      </c>
      <c r="B2566" s="95">
        <v>44093</v>
      </c>
      <c r="C2566" s="96" t="s">
        <v>587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6">
      <c r="A2567" s="66">
        <v>44094</v>
      </c>
      <c r="B2567" s="67">
        <v>44094</v>
      </c>
      <c r="C2567" s="68" t="s">
        <v>749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</row>
    <row r="2568" spans="1:6">
      <c r="A2568" s="66">
        <v>44094</v>
      </c>
      <c r="B2568" s="67">
        <v>44094</v>
      </c>
      <c r="C2568" s="68" t="s">
        <v>664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6">
      <c r="A2569" s="66">
        <v>44094</v>
      </c>
      <c r="B2569" s="67">
        <v>44094</v>
      </c>
      <c r="C2569" s="68" t="s">
        <v>611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6">
      <c r="A2570" s="66">
        <v>44094</v>
      </c>
      <c r="B2570" s="67">
        <v>44094</v>
      </c>
      <c r="C2570" s="68" t="s">
        <v>585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6">
      <c r="A2571" s="66">
        <v>44094</v>
      </c>
      <c r="B2571" s="67">
        <v>44094</v>
      </c>
      <c r="C2571" s="68" t="s">
        <v>587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6">
      <c r="A2572" s="66">
        <v>44094</v>
      </c>
      <c r="B2572" s="67">
        <v>44094</v>
      </c>
      <c r="C2572" s="68" t="s">
        <v>591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6">
      <c r="A2573" s="66">
        <v>44094</v>
      </c>
      <c r="B2573" s="67">
        <v>44094</v>
      </c>
      <c r="C2573" s="68" t="s">
        <v>590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6">
      <c r="A2574" s="66">
        <v>44094</v>
      </c>
      <c r="B2574" s="67">
        <v>44094</v>
      </c>
      <c r="C2574" s="68" t="s">
        <v>589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6">
      <c r="A2575" s="66">
        <v>44094</v>
      </c>
      <c r="B2575" s="67">
        <v>44094</v>
      </c>
      <c r="C2575" s="68" t="s">
        <v>598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6">
      <c r="A2576" s="66">
        <v>44094</v>
      </c>
      <c r="B2576" s="67">
        <v>44094</v>
      </c>
      <c r="C2576" s="68" t="s">
        <v>646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6">
      <c r="A2577" s="66">
        <v>44094</v>
      </c>
      <c r="B2577" s="67">
        <v>44094</v>
      </c>
      <c r="C2577" s="68" t="s">
        <v>618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6">
      <c r="A2578" s="66">
        <v>44094</v>
      </c>
      <c r="B2578" s="67">
        <v>44094</v>
      </c>
      <c r="C2578" s="68" t="s">
        <v>744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6">
      <c r="A2579" s="66">
        <v>44094</v>
      </c>
      <c r="B2579" s="67">
        <v>44094</v>
      </c>
      <c r="C2579" s="68" t="s">
        <v>594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6">
      <c r="A2580" s="66">
        <v>44094</v>
      </c>
      <c r="B2580" s="67">
        <v>44094</v>
      </c>
      <c r="C2580" s="68" t="s">
        <v>599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6">
      <c r="A2581" s="66">
        <v>44094</v>
      </c>
      <c r="B2581" s="67">
        <v>44094</v>
      </c>
      <c r="C2581" s="68" t="s">
        <v>586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6">
      <c r="A2582" s="66">
        <v>44094</v>
      </c>
      <c r="B2582" s="67">
        <v>44094</v>
      </c>
      <c r="C2582" s="68" t="s">
        <v>713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6">
      <c r="A2583" s="66">
        <v>44094</v>
      </c>
      <c r="B2583" s="67">
        <v>44094</v>
      </c>
      <c r="C2583" s="68" t="s">
        <v>596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6">
      <c r="A2584" s="66">
        <v>44094</v>
      </c>
      <c r="B2584" s="67">
        <v>44094</v>
      </c>
      <c r="C2584" s="68" t="s">
        <v>595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6">
      <c r="A2585" s="66">
        <v>44094</v>
      </c>
      <c r="B2585" s="67">
        <v>44094</v>
      </c>
      <c r="C2585" s="68" t="s">
        <v>634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6">
      <c r="A2586" s="66">
        <v>44094</v>
      </c>
      <c r="B2586" s="67">
        <v>44094</v>
      </c>
      <c r="C2586" s="68" t="s">
        <v>637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6">
      <c r="A2587" s="111">
        <v>44095</v>
      </c>
      <c r="B2587" s="112">
        <v>44095</v>
      </c>
      <c r="C2587" s="113" t="s">
        <v>597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</row>
    <row r="2588" spans="1:6">
      <c r="A2588" s="111">
        <v>44095</v>
      </c>
      <c r="B2588" s="112">
        <v>44095</v>
      </c>
      <c r="C2588" s="113" t="s">
        <v>728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6">
      <c r="A2589" s="111">
        <v>44095</v>
      </c>
      <c r="B2589" s="112">
        <v>44095</v>
      </c>
      <c r="C2589" s="113" t="s">
        <v>602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6">
      <c r="A2590" s="111">
        <v>44095</v>
      </c>
      <c r="B2590" s="112">
        <v>44095</v>
      </c>
      <c r="C2590" s="113" t="s">
        <v>646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6">
      <c r="A2591" s="111">
        <v>44095</v>
      </c>
      <c r="B2591" s="112">
        <v>44095</v>
      </c>
      <c r="C2591" s="113" t="s">
        <v>748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6">
      <c r="A2592" s="111">
        <v>44095</v>
      </c>
      <c r="B2592" s="112">
        <v>44095</v>
      </c>
      <c r="C2592" s="113" t="s">
        <v>586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6">
      <c r="A2593" s="111">
        <v>44095</v>
      </c>
      <c r="B2593" s="112">
        <v>44095</v>
      </c>
      <c r="C2593" s="113" t="s">
        <v>664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6">
      <c r="A2594" s="111">
        <v>44095</v>
      </c>
      <c r="B2594" s="112">
        <v>44095</v>
      </c>
      <c r="C2594" s="113" t="s">
        <v>739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6">
      <c r="A2595" s="111">
        <v>44095</v>
      </c>
      <c r="B2595" s="112">
        <v>44095</v>
      </c>
      <c r="C2595" s="113" t="s">
        <v>595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6">
      <c r="A2596" s="111">
        <v>44095</v>
      </c>
      <c r="B2596" s="112">
        <v>44095</v>
      </c>
      <c r="C2596" s="113" t="s">
        <v>744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6">
      <c r="A2597" s="111">
        <v>44095</v>
      </c>
      <c r="B2597" s="112">
        <v>44095</v>
      </c>
      <c r="C2597" s="113" t="s">
        <v>589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6">
      <c r="A2598" s="111">
        <v>44095</v>
      </c>
      <c r="B2598" s="112">
        <v>44095</v>
      </c>
      <c r="C2598" s="113" t="s">
        <v>587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6">
      <c r="A2599" s="115">
        <v>44096</v>
      </c>
      <c r="B2599" s="116">
        <v>44096</v>
      </c>
      <c r="C2599" s="117" t="s">
        <v>730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</row>
    <row r="2600" spans="1:6">
      <c r="A2600" s="115">
        <v>44096</v>
      </c>
      <c r="B2600" s="116">
        <v>44096</v>
      </c>
      <c r="C2600" s="117" t="s">
        <v>587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6">
      <c r="A2601" s="115">
        <v>44096</v>
      </c>
      <c r="B2601" s="116">
        <v>44096</v>
      </c>
      <c r="C2601" s="117" t="s">
        <v>598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6">
      <c r="A2602" s="115">
        <v>44096</v>
      </c>
      <c r="B2602" s="116">
        <v>44096</v>
      </c>
      <c r="C2602" s="117" t="s">
        <v>603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6">
      <c r="A2603" s="115">
        <v>44096</v>
      </c>
      <c r="B2603" s="116">
        <v>44096</v>
      </c>
      <c r="C2603" s="117" t="s">
        <v>596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6">
      <c r="A2604" s="115">
        <v>44096</v>
      </c>
      <c r="B2604" s="116">
        <v>44096</v>
      </c>
      <c r="C2604" s="117" t="s">
        <v>750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6">
      <c r="A2605" s="115">
        <v>44096</v>
      </c>
      <c r="B2605" s="116">
        <v>44096</v>
      </c>
      <c r="C2605" s="117" t="s">
        <v>599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6">
      <c r="A2606" s="115">
        <v>44096</v>
      </c>
      <c r="B2606" s="116">
        <v>44096</v>
      </c>
      <c r="C2606" s="117" t="s">
        <v>605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6">
      <c r="A2607" s="115">
        <v>44096</v>
      </c>
      <c r="B2607" s="116">
        <v>44096</v>
      </c>
      <c r="C2607" s="117" t="s">
        <v>618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6">
      <c r="A2608" s="115">
        <v>44096</v>
      </c>
      <c r="B2608" s="116">
        <v>44096</v>
      </c>
      <c r="C2608" s="117" t="s">
        <v>648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6">
      <c r="A2609" s="115">
        <v>44096</v>
      </c>
      <c r="B2609" s="116">
        <v>44096</v>
      </c>
      <c r="C2609" s="117" t="s">
        <v>585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6">
      <c r="A2610" s="115">
        <v>44096</v>
      </c>
      <c r="B2610" s="116">
        <v>44096</v>
      </c>
      <c r="C2610" s="117" t="s">
        <v>611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6">
      <c r="A2611" s="115">
        <v>44096</v>
      </c>
      <c r="B2611" s="116">
        <v>44096</v>
      </c>
      <c r="C2611" s="117" t="s">
        <v>594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6">
      <c r="A2612" s="98">
        <v>44097</v>
      </c>
      <c r="B2612" s="99">
        <v>44097</v>
      </c>
      <c r="C2612" s="100" t="s">
        <v>598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</row>
    <row r="2613" spans="1:6">
      <c r="A2613" s="98">
        <v>44097</v>
      </c>
      <c r="B2613" s="99">
        <v>44097</v>
      </c>
      <c r="C2613" s="100" t="s">
        <v>594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6">
      <c r="A2614" s="98">
        <v>44097</v>
      </c>
      <c r="B2614" s="99">
        <v>44097</v>
      </c>
      <c r="C2614" s="100" t="s">
        <v>603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6">
      <c r="A2615" s="98">
        <v>44097</v>
      </c>
      <c r="B2615" s="99">
        <v>44097</v>
      </c>
      <c r="C2615" s="100" t="s">
        <v>721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6">
      <c r="A2616" s="98">
        <v>44097</v>
      </c>
      <c r="B2616" s="99">
        <v>44097</v>
      </c>
      <c r="C2616" s="100" t="s">
        <v>743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6">
      <c r="A2617" s="98">
        <v>44097</v>
      </c>
      <c r="B2617" s="99">
        <v>44097</v>
      </c>
      <c r="C2617" s="100" t="s">
        <v>601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6">
      <c r="A2618" s="98">
        <v>44097</v>
      </c>
      <c r="B2618" s="99">
        <v>44097</v>
      </c>
      <c r="C2618" s="100" t="s">
        <v>587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6">
      <c r="A2619" s="98">
        <v>44097</v>
      </c>
      <c r="B2619" s="99">
        <v>44097</v>
      </c>
      <c r="C2619" s="100" t="s">
        <v>687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6">
      <c r="A2620" s="98">
        <v>44097</v>
      </c>
      <c r="B2620" s="99">
        <v>44097</v>
      </c>
      <c r="C2620" s="100" t="s">
        <v>608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6">
      <c r="A2621" s="98">
        <v>44097</v>
      </c>
      <c r="B2621" s="99">
        <v>44097</v>
      </c>
      <c r="C2621" s="100" t="s">
        <v>586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6">
      <c r="A2622" s="98">
        <v>44097</v>
      </c>
      <c r="B2622" s="99">
        <v>44097</v>
      </c>
      <c r="C2622" s="100" t="s">
        <v>604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6">
      <c r="A2623" s="98">
        <v>44097</v>
      </c>
      <c r="B2623" s="99">
        <v>44097</v>
      </c>
      <c r="C2623" s="100" t="s">
        <v>646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6">
      <c r="A2624" s="98">
        <v>44097</v>
      </c>
      <c r="B2624" s="99">
        <v>44097</v>
      </c>
      <c r="C2624" s="100" t="s">
        <v>616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6">
      <c r="A2625" s="98">
        <v>44097</v>
      </c>
      <c r="B2625" s="99">
        <v>44097</v>
      </c>
      <c r="C2625" s="100" t="s">
        <v>597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6">
      <c r="A2626" s="98">
        <v>44097</v>
      </c>
      <c r="B2626" s="99">
        <v>44097</v>
      </c>
      <c r="C2626" s="100" t="s">
        <v>624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6">
      <c r="A2627" s="98">
        <v>44097</v>
      </c>
      <c r="B2627" s="99">
        <v>44097</v>
      </c>
      <c r="C2627" s="100" t="s">
        <v>585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6">
      <c r="A2628" s="102">
        <v>44098</v>
      </c>
      <c r="B2628" s="103">
        <v>44098</v>
      </c>
      <c r="C2628" s="104" t="s">
        <v>717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</row>
    <row r="2629" spans="1:6">
      <c r="A2629" s="102">
        <v>44098</v>
      </c>
      <c r="B2629" s="104">
        <v>44098</v>
      </c>
      <c r="C2629" s="104" t="s">
        <v>587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6">
      <c r="A2630" s="102">
        <v>44098</v>
      </c>
      <c r="B2630" s="104">
        <v>44098</v>
      </c>
      <c r="C2630" s="104" t="s">
        <v>603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6">
      <c r="A2631" s="102">
        <v>44098</v>
      </c>
      <c r="B2631" s="104">
        <v>44098</v>
      </c>
      <c r="C2631" s="104" t="s">
        <v>641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6">
      <c r="A2632" s="102">
        <v>44098</v>
      </c>
      <c r="B2632" s="104">
        <v>44098</v>
      </c>
      <c r="C2632" s="104" t="s">
        <v>597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6">
      <c r="A2633" s="102">
        <v>44098</v>
      </c>
      <c r="B2633" s="104">
        <v>44098</v>
      </c>
      <c r="C2633" s="104" t="s">
        <v>646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6">
      <c r="A2634" s="102">
        <v>44098</v>
      </c>
      <c r="B2634" s="104">
        <v>44098</v>
      </c>
      <c r="C2634" s="104" t="s">
        <v>620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6">
      <c r="A2635" s="102">
        <v>44098</v>
      </c>
      <c r="B2635" s="104">
        <v>44098</v>
      </c>
      <c r="C2635" s="104" t="s">
        <v>594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6">
      <c r="A2636" s="102">
        <v>44098</v>
      </c>
      <c r="B2636" s="104">
        <v>44098</v>
      </c>
      <c r="C2636" s="104" t="s">
        <v>615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6">
      <c r="A2637" s="102">
        <v>44098</v>
      </c>
      <c r="B2637" s="104">
        <v>44098</v>
      </c>
      <c r="C2637" s="104" t="s">
        <v>591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6">
      <c r="A2638" s="102">
        <v>44098</v>
      </c>
      <c r="B2638" s="104">
        <v>44098</v>
      </c>
      <c r="C2638" s="104" t="s">
        <v>595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6">
      <c r="A2639" s="102">
        <v>44098</v>
      </c>
      <c r="B2639" s="104">
        <v>44098</v>
      </c>
      <c r="C2639" s="104" t="s">
        <v>590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6">
      <c r="A2640" s="102">
        <v>44098</v>
      </c>
      <c r="B2640" s="104">
        <v>44098</v>
      </c>
      <c r="C2640" s="104" t="s">
        <v>611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6">
      <c r="A2641" s="102">
        <v>44098</v>
      </c>
      <c r="B2641" s="104">
        <v>44098</v>
      </c>
      <c r="C2641" s="104" t="s">
        <v>585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6">
      <c r="A2642" s="102">
        <v>44098</v>
      </c>
      <c r="B2642" s="104">
        <v>44098</v>
      </c>
      <c r="C2642" s="104" t="s">
        <v>604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6">
      <c r="A2643" s="102">
        <v>44098</v>
      </c>
      <c r="B2643" s="104">
        <v>44098</v>
      </c>
      <c r="C2643" s="104" t="s">
        <v>637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6">
      <c r="A2644" s="102">
        <v>44098</v>
      </c>
      <c r="B2644" s="104">
        <v>44098</v>
      </c>
      <c r="C2644" s="104" t="s">
        <v>622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6">
      <c r="A2645" s="102">
        <v>44098</v>
      </c>
      <c r="B2645" s="104">
        <v>44098</v>
      </c>
      <c r="C2645" s="104" t="s">
        <v>598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6">
      <c r="A2646" s="102">
        <v>44098</v>
      </c>
      <c r="B2646" s="104">
        <v>44098</v>
      </c>
      <c r="C2646" s="104" t="s">
        <v>601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6">
      <c r="A2647" s="102">
        <v>44098</v>
      </c>
      <c r="B2647" s="104">
        <v>44098</v>
      </c>
      <c r="C2647" s="104" t="s">
        <v>687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6">
      <c r="A2648" s="102">
        <v>44098</v>
      </c>
      <c r="B2648" s="104">
        <v>44098</v>
      </c>
      <c r="C2648" s="104" t="s">
        <v>602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6">
      <c r="A2649" s="102">
        <v>44098</v>
      </c>
      <c r="B2649" s="104">
        <v>44098</v>
      </c>
      <c r="C2649" s="104" t="s">
        <v>593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6">
      <c r="A2650" s="127">
        <v>44099</v>
      </c>
      <c r="B2650" s="128">
        <v>44099</v>
      </c>
      <c r="C2650" s="129" t="s">
        <v>587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</row>
    <row r="2651" spans="1:6">
      <c r="A2651" s="127">
        <v>44099</v>
      </c>
      <c r="B2651" s="129">
        <v>44099</v>
      </c>
      <c r="C2651" s="129" t="s">
        <v>585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6">
      <c r="A2652" s="127">
        <v>44099</v>
      </c>
      <c r="B2652" s="129">
        <v>44099</v>
      </c>
      <c r="C2652" s="129" t="s">
        <v>598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6">
      <c r="A2653" s="127">
        <v>44099</v>
      </c>
      <c r="B2653" s="129">
        <v>44099</v>
      </c>
      <c r="C2653" s="129" t="s">
        <v>687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6">
      <c r="A2654" s="127">
        <v>44099</v>
      </c>
      <c r="B2654" s="129">
        <v>44099</v>
      </c>
      <c r="C2654" s="129" t="s">
        <v>751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6">
      <c r="A2655" s="127">
        <v>44099</v>
      </c>
      <c r="B2655" s="129">
        <v>44099</v>
      </c>
      <c r="C2655" s="129" t="s">
        <v>594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6">
      <c r="A2656" s="127">
        <v>44099</v>
      </c>
      <c r="B2656" s="129">
        <v>44099</v>
      </c>
      <c r="C2656" s="129" t="s">
        <v>752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6">
      <c r="A2657" s="127">
        <v>44099</v>
      </c>
      <c r="B2657" s="129">
        <v>44099</v>
      </c>
      <c r="C2657" s="129" t="s">
        <v>586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6">
      <c r="A2658" s="127">
        <v>44099</v>
      </c>
      <c r="B2658" s="129">
        <v>44099</v>
      </c>
      <c r="C2658" s="129" t="s">
        <v>616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6">
      <c r="A2659" s="127">
        <v>44099</v>
      </c>
      <c r="B2659" s="129">
        <v>44099</v>
      </c>
      <c r="C2659" s="129" t="s">
        <v>629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6">
      <c r="A2660" s="127">
        <v>44099</v>
      </c>
      <c r="B2660" s="129">
        <v>44099</v>
      </c>
      <c r="C2660" s="129" t="s">
        <v>749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6">
      <c r="A2661" s="127">
        <v>44099</v>
      </c>
      <c r="B2661" s="129">
        <v>44099</v>
      </c>
      <c r="C2661" s="129" t="s">
        <v>603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6">
      <c r="A2662" s="58">
        <v>44100</v>
      </c>
      <c r="B2662" s="59">
        <v>44100</v>
      </c>
      <c r="C2662" s="60" t="s">
        <v>717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</row>
    <row r="2663" spans="1:6">
      <c r="A2663" s="58">
        <v>44100</v>
      </c>
      <c r="B2663" s="59">
        <v>44100</v>
      </c>
      <c r="C2663" s="60" t="s">
        <v>587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6">
      <c r="A2664" s="58">
        <v>44100</v>
      </c>
      <c r="B2664" s="59">
        <v>44100</v>
      </c>
      <c r="C2664" s="60" t="s">
        <v>730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6">
      <c r="A2665" s="58">
        <v>44100</v>
      </c>
      <c r="B2665" s="59">
        <v>44100</v>
      </c>
      <c r="C2665" s="60" t="s">
        <v>598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6">
      <c r="A2666" s="58">
        <v>44100</v>
      </c>
      <c r="B2666" s="59">
        <v>44100</v>
      </c>
      <c r="C2666" s="60" t="s">
        <v>585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6">
      <c r="A2667" s="58">
        <v>44100</v>
      </c>
      <c r="B2667" s="59">
        <v>44100</v>
      </c>
      <c r="C2667" s="60" t="s">
        <v>601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6">
      <c r="A2668" s="58">
        <v>44100</v>
      </c>
      <c r="B2668" s="59">
        <v>44100</v>
      </c>
      <c r="C2668" s="60" t="s">
        <v>701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6">
      <c r="A2669" s="58">
        <v>44100</v>
      </c>
      <c r="B2669" s="59">
        <v>44100</v>
      </c>
      <c r="C2669" s="60" t="s">
        <v>603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6">
      <c r="A2670" s="58">
        <v>44100</v>
      </c>
      <c r="B2670" s="59">
        <v>44100</v>
      </c>
      <c r="C2670" s="60" t="s">
        <v>589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6">
      <c r="A2671" s="58">
        <v>44100</v>
      </c>
      <c r="B2671" s="59">
        <v>44100</v>
      </c>
      <c r="C2671" s="60" t="s">
        <v>641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6">
      <c r="A2672" s="58">
        <v>44100</v>
      </c>
      <c r="B2672" s="59">
        <v>44100</v>
      </c>
      <c r="C2672" s="60" t="s">
        <v>604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6">
      <c r="A2673" s="98">
        <v>44101</v>
      </c>
      <c r="B2673" s="99">
        <v>44101</v>
      </c>
      <c r="C2673" s="100" t="s">
        <v>587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</row>
    <row r="2674" spans="1:6">
      <c r="A2674" s="98">
        <v>44101</v>
      </c>
      <c r="B2674" s="99">
        <v>44101</v>
      </c>
      <c r="C2674" s="100" t="s">
        <v>641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6">
      <c r="A2675" s="98">
        <v>44101</v>
      </c>
      <c r="B2675" s="99">
        <v>44101</v>
      </c>
      <c r="C2675" s="100" t="s">
        <v>585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6">
      <c r="A2676" s="98">
        <v>44101</v>
      </c>
      <c r="B2676" s="99">
        <v>44101</v>
      </c>
      <c r="C2676" s="100" t="s">
        <v>611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6">
      <c r="A2677" s="98">
        <v>44101</v>
      </c>
      <c r="B2677" s="99">
        <v>44101</v>
      </c>
      <c r="C2677" s="100" t="s">
        <v>730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6">
      <c r="A2678" s="98">
        <v>44101</v>
      </c>
      <c r="B2678" s="99">
        <v>44101</v>
      </c>
      <c r="C2678" s="100" t="s">
        <v>687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6">
      <c r="A2679" s="98">
        <v>44101</v>
      </c>
      <c r="B2679" s="99">
        <v>44101</v>
      </c>
      <c r="C2679" s="100" t="s">
        <v>616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6">
      <c r="A2680" s="98">
        <v>44101</v>
      </c>
      <c r="B2680" s="99">
        <v>44101</v>
      </c>
      <c r="C2680" s="100" t="s">
        <v>753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6">
      <c r="A2681" s="98">
        <v>44101</v>
      </c>
      <c r="B2681" s="99">
        <v>44101</v>
      </c>
      <c r="C2681" s="100" t="s">
        <v>754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6">
      <c r="A2682" s="98">
        <v>44101</v>
      </c>
      <c r="B2682" s="99">
        <v>44101</v>
      </c>
      <c r="C2682" s="100" t="s">
        <v>603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6">
      <c r="A2683" s="98">
        <v>44101</v>
      </c>
      <c r="B2683" s="99">
        <v>44101</v>
      </c>
      <c r="C2683" s="100" t="s">
        <v>598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6">
      <c r="A2684" s="131">
        <v>44102</v>
      </c>
      <c r="B2684" s="132">
        <v>44102</v>
      </c>
      <c r="C2684" s="133" t="s">
        <v>692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</row>
    <row r="2685" spans="1:6">
      <c r="A2685" s="131">
        <v>44102</v>
      </c>
      <c r="B2685" s="132">
        <v>44102</v>
      </c>
      <c r="C2685" s="133" t="s">
        <v>641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6">
      <c r="A2686" s="131">
        <v>44102</v>
      </c>
      <c r="B2686" s="132">
        <v>44102</v>
      </c>
      <c r="C2686" s="133" t="s">
        <v>586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6">
      <c r="A2687" s="131">
        <v>44102</v>
      </c>
      <c r="B2687" s="132">
        <v>44102</v>
      </c>
      <c r="C2687" s="133" t="s">
        <v>599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6">
      <c r="A2688" s="131">
        <v>44102</v>
      </c>
      <c r="B2688" s="132">
        <v>44102</v>
      </c>
      <c r="C2688" s="133" t="s">
        <v>587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607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611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616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593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592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620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624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615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591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613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596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603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721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590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597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755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6">
      <c r="A2705" s="131">
        <v>44102</v>
      </c>
      <c r="B2705" s="132">
        <v>44102</v>
      </c>
      <c r="C2705" s="133" t="s">
        <v>650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6">
      <c r="A2706" s="135">
        <v>44103</v>
      </c>
      <c r="B2706" s="136">
        <v>44103</v>
      </c>
      <c r="C2706" s="137" t="s">
        <v>752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</row>
    <row r="2707" spans="1:6">
      <c r="A2707" s="135">
        <v>44103</v>
      </c>
      <c r="B2707" s="136">
        <v>44103</v>
      </c>
      <c r="C2707" s="137" t="s">
        <v>627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6">
      <c r="A2708" s="135">
        <v>44103</v>
      </c>
      <c r="B2708" s="136">
        <v>44103</v>
      </c>
      <c r="C2708" s="137" t="s">
        <v>587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6">
      <c r="A2709" s="135">
        <v>44103</v>
      </c>
      <c r="B2709" s="136">
        <v>44103</v>
      </c>
      <c r="C2709" s="137" t="s">
        <v>619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6">
      <c r="A2710" s="135">
        <v>44103</v>
      </c>
      <c r="B2710" s="136">
        <v>44103</v>
      </c>
      <c r="C2710" s="137" t="s">
        <v>756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6">
      <c r="A2711" s="135">
        <v>44103</v>
      </c>
      <c r="B2711" s="136">
        <v>44103</v>
      </c>
      <c r="C2711" s="137" t="s">
        <v>601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6">
      <c r="A2712" s="135">
        <v>44103</v>
      </c>
      <c r="B2712" s="136">
        <v>44103</v>
      </c>
      <c r="C2712" s="137" t="s">
        <v>589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6">
      <c r="A2713" s="135">
        <v>44103</v>
      </c>
      <c r="B2713" s="136">
        <v>44103</v>
      </c>
      <c r="C2713" s="137" t="s">
        <v>615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6">
      <c r="A2714" s="135">
        <v>44103</v>
      </c>
      <c r="B2714" s="136">
        <v>44103</v>
      </c>
      <c r="C2714" s="137" t="s">
        <v>757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6">
      <c r="A2715" s="135">
        <v>44103</v>
      </c>
      <c r="B2715" s="136">
        <v>44103</v>
      </c>
      <c r="C2715" s="137" t="s">
        <v>605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6">
      <c r="A2716" s="135">
        <v>44103</v>
      </c>
      <c r="B2716" s="136">
        <v>44103</v>
      </c>
      <c r="C2716" s="137" t="s">
        <v>598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6">
      <c r="A2717" s="135">
        <v>44103</v>
      </c>
      <c r="B2717" s="136">
        <v>44103</v>
      </c>
      <c r="C2717" s="137" t="s">
        <v>592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6">
      <c r="A2718" s="98">
        <v>44104</v>
      </c>
      <c r="B2718" s="99">
        <v>44104</v>
      </c>
      <c r="C2718" s="100" t="s">
        <v>587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</row>
    <row r="2719" spans="1:6">
      <c r="A2719" s="98">
        <v>44104</v>
      </c>
      <c r="B2719" s="99">
        <v>44104</v>
      </c>
      <c r="C2719" s="100" t="s">
        <v>585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6">
      <c r="A2720" s="98">
        <v>44104</v>
      </c>
      <c r="B2720" s="99">
        <v>44104</v>
      </c>
      <c r="C2720" s="100" t="s">
        <v>605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590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758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641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754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601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598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594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621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593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678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619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629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589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622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756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603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6">
      <c r="A2737" s="90">
        <v>44105</v>
      </c>
      <c r="B2737" s="91">
        <v>44105</v>
      </c>
      <c r="C2737" s="92" t="s">
        <v>598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</row>
    <row r="2738" spans="1:6">
      <c r="A2738" s="90">
        <v>44105</v>
      </c>
      <c r="B2738" s="91">
        <v>44105</v>
      </c>
      <c r="C2738" s="92" t="s">
        <v>601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6">
      <c r="A2739" s="90">
        <v>44105</v>
      </c>
      <c r="B2739" s="91">
        <v>44105</v>
      </c>
      <c r="C2739" s="92" t="s">
        <v>587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6">
      <c r="A2740" s="90">
        <v>44105</v>
      </c>
      <c r="B2740" s="91">
        <v>44105</v>
      </c>
      <c r="C2740" s="92" t="s">
        <v>585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6">
      <c r="A2741" s="90">
        <v>44105</v>
      </c>
      <c r="B2741" s="91">
        <v>44105</v>
      </c>
      <c r="C2741" s="92" t="s">
        <v>626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6">
      <c r="A2742" s="90">
        <v>44105</v>
      </c>
      <c r="B2742" s="91">
        <v>44105</v>
      </c>
      <c r="C2742" s="92" t="s">
        <v>594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6">
      <c r="A2743" s="90">
        <v>44105</v>
      </c>
      <c r="B2743" s="91">
        <v>44105</v>
      </c>
      <c r="C2743" s="92" t="s">
        <v>590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6">
      <c r="A2744" s="90">
        <v>44105</v>
      </c>
      <c r="B2744" s="91">
        <v>44105</v>
      </c>
      <c r="C2744" s="92" t="s">
        <v>632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6">
      <c r="A2745" s="90">
        <v>44105</v>
      </c>
      <c r="B2745" s="91">
        <v>44105</v>
      </c>
      <c r="C2745" s="92" t="s">
        <v>624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6">
      <c r="A2746" s="90">
        <v>44105</v>
      </c>
      <c r="B2746" s="91">
        <v>44105</v>
      </c>
      <c r="C2746" s="92" t="s">
        <v>591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6">
      <c r="A2747" s="90">
        <v>44105</v>
      </c>
      <c r="B2747" s="91">
        <v>44105</v>
      </c>
      <c r="C2747" s="92" t="s">
        <v>607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6">
      <c r="A2748" s="90">
        <v>44105</v>
      </c>
      <c r="B2748" s="91">
        <v>44105</v>
      </c>
      <c r="C2748" s="92" t="s">
        <v>593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6">
      <c r="A2749" s="90">
        <v>44105</v>
      </c>
      <c r="B2749" s="91">
        <v>44105</v>
      </c>
      <c r="C2749" s="92" t="s">
        <v>611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6">
      <c r="A2750" s="90">
        <v>44105</v>
      </c>
      <c r="B2750" s="91">
        <v>44105</v>
      </c>
      <c r="C2750" s="92" t="s">
        <v>603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6">
      <c r="A2751" s="90">
        <v>44105</v>
      </c>
      <c r="B2751" s="91">
        <v>44105</v>
      </c>
      <c r="C2751" s="92" t="s">
        <v>595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6">
      <c r="A2752" s="90">
        <v>44105</v>
      </c>
      <c r="B2752" s="91">
        <v>44105</v>
      </c>
      <c r="C2752" s="92" t="s">
        <v>619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6">
      <c r="A2753" s="102">
        <v>44106</v>
      </c>
      <c r="B2753" s="103">
        <v>44106</v>
      </c>
      <c r="C2753" s="104" t="s">
        <v>759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</row>
    <row r="2754" spans="1:6">
      <c r="A2754" s="102">
        <v>44106</v>
      </c>
      <c r="B2754" s="103">
        <v>44106</v>
      </c>
      <c r="C2754" s="104" t="s">
        <v>626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6">
      <c r="A2755" s="102">
        <v>44106</v>
      </c>
      <c r="B2755" s="103">
        <v>44106</v>
      </c>
      <c r="C2755" s="104" t="s">
        <v>717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6">
      <c r="A2756" s="102">
        <v>44106</v>
      </c>
      <c r="B2756" s="103">
        <v>44106</v>
      </c>
      <c r="C2756" s="104" t="s">
        <v>594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6">
      <c r="A2757" s="102">
        <v>44106</v>
      </c>
      <c r="B2757" s="103">
        <v>44106</v>
      </c>
      <c r="C2757" s="104" t="s">
        <v>598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6">
      <c r="A2758" s="102">
        <v>44106</v>
      </c>
      <c r="B2758" s="103">
        <v>44106</v>
      </c>
      <c r="C2758" s="104" t="s">
        <v>595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6">
      <c r="A2759" s="102">
        <v>44106</v>
      </c>
      <c r="B2759" s="103">
        <v>44106</v>
      </c>
      <c r="C2759" s="104" t="s">
        <v>602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6">
      <c r="A2760" s="102">
        <v>44106</v>
      </c>
      <c r="B2760" s="103">
        <v>44106</v>
      </c>
      <c r="C2760" s="104" t="s">
        <v>585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6">
      <c r="A2761" s="102">
        <v>44106</v>
      </c>
      <c r="B2761" s="103">
        <v>44106</v>
      </c>
      <c r="C2761" s="104" t="s">
        <v>601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6">
      <c r="A2762" s="102">
        <v>44106</v>
      </c>
      <c r="B2762" s="103">
        <v>44106</v>
      </c>
      <c r="C2762" s="104" t="s">
        <v>713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6">
      <c r="A2763" s="102">
        <v>44106</v>
      </c>
      <c r="B2763" s="103">
        <v>44106</v>
      </c>
      <c r="C2763" s="104" t="s">
        <v>611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6">
      <c r="A2764" s="102">
        <v>44106</v>
      </c>
      <c r="B2764" s="103">
        <v>44106</v>
      </c>
      <c r="C2764" s="104" t="s">
        <v>718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6">
      <c r="A2765" s="102">
        <v>44106</v>
      </c>
      <c r="B2765" s="103">
        <v>44106</v>
      </c>
      <c r="C2765" s="104" t="s">
        <v>757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6">
      <c r="A2766" s="102">
        <v>44106</v>
      </c>
      <c r="B2766" s="103">
        <v>44106</v>
      </c>
      <c r="C2766" s="104" t="s">
        <v>760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6">
      <c r="A2767" s="102">
        <v>44106</v>
      </c>
      <c r="B2767" s="103">
        <v>44106</v>
      </c>
      <c r="C2767" s="104" t="s">
        <v>590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6">
      <c r="A2768" s="139">
        <v>44107</v>
      </c>
      <c r="B2768" s="140">
        <v>44107</v>
      </c>
      <c r="C2768" s="141" t="s">
        <v>587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</row>
    <row r="2769" spans="1:6">
      <c r="A2769" s="139">
        <v>44107</v>
      </c>
      <c r="B2769" s="140">
        <v>44107</v>
      </c>
      <c r="C2769" s="141" t="s">
        <v>585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620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598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682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593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602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604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641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595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601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586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603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737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594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590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597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6">
      <c r="A2785" s="139">
        <v>44107</v>
      </c>
      <c r="B2785" s="140">
        <v>44107</v>
      </c>
      <c r="C2785" s="141" t="s">
        <v>761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6">
      <c r="A2786" s="139">
        <v>44107</v>
      </c>
      <c r="B2786" s="140">
        <v>44107</v>
      </c>
      <c r="C2786" s="141" t="s">
        <v>621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6">
      <c r="A2787" s="139">
        <v>44107</v>
      </c>
      <c r="B2787" s="140">
        <v>44107</v>
      </c>
      <c r="C2787" s="141" t="s">
        <v>736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6">
      <c r="A2788" s="106">
        <v>44108</v>
      </c>
      <c r="B2788" s="107">
        <v>44108</v>
      </c>
      <c r="C2788" s="108" t="s">
        <v>611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</row>
    <row r="2789" spans="1:6">
      <c r="A2789" s="106">
        <v>44108</v>
      </c>
      <c r="B2789" s="107">
        <v>44108</v>
      </c>
      <c r="C2789" s="108" t="s">
        <v>601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6">
      <c r="A2790" s="106">
        <v>44108</v>
      </c>
      <c r="B2790" s="107">
        <v>44108</v>
      </c>
      <c r="C2790" s="108" t="s">
        <v>596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6">
      <c r="A2791" s="106">
        <v>44108</v>
      </c>
      <c r="B2791" s="107">
        <v>44108</v>
      </c>
      <c r="C2791" s="108" t="s">
        <v>603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6">
      <c r="A2792" s="106">
        <v>44108</v>
      </c>
      <c r="B2792" s="107">
        <v>44108</v>
      </c>
      <c r="C2792" s="108" t="s">
        <v>604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6">
      <c r="A2793" s="106">
        <v>44108</v>
      </c>
      <c r="B2793" s="107">
        <v>44108</v>
      </c>
      <c r="C2793" s="108" t="s">
        <v>641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6">
      <c r="A2794" s="106">
        <v>44108</v>
      </c>
      <c r="B2794" s="107">
        <v>44108</v>
      </c>
      <c r="C2794" s="108" t="s">
        <v>694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6">
      <c r="A2795" s="106">
        <v>44108</v>
      </c>
      <c r="B2795" s="107">
        <v>44108</v>
      </c>
      <c r="C2795" s="108" t="s">
        <v>616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6">
      <c r="A2796" s="106">
        <v>44108</v>
      </c>
      <c r="B2796" s="107">
        <v>44108</v>
      </c>
      <c r="C2796" s="108" t="s">
        <v>590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6">
      <c r="A2797" s="106">
        <v>44108</v>
      </c>
      <c r="B2797" s="107">
        <v>44108</v>
      </c>
      <c r="C2797" s="108" t="s">
        <v>602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6">
      <c r="A2798" s="106">
        <v>44108</v>
      </c>
      <c r="B2798" s="107">
        <v>44108</v>
      </c>
      <c r="C2798" s="108" t="s">
        <v>725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6">
      <c r="A2799" s="106">
        <v>44108</v>
      </c>
      <c r="B2799" s="107">
        <v>44108</v>
      </c>
      <c r="C2799" s="108" t="s">
        <v>594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6">
      <c r="A2800" s="106">
        <v>44108</v>
      </c>
      <c r="B2800" s="107">
        <v>44108</v>
      </c>
      <c r="C2800" s="108" t="s">
        <v>660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6">
      <c r="A2801" s="106">
        <v>44108</v>
      </c>
      <c r="B2801" s="107">
        <v>44108</v>
      </c>
      <c r="C2801" s="108" t="s">
        <v>724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6">
      <c r="A2802" s="106">
        <v>44108</v>
      </c>
      <c r="B2802" s="107">
        <v>44108</v>
      </c>
      <c r="C2802" s="108" t="s">
        <v>722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6">
      <c r="A2803" s="106">
        <v>44108</v>
      </c>
      <c r="B2803" s="107">
        <v>44108</v>
      </c>
      <c r="C2803" s="108" t="s">
        <v>586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6">
      <c r="A2804" s="90">
        <v>44109</v>
      </c>
      <c r="B2804" s="91">
        <v>44109</v>
      </c>
      <c r="C2804" s="92" t="s">
        <v>717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</row>
    <row r="2805" spans="1:6">
      <c r="A2805" s="90">
        <v>44109</v>
      </c>
      <c r="B2805" s="91">
        <v>44109</v>
      </c>
      <c r="C2805" s="92" t="s">
        <v>748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6">
      <c r="A2806" s="90">
        <v>44109</v>
      </c>
      <c r="B2806" s="91">
        <v>44109</v>
      </c>
      <c r="C2806" s="92" t="s">
        <v>730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6">
      <c r="A2807" s="90">
        <v>44109</v>
      </c>
      <c r="B2807" s="91">
        <v>44109</v>
      </c>
      <c r="C2807" s="92" t="s">
        <v>598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6">
      <c r="A2808" s="90">
        <v>44109</v>
      </c>
      <c r="B2808" s="91">
        <v>44109</v>
      </c>
      <c r="C2808" s="92" t="s">
        <v>762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6">
      <c r="A2809" s="90">
        <v>44109</v>
      </c>
      <c r="B2809" s="91">
        <v>44109</v>
      </c>
      <c r="C2809" s="92" t="s">
        <v>724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6">
      <c r="A2810" s="90">
        <v>44109</v>
      </c>
      <c r="B2810" s="91">
        <v>44109</v>
      </c>
      <c r="C2810" s="92" t="s">
        <v>601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6">
      <c r="A2811" s="90">
        <v>44109</v>
      </c>
      <c r="B2811" s="91">
        <v>44109</v>
      </c>
      <c r="C2811" s="92" t="s">
        <v>640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6">
      <c r="A2812" s="90">
        <v>44109</v>
      </c>
      <c r="B2812" s="91">
        <v>44109</v>
      </c>
      <c r="C2812" s="92" t="s">
        <v>603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6">
      <c r="A2813" s="90">
        <v>44109</v>
      </c>
      <c r="B2813" s="91">
        <v>44109</v>
      </c>
      <c r="C2813" s="92" t="s">
        <v>763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6">
      <c r="A2814" s="90">
        <v>44109</v>
      </c>
      <c r="B2814" s="91">
        <v>44109</v>
      </c>
      <c r="C2814" s="92" t="s">
        <v>620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6">
      <c r="A2815" s="111">
        <v>44110</v>
      </c>
      <c r="B2815" s="112">
        <v>44110</v>
      </c>
      <c r="C2815" s="113" t="s">
        <v>755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</row>
    <row r="2816" spans="1:6">
      <c r="A2816" s="111">
        <v>44110</v>
      </c>
      <c r="B2816" s="112">
        <v>44110</v>
      </c>
      <c r="C2816" s="113" t="s">
        <v>587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6">
      <c r="A2817" s="111">
        <v>44110</v>
      </c>
      <c r="B2817" s="112">
        <v>44110</v>
      </c>
      <c r="C2817" s="113" t="s">
        <v>590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6">
      <c r="A2818" s="111">
        <v>44110</v>
      </c>
      <c r="B2818" s="112">
        <v>44110</v>
      </c>
      <c r="C2818" s="113" t="s">
        <v>764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6">
      <c r="A2819" s="111">
        <v>44110</v>
      </c>
      <c r="B2819" s="112">
        <v>44110</v>
      </c>
      <c r="C2819" s="113" t="s">
        <v>765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6">
      <c r="A2820" s="111">
        <v>44110</v>
      </c>
      <c r="B2820" s="112">
        <v>44110</v>
      </c>
      <c r="C2820" s="113" t="s">
        <v>763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6">
      <c r="A2821" s="111">
        <v>44110</v>
      </c>
      <c r="B2821" s="112">
        <v>44110</v>
      </c>
      <c r="C2821" s="113" t="s">
        <v>620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6">
      <c r="A2822" s="111">
        <v>44110</v>
      </c>
      <c r="B2822" s="112">
        <v>44110</v>
      </c>
      <c r="C2822" s="113" t="s">
        <v>626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6">
      <c r="A2823" s="111">
        <v>44110</v>
      </c>
      <c r="B2823" s="112">
        <v>44110</v>
      </c>
      <c r="C2823" s="113" t="s">
        <v>602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6">
      <c r="A2824" s="111">
        <v>44110</v>
      </c>
      <c r="B2824" s="112">
        <v>44110</v>
      </c>
      <c r="C2824" s="113" t="s">
        <v>601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6">
      <c r="A2825" s="111">
        <v>44110</v>
      </c>
      <c r="B2825" s="112">
        <v>44110</v>
      </c>
      <c r="C2825" s="113" t="s">
        <v>603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6">
      <c r="A2826" s="111">
        <v>44110</v>
      </c>
      <c r="B2826" s="112">
        <v>44110</v>
      </c>
      <c r="C2826" s="113" t="s">
        <v>589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6">
      <c r="A2827" s="111">
        <v>44110</v>
      </c>
      <c r="B2827" s="112">
        <v>44110</v>
      </c>
      <c r="C2827" s="113" t="s">
        <v>585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6">
      <c r="A2828" s="111">
        <v>44110</v>
      </c>
      <c r="B2828" s="112">
        <v>44110</v>
      </c>
      <c r="C2828" s="113" t="s">
        <v>761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6">
      <c r="A2829" s="111">
        <v>44110</v>
      </c>
      <c r="B2829" s="112">
        <v>44110</v>
      </c>
      <c r="C2829" s="113" t="s">
        <v>594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6">
      <c r="A2830" s="135">
        <v>44111</v>
      </c>
      <c r="B2830" s="136">
        <v>44111</v>
      </c>
      <c r="C2830" s="137" t="s">
        <v>598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</row>
    <row r="2831" spans="1:6">
      <c r="A2831" s="135">
        <v>44111</v>
      </c>
      <c r="B2831" s="136">
        <v>44111</v>
      </c>
      <c r="C2831" s="137" t="s">
        <v>595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6">
      <c r="A2832" s="135">
        <v>44111</v>
      </c>
      <c r="B2832" s="136">
        <v>44111</v>
      </c>
      <c r="C2832" s="137" t="s">
        <v>626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6">
      <c r="A2833" s="135">
        <v>44111</v>
      </c>
      <c r="B2833" s="136">
        <v>44111</v>
      </c>
      <c r="C2833" s="137" t="s">
        <v>766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6">
      <c r="A2834" s="135">
        <v>44111</v>
      </c>
      <c r="B2834" s="136">
        <v>44111</v>
      </c>
      <c r="C2834" s="137" t="s">
        <v>587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6">
      <c r="A2835" s="135">
        <v>44111</v>
      </c>
      <c r="B2835" s="136">
        <v>44111</v>
      </c>
      <c r="C2835" s="137" t="s">
        <v>590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6">
      <c r="A2836" s="135">
        <v>44111</v>
      </c>
      <c r="B2836" s="136">
        <v>44111</v>
      </c>
      <c r="C2836" s="137" t="s">
        <v>585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6">
      <c r="A2837" s="135">
        <v>44111</v>
      </c>
      <c r="B2837" s="136">
        <v>44111</v>
      </c>
      <c r="C2837" s="137" t="s">
        <v>620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6">
      <c r="A2838" s="135">
        <v>44111</v>
      </c>
      <c r="B2838" s="136">
        <v>44111</v>
      </c>
      <c r="C2838" s="137" t="s">
        <v>608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6">
      <c r="A2839" s="135">
        <v>44111</v>
      </c>
      <c r="B2839" s="136">
        <v>44111</v>
      </c>
      <c r="C2839" s="137" t="s">
        <v>601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6">
      <c r="A2840" s="135">
        <v>44111</v>
      </c>
      <c r="B2840" s="136">
        <v>44111</v>
      </c>
      <c r="C2840" s="137" t="s">
        <v>592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6">
      <c r="A2841" s="135">
        <v>44111</v>
      </c>
      <c r="B2841" s="136">
        <v>44111</v>
      </c>
      <c r="C2841" s="137" t="s">
        <v>718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6">
      <c r="A2842" s="135">
        <v>44111</v>
      </c>
      <c r="B2842" s="136">
        <v>44111</v>
      </c>
      <c r="C2842" s="137" t="s">
        <v>586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6">
      <c r="A2843" s="135">
        <v>44111</v>
      </c>
      <c r="B2843" s="136">
        <v>44111</v>
      </c>
      <c r="C2843" s="137" t="s">
        <v>603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6">
      <c r="A2844" s="135">
        <v>44111</v>
      </c>
      <c r="B2844" s="136">
        <v>44111</v>
      </c>
      <c r="C2844" s="137" t="s">
        <v>730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6">
      <c r="A2845" s="135">
        <v>44111</v>
      </c>
      <c r="B2845" s="136">
        <v>44111</v>
      </c>
      <c r="C2845" s="137" t="s">
        <v>641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6">
      <c r="A2846" s="135">
        <v>44111</v>
      </c>
      <c r="B2846" s="136">
        <v>44111</v>
      </c>
      <c r="C2846" s="137" t="s">
        <v>596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6">
      <c r="A2847" s="135">
        <v>44111</v>
      </c>
      <c r="B2847" s="136">
        <v>44111</v>
      </c>
      <c r="C2847" s="137" t="s">
        <v>624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6">
      <c r="A2848" s="121">
        <v>44112</v>
      </c>
      <c r="B2848" s="122">
        <v>44112</v>
      </c>
      <c r="C2848" s="123" t="s">
        <v>730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</row>
    <row r="2849" spans="1:6">
      <c r="A2849" s="121">
        <v>44112</v>
      </c>
      <c r="B2849" s="122">
        <v>44112</v>
      </c>
      <c r="C2849" s="123" t="s">
        <v>641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758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585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603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767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604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633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620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626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602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586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501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589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768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691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601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6">
      <c r="A2865" s="121">
        <v>44112</v>
      </c>
      <c r="B2865" s="122">
        <v>44112</v>
      </c>
      <c r="C2865" s="123" t="s">
        <v>611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6">
      <c r="A2866" s="121">
        <v>44112</v>
      </c>
      <c r="B2866" s="122">
        <v>44112</v>
      </c>
      <c r="C2866" s="123" t="s">
        <v>717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6">
      <c r="A2867" s="106">
        <v>44113</v>
      </c>
      <c r="B2867" s="107">
        <v>44113</v>
      </c>
      <c r="C2867" s="108" t="s">
        <v>737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</row>
    <row r="2868" spans="1:6">
      <c r="A2868" s="106">
        <v>44113</v>
      </c>
      <c r="B2868" s="107">
        <v>44113</v>
      </c>
      <c r="C2868" s="108" t="s">
        <v>590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6">
      <c r="A2869" s="106">
        <v>44113</v>
      </c>
      <c r="B2869" s="107">
        <v>44113</v>
      </c>
      <c r="C2869" s="108" t="s">
        <v>717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6">
      <c r="A2870" s="106">
        <v>44113</v>
      </c>
      <c r="B2870" s="107">
        <v>44113</v>
      </c>
      <c r="C2870" s="108" t="s">
        <v>641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6">
      <c r="A2871" s="106">
        <v>44113</v>
      </c>
      <c r="B2871" s="107">
        <v>44113</v>
      </c>
      <c r="C2871" s="108" t="s">
        <v>615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6">
      <c r="A2872" s="106">
        <v>44113</v>
      </c>
      <c r="B2872" s="107">
        <v>44113</v>
      </c>
      <c r="C2872" s="108" t="s">
        <v>598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6">
      <c r="A2873" s="106">
        <v>44113</v>
      </c>
      <c r="B2873" s="107">
        <v>44113</v>
      </c>
      <c r="C2873" s="108" t="s">
        <v>616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6">
      <c r="A2874" s="106">
        <v>44113</v>
      </c>
      <c r="B2874" s="107">
        <v>44113</v>
      </c>
      <c r="C2874" s="108" t="s">
        <v>587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6">
      <c r="A2875" s="106">
        <v>44113</v>
      </c>
      <c r="B2875" s="107">
        <v>44113</v>
      </c>
      <c r="C2875" s="108" t="s">
        <v>605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6">
      <c r="A2876" s="106">
        <v>44113</v>
      </c>
      <c r="B2876" s="107">
        <v>44113</v>
      </c>
      <c r="C2876" s="108" t="s">
        <v>589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6">
      <c r="A2877" s="106">
        <v>44113</v>
      </c>
      <c r="B2877" s="107">
        <v>44113</v>
      </c>
      <c r="C2877" s="108" t="s">
        <v>604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6">
      <c r="A2878" s="106">
        <v>44113</v>
      </c>
      <c r="B2878" s="107">
        <v>44113</v>
      </c>
      <c r="C2878" s="108" t="s">
        <v>629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6">
      <c r="A2879" s="106">
        <v>44113</v>
      </c>
      <c r="B2879" s="107">
        <v>44113</v>
      </c>
      <c r="C2879" s="108" t="s">
        <v>748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6">
      <c r="A2880" s="106">
        <v>44113</v>
      </c>
      <c r="B2880" s="107">
        <v>44113</v>
      </c>
      <c r="C2880" s="108" t="s">
        <v>601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6">
      <c r="A2881" s="98">
        <v>44114</v>
      </c>
      <c r="B2881" s="99">
        <v>44114</v>
      </c>
      <c r="C2881" s="100" t="s">
        <v>766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</row>
    <row r="2882" spans="1:6">
      <c r="A2882" s="98">
        <v>44114</v>
      </c>
      <c r="B2882" s="99">
        <v>44114</v>
      </c>
      <c r="C2882" s="100" t="s">
        <v>596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6">
      <c r="A2883" s="98">
        <v>44114</v>
      </c>
      <c r="B2883" s="99">
        <v>44114</v>
      </c>
      <c r="C2883" s="100" t="s">
        <v>624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6">
      <c r="A2884" s="98">
        <v>44114</v>
      </c>
      <c r="B2884" s="99">
        <v>44114</v>
      </c>
      <c r="C2884" s="100" t="s">
        <v>769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6">
      <c r="A2885" s="98">
        <v>44114</v>
      </c>
      <c r="B2885" s="99">
        <v>44114</v>
      </c>
      <c r="C2885" s="100" t="s">
        <v>717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6">
      <c r="A2886" s="98">
        <v>44114</v>
      </c>
      <c r="B2886" s="99">
        <v>44114</v>
      </c>
      <c r="C2886" s="100" t="s">
        <v>585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6">
      <c r="A2887" s="98">
        <v>44114</v>
      </c>
      <c r="B2887" s="99">
        <v>44114</v>
      </c>
      <c r="C2887" s="100" t="s">
        <v>589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6">
      <c r="A2888" s="98">
        <v>44114</v>
      </c>
      <c r="B2888" s="99">
        <v>44114</v>
      </c>
      <c r="C2888" s="100" t="s">
        <v>590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6">
      <c r="A2889" s="98">
        <v>44114</v>
      </c>
      <c r="B2889" s="99">
        <v>44114</v>
      </c>
      <c r="C2889" s="100" t="s">
        <v>604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6">
      <c r="A2890" s="98">
        <v>44114</v>
      </c>
      <c r="B2890" s="99">
        <v>44114</v>
      </c>
      <c r="C2890" s="100" t="s">
        <v>770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6">
      <c r="A2891" s="98">
        <v>44114</v>
      </c>
      <c r="B2891" s="99">
        <v>44114</v>
      </c>
      <c r="C2891" s="100" t="s">
        <v>763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6">
      <c r="A2892" s="98">
        <v>44114</v>
      </c>
      <c r="B2892" s="99">
        <v>44114</v>
      </c>
      <c r="C2892" s="100" t="s">
        <v>641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6">
      <c r="A2893" s="98">
        <v>44114</v>
      </c>
      <c r="B2893" s="99">
        <v>44114</v>
      </c>
      <c r="C2893" s="100" t="s">
        <v>630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6">
      <c r="A2894" s="98">
        <v>44114</v>
      </c>
      <c r="B2894" s="99">
        <v>44114</v>
      </c>
      <c r="C2894" s="100" t="s">
        <v>606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6">
      <c r="A2895" s="98">
        <v>44114</v>
      </c>
      <c r="B2895" s="99">
        <v>44114</v>
      </c>
      <c r="C2895" s="100" t="s">
        <v>626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6">
      <c r="A2896" s="98">
        <v>44114</v>
      </c>
      <c r="B2896" s="99">
        <v>44114</v>
      </c>
      <c r="C2896" s="100" t="s">
        <v>693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6">
      <c r="A2897" s="98">
        <v>44114</v>
      </c>
      <c r="B2897" s="99">
        <v>44114</v>
      </c>
      <c r="C2897" s="100" t="s">
        <v>710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6">
      <c r="A2898" s="98">
        <v>44114</v>
      </c>
      <c r="B2898" s="99">
        <v>44114</v>
      </c>
      <c r="C2898" s="100" t="s">
        <v>748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6">
      <c r="A2899" s="98">
        <v>44114</v>
      </c>
      <c r="B2899" s="99">
        <v>44114</v>
      </c>
      <c r="C2899" s="100" t="s">
        <v>753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6">
      <c r="A2900" s="98">
        <v>44114</v>
      </c>
      <c r="B2900" s="99">
        <v>44114</v>
      </c>
      <c r="C2900" s="100" t="s">
        <v>586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6">
      <c r="A2901" s="90">
        <v>44115</v>
      </c>
      <c r="B2901" s="91">
        <v>44115</v>
      </c>
      <c r="C2901" s="92" t="s">
        <v>717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</row>
    <row r="2902" spans="1:6">
      <c r="A2902" s="90">
        <v>44115</v>
      </c>
      <c r="B2902" s="91">
        <v>44115</v>
      </c>
      <c r="C2902" s="92" t="s">
        <v>620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6">
      <c r="A2903" s="90">
        <v>44115</v>
      </c>
      <c r="B2903" s="91">
        <v>44115</v>
      </c>
      <c r="C2903" s="92" t="s">
        <v>633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6">
      <c r="A2904" s="90">
        <v>44115</v>
      </c>
      <c r="B2904" s="91">
        <v>44115</v>
      </c>
      <c r="C2904" s="92" t="s">
        <v>755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</row>
    <row r="2905" spans="1:6">
      <c r="A2905" s="90">
        <v>44115</v>
      </c>
      <c r="B2905" s="91">
        <v>44115</v>
      </c>
      <c r="C2905" s="92" t="s">
        <v>587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6">
      <c r="A2906" s="90">
        <v>44115</v>
      </c>
      <c r="B2906" s="91">
        <v>44115</v>
      </c>
      <c r="C2906" s="92" t="s">
        <v>605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6">
      <c r="A2907" s="90">
        <v>44115</v>
      </c>
      <c r="B2907" s="91">
        <v>44115</v>
      </c>
      <c r="C2907" s="92" t="s">
        <v>585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6">
      <c r="A2908" s="90">
        <v>44115</v>
      </c>
      <c r="B2908" s="91">
        <v>44115</v>
      </c>
      <c r="C2908" s="92" t="s">
        <v>589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6">
      <c r="A2909" s="90">
        <v>44115</v>
      </c>
      <c r="B2909" s="91">
        <v>44115</v>
      </c>
      <c r="C2909" s="92" t="s">
        <v>612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6">
      <c r="A2910" s="90">
        <v>44115</v>
      </c>
      <c r="B2910" s="91">
        <v>44115</v>
      </c>
      <c r="C2910" s="92" t="s">
        <v>595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6">
      <c r="A2911" s="90">
        <v>44115</v>
      </c>
      <c r="B2911" s="91">
        <v>44115</v>
      </c>
      <c r="C2911" s="92" t="s">
        <v>704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6">
      <c r="A2912" s="90">
        <v>44115</v>
      </c>
      <c r="B2912" s="91">
        <v>44115</v>
      </c>
      <c r="C2912" s="92" t="s">
        <v>604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6">
      <c r="A2913" s="90">
        <v>44115</v>
      </c>
      <c r="B2913" s="91">
        <v>44115</v>
      </c>
      <c r="C2913" s="92" t="s">
        <v>590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6">
      <c r="A2914" s="90">
        <v>44115</v>
      </c>
      <c r="B2914" s="91">
        <v>44115</v>
      </c>
      <c r="C2914" s="92" t="s">
        <v>616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6">
      <c r="A2915" s="135">
        <v>44116</v>
      </c>
      <c r="B2915" s="136">
        <v>44116</v>
      </c>
      <c r="C2915" s="137" t="s">
        <v>589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</row>
    <row r="2916" spans="1:6">
      <c r="A2916" s="135">
        <v>44116</v>
      </c>
      <c r="B2916" s="136">
        <v>44116</v>
      </c>
      <c r="C2916" s="137" t="s">
        <v>587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6">
      <c r="A2917" s="135">
        <v>44116</v>
      </c>
      <c r="B2917" s="136">
        <v>44116</v>
      </c>
      <c r="C2917" s="137" t="s">
        <v>597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6">
      <c r="A2918" s="135">
        <v>44116</v>
      </c>
      <c r="B2918" s="136">
        <v>44116</v>
      </c>
      <c r="C2918" s="137" t="s">
        <v>586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6">
      <c r="A2919" s="135">
        <v>44116</v>
      </c>
      <c r="B2919" s="136">
        <v>44116</v>
      </c>
      <c r="C2919" s="137" t="s">
        <v>633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6">
      <c r="A2920" s="135">
        <v>44116</v>
      </c>
      <c r="B2920" s="136">
        <v>44116</v>
      </c>
      <c r="C2920" s="137" t="s">
        <v>641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6">
      <c r="A2921" s="135">
        <v>44116</v>
      </c>
      <c r="B2921" s="136">
        <v>44116</v>
      </c>
      <c r="C2921" s="137" t="s">
        <v>737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6">
      <c r="A2922" s="135">
        <v>44116</v>
      </c>
      <c r="B2922" s="136">
        <v>44116</v>
      </c>
      <c r="C2922" s="137" t="s">
        <v>732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6">
      <c r="A2923" s="144">
        <v>44117</v>
      </c>
      <c r="B2923" s="145">
        <v>44117</v>
      </c>
      <c r="C2923" s="146" t="s">
        <v>616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</row>
    <row r="2924" spans="1:6">
      <c r="A2924" s="144">
        <v>44117</v>
      </c>
      <c r="B2924" s="145">
        <v>44117</v>
      </c>
      <c r="C2924" s="146" t="s">
        <v>589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6">
      <c r="A2925" s="144">
        <v>44117</v>
      </c>
      <c r="B2925" s="145">
        <v>44117</v>
      </c>
      <c r="C2925" s="146" t="s">
        <v>607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6">
      <c r="A2926" s="144">
        <v>44117</v>
      </c>
      <c r="B2926" s="145">
        <v>44117</v>
      </c>
      <c r="C2926" s="146" t="s">
        <v>593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6">
      <c r="A2927" s="144">
        <v>44117</v>
      </c>
      <c r="B2927" s="145">
        <v>44117</v>
      </c>
      <c r="C2927" s="146" t="s">
        <v>604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6">
      <c r="A2928" s="144">
        <v>44117</v>
      </c>
      <c r="B2928" s="145">
        <v>44117</v>
      </c>
      <c r="C2928" s="146" t="s">
        <v>598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6">
      <c r="A2929" s="144">
        <v>44117</v>
      </c>
      <c r="B2929" s="145">
        <v>44117</v>
      </c>
      <c r="C2929" s="146" t="s">
        <v>603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6">
      <c r="A2930" s="127">
        <v>44118</v>
      </c>
      <c r="B2930" s="128">
        <v>44118</v>
      </c>
      <c r="C2930" s="129" t="s">
        <v>737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</row>
    <row r="2931" spans="1:6">
      <c r="A2931" s="127">
        <v>44118</v>
      </c>
      <c r="B2931" s="128">
        <v>44118</v>
      </c>
      <c r="C2931" s="129" t="s">
        <v>611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6">
      <c r="A2932" s="127">
        <v>44118</v>
      </c>
      <c r="B2932" s="128">
        <v>44118</v>
      </c>
      <c r="C2932" s="129" t="s">
        <v>768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6">
      <c r="A2933" s="127">
        <v>44118</v>
      </c>
      <c r="B2933" s="128">
        <v>44118</v>
      </c>
      <c r="C2933" s="129" t="s">
        <v>757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6">
      <c r="A2934" s="127">
        <v>44118</v>
      </c>
      <c r="B2934" s="128">
        <v>44118</v>
      </c>
      <c r="C2934" s="129" t="s">
        <v>587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6">
      <c r="A2935" s="127">
        <v>44118</v>
      </c>
      <c r="B2935" s="128">
        <v>44118</v>
      </c>
      <c r="C2935" s="129" t="s">
        <v>771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6">
      <c r="A2936" s="127">
        <v>44118</v>
      </c>
      <c r="B2936" s="128">
        <v>44118</v>
      </c>
      <c r="C2936" s="129" t="s">
        <v>603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6">
      <c r="A2937" s="127">
        <v>44118</v>
      </c>
      <c r="B2937" s="128">
        <v>44118</v>
      </c>
      <c r="C2937" s="129" t="s">
        <v>691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6">
      <c r="A2938" s="127">
        <v>44118</v>
      </c>
      <c r="B2938" s="128">
        <v>44118</v>
      </c>
      <c r="C2938" s="129" t="s">
        <v>599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6">
      <c r="A2939" s="127">
        <v>44118</v>
      </c>
      <c r="B2939" s="128">
        <v>44118</v>
      </c>
      <c r="C2939" s="129" t="s">
        <v>593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6">
      <c r="A2940" s="127">
        <v>44118</v>
      </c>
      <c r="B2940" s="128">
        <v>44118</v>
      </c>
      <c r="C2940" s="129" t="s">
        <v>595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6">
      <c r="A2941" s="127">
        <v>44118</v>
      </c>
      <c r="B2941" s="128">
        <v>44118</v>
      </c>
      <c r="C2941" s="129" t="s">
        <v>616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6">
      <c r="A2942" s="127">
        <v>44118</v>
      </c>
      <c r="B2942" s="128">
        <v>44118</v>
      </c>
      <c r="C2942" s="129" t="s">
        <v>655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6">
      <c r="A2943" s="127">
        <v>44118</v>
      </c>
      <c r="B2943" s="128">
        <v>44118</v>
      </c>
      <c r="C2943" s="129" t="s">
        <v>636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6">
      <c r="A2944" s="127">
        <v>44118</v>
      </c>
      <c r="B2944" s="128">
        <v>44118</v>
      </c>
      <c r="C2944" s="129" t="s">
        <v>594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6">
      <c r="A2945" s="127">
        <v>44118</v>
      </c>
      <c r="B2945" s="128">
        <v>44118</v>
      </c>
      <c r="C2945" s="129" t="s">
        <v>626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6">
      <c r="A2946" s="127">
        <v>44118</v>
      </c>
      <c r="B2946" s="128">
        <v>44118</v>
      </c>
      <c r="C2946" s="129" t="s">
        <v>601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6">
      <c r="A2947" s="127">
        <v>44118</v>
      </c>
      <c r="B2947" s="128">
        <v>44118</v>
      </c>
      <c r="C2947" s="129" t="s">
        <v>751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6">
      <c r="A2948" s="127">
        <v>44118</v>
      </c>
      <c r="B2948" s="128">
        <v>44118</v>
      </c>
      <c r="C2948" s="129" t="s">
        <v>590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6">
      <c r="A2949" s="127">
        <v>44118</v>
      </c>
      <c r="B2949" s="128">
        <v>44118</v>
      </c>
      <c r="C2949" s="129" t="s">
        <v>621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6">
      <c r="A2950" s="127">
        <v>44118</v>
      </c>
      <c r="B2950" s="128">
        <v>44118</v>
      </c>
      <c r="C2950" s="129" t="s">
        <v>602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6">
      <c r="A2951" s="86">
        <v>44119</v>
      </c>
      <c r="B2951" s="87">
        <v>44119</v>
      </c>
      <c r="C2951" s="88" t="s">
        <v>629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</row>
    <row r="2952" spans="1:6">
      <c r="A2952" s="86">
        <v>44119</v>
      </c>
      <c r="B2952" s="87">
        <v>44119</v>
      </c>
      <c r="C2952" s="88" t="s">
        <v>589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6">
      <c r="A2953" s="86">
        <v>44119</v>
      </c>
      <c r="B2953" s="87">
        <v>44119</v>
      </c>
      <c r="C2953" s="88" t="s">
        <v>641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6">
      <c r="A2954" s="86">
        <v>44119</v>
      </c>
      <c r="B2954" s="87">
        <v>44119</v>
      </c>
      <c r="C2954" s="88" t="s">
        <v>730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6">
      <c r="A2955" s="86">
        <v>44119</v>
      </c>
      <c r="B2955" s="87">
        <v>44119</v>
      </c>
      <c r="C2955" s="88" t="s">
        <v>605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6">
      <c r="A2956" s="86">
        <v>44119</v>
      </c>
      <c r="B2956" s="87">
        <v>44119</v>
      </c>
      <c r="C2956" s="88" t="s">
        <v>772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6">
      <c r="A2957" s="86">
        <v>44119</v>
      </c>
      <c r="B2957" s="87">
        <v>44119</v>
      </c>
      <c r="C2957" s="88" t="s">
        <v>689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6">
      <c r="A2958" s="86">
        <v>44119</v>
      </c>
      <c r="B2958" s="87">
        <v>44119</v>
      </c>
      <c r="C2958" s="88" t="s">
        <v>590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6">
      <c r="A2959" s="86">
        <v>44119</v>
      </c>
      <c r="B2959" s="87">
        <v>44119</v>
      </c>
      <c r="C2959" s="88" t="s">
        <v>587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6">
      <c r="A2960" s="86">
        <v>44119</v>
      </c>
      <c r="B2960" s="87">
        <v>44119</v>
      </c>
      <c r="C2960" s="88" t="s">
        <v>636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6">
      <c r="A2961" s="86">
        <v>44119</v>
      </c>
      <c r="B2961" s="87">
        <v>44119</v>
      </c>
      <c r="C2961" s="88" t="s">
        <v>594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6">
      <c r="A2962" s="86">
        <v>44119</v>
      </c>
      <c r="B2962" s="87">
        <v>44119</v>
      </c>
      <c r="C2962" s="88" t="s">
        <v>630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6">
      <c r="A2963" s="86">
        <v>44119</v>
      </c>
      <c r="B2963" s="87">
        <v>44119</v>
      </c>
      <c r="C2963" s="88" t="s">
        <v>632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6">
      <c r="A2964" s="86">
        <v>44119</v>
      </c>
      <c r="B2964" s="87">
        <v>44119</v>
      </c>
      <c r="C2964" s="88" t="s">
        <v>614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6">
      <c r="A2965" s="86">
        <v>44119</v>
      </c>
      <c r="B2965" s="87">
        <v>44119</v>
      </c>
      <c r="C2965" s="88" t="s">
        <v>598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6">
      <c r="A2966" s="86">
        <v>44119</v>
      </c>
      <c r="B2966" s="87">
        <v>44119</v>
      </c>
      <c r="C2966" s="88" t="s">
        <v>591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6">
      <c r="A2967" s="86">
        <v>44119</v>
      </c>
      <c r="B2967" s="87">
        <v>44119</v>
      </c>
      <c r="C2967" s="88" t="s">
        <v>616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6">
      <c r="A2968" s="111">
        <v>44120</v>
      </c>
      <c r="B2968" s="112">
        <v>44120</v>
      </c>
      <c r="C2968" s="113" t="s">
        <v>641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</row>
    <row r="2969" spans="1:6">
      <c r="A2969" s="111">
        <v>44120</v>
      </c>
      <c r="B2969" s="112">
        <v>44120</v>
      </c>
      <c r="C2969" s="113" t="s">
        <v>603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6">
      <c r="A2970" s="111">
        <v>44120</v>
      </c>
      <c r="B2970" s="112">
        <v>44120</v>
      </c>
      <c r="C2970" s="113" t="s">
        <v>631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6">
      <c r="A2971" s="111">
        <v>44120</v>
      </c>
      <c r="B2971" s="112">
        <v>44120</v>
      </c>
      <c r="C2971" s="113" t="s">
        <v>586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6">
      <c r="A2972" s="111">
        <v>44120</v>
      </c>
      <c r="B2972" s="112">
        <v>44120</v>
      </c>
      <c r="C2972" s="113" t="s">
        <v>605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6">
      <c r="A2973" s="111">
        <v>44120</v>
      </c>
      <c r="B2973" s="112">
        <v>44120</v>
      </c>
      <c r="C2973" s="113" t="s">
        <v>758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6">
      <c r="A2974" s="111">
        <v>44120</v>
      </c>
      <c r="B2974" s="112">
        <v>44120</v>
      </c>
      <c r="C2974" s="113" t="s">
        <v>768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6">
      <c r="A2975" s="111">
        <v>44120</v>
      </c>
      <c r="B2975" s="112">
        <v>44120</v>
      </c>
      <c r="C2975" s="113" t="s">
        <v>629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6">
      <c r="A2976" s="111">
        <v>44120</v>
      </c>
      <c r="B2976" s="112">
        <v>44120</v>
      </c>
      <c r="C2976" s="113" t="s">
        <v>597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6">
      <c r="A2977" s="111">
        <v>44120</v>
      </c>
      <c r="B2977" s="112">
        <v>44120</v>
      </c>
      <c r="C2977" s="113" t="s">
        <v>773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6">
      <c r="A2978" s="111">
        <v>44120</v>
      </c>
      <c r="B2978" s="112">
        <v>44120</v>
      </c>
      <c r="C2978" s="113" t="s">
        <v>606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6">
      <c r="A2979" s="111">
        <v>44120</v>
      </c>
      <c r="B2979" s="112">
        <v>44120</v>
      </c>
      <c r="C2979" s="113" t="s">
        <v>717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6">
      <c r="A2980" s="148">
        <v>44121</v>
      </c>
      <c r="B2980" s="149">
        <v>44121</v>
      </c>
      <c r="C2980" s="150" t="s">
        <v>590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</row>
    <row r="2981" spans="1:6">
      <c r="A2981" s="148">
        <v>44121</v>
      </c>
      <c r="B2981" s="149">
        <v>44121</v>
      </c>
      <c r="C2981" s="150" t="s">
        <v>587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6">
      <c r="A2982" s="148">
        <v>44121</v>
      </c>
      <c r="B2982" s="149">
        <v>44121</v>
      </c>
      <c r="C2982" s="150" t="s">
        <v>598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6">
      <c r="A2983" s="148">
        <v>44121</v>
      </c>
      <c r="B2983" s="149">
        <v>44121</v>
      </c>
      <c r="C2983" s="150" t="s">
        <v>604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6">
      <c r="A2984" s="148">
        <v>44121</v>
      </c>
      <c r="B2984" s="149">
        <v>44121</v>
      </c>
      <c r="C2984" s="150" t="s">
        <v>589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6">
      <c r="A2985" s="148">
        <v>44121</v>
      </c>
      <c r="B2985" s="149">
        <v>44121</v>
      </c>
      <c r="C2985" s="150" t="s">
        <v>620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6">
      <c r="A2986" s="148">
        <v>44121</v>
      </c>
      <c r="B2986" s="149">
        <v>44121</v>
      </c>
      <c r="C2986" s="150" t="s">
        <v>626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6">
      <c r="A2987" s="148">
        <v>44121</v>
      </c>
      <c r="B2987" s="149">
        <v>44121</v>
      </c>
      <c r="C2987" s="150" t="s">
        <v>611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6">
      <c r="A2988" s="148">
        <v>44121</v>
      </c>
      <c r="B2988" s="149">
        <v>44121</v>
      </c>
      <c r="C2988" s="150" t="s">
        <v>594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6">
      <c r="A2989" s="148">
        <v>44121</v>
      </c>
      <c r="B2989" s="149">
        <v>44121</v>
      </c>
      <c r="C2989" s="150" t="s">
        <v>603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6">
      <c r="A2990" s="148">
        <v>44121</v>
      </c>
      <c r="B2990" s="149">
        <v>44121</v>
      </c>
      <c r="C2990" s="150" t="s">
        <v>621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6">
      <c r="A2991" s="148">
        <v>44121</v>
      </c>
      <c r="B2991" s="149">
        <v>44121</v>
      </c>
      <c r="C2991" s="150" t="s">
        <v>601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6">
      <c r="A2992" s="148">
        <v>44121</v>
      </c>
      <c r="B2992" s="149">
        <v>44121</v>
      </c>
      <c r="C2992" s="150" t="s">
        <v>648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6">
      <c r="A2993" s="135">
        <v>44122</v>
      </c>
      <c r="B2993" s="136">
        <v>44122</v>
      </c>
      <c r="C2993" s="137" t="s">
        <v>585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</row>
    <row r="2994" spans="1:6">
      <c r="A2994" s="135">
        <v>44122</v>
      </c>
      <c r="B2994" s="136">
        <v>44122</v>
      </c>
      <c r="C2994" s="137" t="s">
        <v>621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6">
      <c r="A2995" s="135">
        <v>44122</v>
      </c>
      <c r="B2995" s="136">
        <v>44122</v>
      </c>
      <c r="C2995" s="137" t="s">
        <v>774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6">
      <c r="A2996" s="135">
        <v>44122</v>
      </c>
      <c r="B2996" s="136">
        <v>44122</v>
      </c>
      <c r="C2996" s="137" t="s">
        <v>597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6">
      <c r="A2997" s="135">
        <v>44122</v>
      </c>
      <c r="B2997" s="136">
        <v>44122</v>
      </c>
      <c r="C2997" s="137" t="s">
        <v>586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6">
      <c r="A2998" s="135">
        <v>44122</v>
      </c>
      <c r="B2998" s="136">
        <v>44122</v>
      </c>
      <c r="C2998" s="137" t="s">
        <v>616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6">
      <c r="A2999" s="135">
        <v>44122</v>
      </c>
      <c r="B2999" s="136">
        <v>44122</v>
      </c>
      <c r="C2999" s="137" t="s">
        <v>587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6">
      <c r="A3000" s="135">
        <v>44122</v>
      </c>
      <c r="B3000" s="136">
        <v>44122</v>
      </c>
      <c r="C3000" s="137" t="s">
        <v>605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6">
      <c r="A3001" s="135">
        <v>44122</v>
      </c>
      <c r="B3001" s="136">
        <v>44122</v>
      </c>
      <c r="C3001" s="137" t="s">
        <v>593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6">
      <c r="A3002" s="135">
        <v>44122</v>
      </c>
      <c r="B3002" s="136">
        <v>44122</v>
      </c>
      <c r="C3002" s="137" t="s">
        <v>618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6">
      <c r="A3003" s="135">
        <v>44122</v>
      </c>
      <c r="B3003" s="136">
        <v>44122</v>
      </c>
      <c r="C3003" s="137" t="s">
        <v>631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6">
      <c r="A3004" s="74">
        <v>44123</v>
      </c>
      <c r="B3004" s="75">
        <v>44123</v>
      </c>
      <c r="C3004" s="76" t="s">
        <v>589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</row>
    <row r="3005" spans="1:6">
      <c r="A3005" s="74">
        <v>44123</v>
      </c>
      <c r="B3005" s="75">
        <v>44123</v>
      </c>
      <c r="C3005" s="76" t="s">
        <v>605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6">
      <c r="A3006" s="74">
        <v>44123</v>
      </c>
      <c r="B3006" s="75">
        <v>44123</v>
      </c>
      <c r="C3006" s="76" t="s">
        <v>587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6">
      <c r="A3007" s="74">
        <v>44123</v>
      </c>
      <c r="B3007" s="75">
        <v>44123</v>
      </c>
      <c r="C3007" s="76" t="s">
        <v>585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6">
      <c r="A3008" s="74">
        <v>44123</v>
      </c>
      <c r="B3008" s="75">
        <v>44123</v>
      </c>
      <c r="C3008" s="76" t="s">
        <v>641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6">
      <c r="A3009" s="74">
        <v>44123</v>
      </c>
      <c r="B3009" s="75">
        <v>44123</v>
      </c>
      <c r="C3009" s="76" t="s">
        <v>717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6">
      <c r="A3010" s="74">
        <v>44123</v>
      </c>
      <c r="B3010" s="75">
        <v>44123</v>
      </c>
      <c r="C3010" s="76" t="s">
        <v>586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6">
      <c r="A3011" s="74">
        <v>44123</v>
      </c>
      <c r="B3011" s="75">
        <v>44123</v>
      </c>
      <c r="C3011" s="76" t="s">
        <v>591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6">
      <c r="A3012" s="74">
        <v>44123</v>
      </c>
      <c r="B3012" s="75">
        <v>44123</v>
      </c>
      <c r="C3012" s="76" t="s">
        <v>596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6">
      <c r="A3013" s="74">
        <v>44123</v>
      </c>
      <c r="B3013" s="75">
        <v>44123</v>
      </c>
      <c r="C3013" s="76" t="s">
        <v>626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6">
      <c r="A3014" s="74">
        <v>44123</v>
      </c>
      <c r="B3014" s="75">
        <v>44123</v>
      </c>
      <c r="C3014" s="76" t="s">
        <v>603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6">
      <c r="A3015" s="127">
        <v>44124</v>
      </c>
      <c r="B3015" s="128">
        <v>44124</v>
      </c>
      <c r="C3015" s="129" t="s">
        <v>641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</row>
    <row r="3016" spans="1:6">
      <c r="A3016" s="127">
        <v>44124</v>
      </c>
      <c r="B3016" s="128">
        <v>44124</v>
      </c>
      <c r="C3016" s="129" t="s">
        <v>598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6">
      <c r="A3017" s="127">
        <v>44124</v>
      </c>
      <c r="B3017" s="128">
        <v>44124</v>
      </c>
      <c r="C3017" s="129" t="s">
        <v>601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6">
      <c r="A3018" s="127">
        <v>44124</v>
      </c>
      <c r="B3018" s="128">
        <v>44124</v>
      </c>
      <c r="C3018" s="129" t="s">
        <v>597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</row>
    <row r="3019" spans="1:6">
      <c r="A3019" s="127">
        <v>44124</v>
      </c>
      <c r="B3019" s="128">
        <v>44124</v>
      </c>
      <c r="C3019" s="129" t="s">
        <v>603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6">
      <c r="A3020" s="127">
        <v>44124</v>
      </c>
      <c r="B3020" s="128">
        <v>44124</v>
      </c>
      <c r="C3020" s="129" t="s">
        <v>631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6">
      <c r="A3021" s="127">
        <v>44124</v>
      </c>
      <c r="B3021" s="128">
        <v>44124</v>
      </c>
      <c r="C3021" s="129" t="s">
        <v>590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6">
      <c r="A3022" s="127">
        <v>44124</v>
      </c>
      <c r="B3022" s="128">
        <v>44124</v>
      </c>
      <c r="C3022" s="129" t="s">
        <v>605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6">
      <c r="A3023" s="127">
        <v>44124</v>
      </c>
      <c r="B3023" s="128">
        <v>44124</v>
      </c>
      <c r="C3023" s="129" t="s">
        <v>621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6">
      <c r="A3024" s="127">
        <v>44124</v>
      </c>
      <c r="B3024" s="128">
        <v>44124</v>
      </c>
      <c r="C3024" s="129" t="s">
        <v>594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6">
      <c r="A3025" s="98">
        <v>44125</v>
      </c>
      <c r="B3025" s="99">
        <v>44125</v>
      </c>
      <c r="C3025" s="100" t="s">
        <v>601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</row>
    <row r="3026" spans="1:6">
      <c r="A3026" s="98">
        <v>44125</v>
      </c>
      <c r="B3026" s="99">
        <v>44125</v>
      </c>
      <c r="C3026" s="100" t="s">
        <v>597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6">
      <c r="A3027" s="98">
        <v>44125</v>
      </c>
      <c r="B3027" s="99">
        <v>44125</v>
      </c>
      <c r="C3027" s="100" t="s">
        <v>611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6">
      <c r="A3028" s="98">
        <v>44125</v>
      </c>
      <c r="B3028" s="99">
        <v>44125</v>
      </c>
      <c r="C3028" s="100" t="s">
        <v>598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6">
      <c r="A3029" s="98">
        <v>44125</v>
      </c>
      <c r="B3029" s="99">
        <v>44125</v>
      </c>
      <c r="C3029" s="100" t="s">
        <v>593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6">
      <c r="A3030" s="98">
        <v>44125</v>
      </c>
      <c r="B3030" s="99">
        <v>44125</v>
      </c>
      <c r="C3030" s="100" t="s">
        <v>768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6">
      <c r="A3031" s="98">
        <v>44125</v>
      </c>
      <c r="B3031" s="99">
        <v>44125</v>
      </c>
      <c r="C3031" s="100" t="s">
        <v>599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6">
      <c r="A3032" s="98">
        <v>44125</v>
      </c>
      <c r="B3032" s="99">
        <v>44125</v>
      </c>
      <c r="C3032" s="100" t="s">
        <v>717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6">
      <c r="A3033" s="98">
        <v>44125</v>
      </c>
      <c r="B3033" s="99">
        <v>44125</v>
      </c>
      <c r="C3033" s="100" t="s">
        <v>615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6">
      <c r="A3034" s="98">
        <v>44125</v>
      </c>
      <c r="B3034" s="99">
        <v>44125</v>
      </c>
      <c r="C3034" s="100" t="s">
        <v>585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6">
      <c r="A3035" s="98">
        <v>44125</v>
      </c>
      <c r="B3035" s="99">
        <v>44125</v>
      </c>
      <c r="C3035" s="100" t="s">
        <v>594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6">
      <c r="A3036" s="98">
        <v>44125</v>
      </c>
      <c r="B3036" s="99">
        <v>44125</v>
      </c>
      <c r="C3036" s="100" t="s">
        <v>618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6">
      <c r="A3037" s="98">
        <v>44125</v>
      </c>
      <c r="B3037" s="99">
        <v>44125</v>
      </c>
      <c r="C3037" s="100" t="s">
        <v>636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6">
      <c r="A3038" s="98">
        <v>44125</v>
      </c>
      <c r="B3038" s="99">
        <v>44125</v>
      </c>
      <c r="C3038" s="100" t="s">
        <v>587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6">
      <c r="A3039" s="98">
        <v>44125</v>
      </c>
      <c r="B3039" s="99">
        <v>44125</v>
      </c>
      <c r="C3039" s="100" t="s">
        <v>641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6">
      <c r="A3040" s="98">
        <v>44125</v>
      </c>
      <c r="B3040" s="99">
        <v>44125</v>
      </c>
      <c r="C3040" s="100" t="s">
        <v>603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6">
      <c r="A3041" s="90">
        <v>44126</v>
      </c>
      <c r="B3041" s="91">
        <v>44126</v>
      </c>
      <c r="C3041" s="92" t="s">
        <v>589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</row>
    <row r="3042" spans="1:6">
      <c r="A3042" s="90">
        <v>44126</v>
      </c>
      <c r="B3042" s="91">
        <v>44126</v>
      </c>
      <c r="C3042" s="92" t="s">
        <v>585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6">
      <c r="A3043" s="90">
        <v>44126</v>
      </c>
      <c r="B3043" s="91">
        <v>44126</v>
      </c>
      <c r="C3043" s="92" t="s">
        <v>586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6">
      <c r="A3044" s="90">
        <v>44126</v>
      </c>
      <c r="B3044" s="91">
        <v>44126</v>
      </c>
      <c r="C3044" s="92" t="s">
        <v>590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6">
      <c r="A3045" s="90">
        <v>44126</v>
      </c>
      <c r="B3045" s="91">
        <v>44126</v>
      </c>
      <c r="C3045" s="92" t="s">
        <v>605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6">
      <c r="A3046" s="90">
        <v>44126</v>
      </c>
      <c r="B3046" s="91">
        <v>44126</v>
      </c>
      <c r="C3046" s="92" t="s">
        <v>601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6">
      <c r="A3047" s="90">
        <v>44126</v>
      </c>
      <c r="B3047" s="91">
        <v>44126</v>
      </c>
      <c r="C3047" s="92" t="s">
        <v>598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6">
      <c r="A3048" s="90">
        <v>44126</v>
      </c>
      <c r="B3048" s="91">
        <v>44126</v>
      </c>
      <c r="C3048" s="92" t="s">
        <v>595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6">
      <c r="A3049" s="90">
        <v>44126</v>
      </c>
      <c r="B3049" s="91">
        <v>44126</v>
      </c>
      <c r="C3049" s="92" t="s">
        <v>591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6">
      <c r="A3050" s="90">
        <v>44126</v>
      </c>
      <c r="B3050" s="91">
        <v>44126</v>
      </c>
      <c r="C3050" s="92" t="s">
        <v>757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6">
      <c r="A3051" s="90">
        <v>44126</v>
      </c>
      <c r="B3051" s="91">
        <v>44126</v>
      </c>
      <c r="C3051" s="92" t="s">
        <v>587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6">
      <c r="A3052" s="90">
        <v>44126</v>
      </c>
      <c r="B3052" s="91">
        <v>44126</v>
      </c>
      <c r="C3052" s="92" t="s">
        <v>636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6">
      <c r="A3053" s="90">
        <v>44126</v>
      </c>
      <c r="B3053" s="91">
        <v>44126</v>
      </c>
      <c r="C3053" s="92" t="s">
        <v>775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6">
      <c r="A3054" s="90">
        <v>44126</v>
      </c>
      <c r="B3054" s="91">
        <v>44126</v>
      </c>
      <c r="C3054" s="92" t="s">
        <v>603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6">
      <c r="A3055" s="90">
        <v>44126</v>
      </c>
      <c r="B3055" s="91">
        <v>44126</v>
      </c>
      <c r="C3055" s="92" t="s">
        <v>611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6">
      <c r="A3056" s="90">
        <v>44126</v>
      </c>
      <c r="B3056" s="91">
        <v>44126</v>
      </c>
      <c r="C3056" s="92" t="s">
        <v>626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6">
      <c r="A3057" s="90">
        <v>44126</v>
      </c>
      <c r="B3057" s="91">
        <v>44126</v>
      </c>
      <c r="C3057" s="92" t="s">
        <v>641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6">
      <c r="A3058" s="90">
        <v>44126</v>
      </c>
      <c r="B3058" s="91">
        <v>44126</v>
      </c>
      <c r="C3058" s="92" t="s">
        <v>621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6">
      <c r="A3059" s="90">
        <v>44126</v>
      </c>
      <c r="B3059" s="91">
        <v>44126</v>
      </c>
      <c r="C3059" s="92" t="s">
        <v>631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6">
      <c r="A3060" s="90">
        <v>44126</v>
      </c>
      <c r="B3060" s="91">
        <v>44126</v>
      </c>
      <c r="C3060" s="92" t="s">
        <v>593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6">
      <c r="A3061" s="90">
        <v>44126</v>
      </c>
      <c r="B3061" s="91">
        <v>44126</v>
      </c>
      <c r="C3061" s="92" t="s">
        <v>592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6">
      <c r="A3062" s="90">
        <v>44126</v>
      </c>
      <c r="B3062" s="91">
        <v>44126</v>
      </c>
      <c r="C3062" s="92" t="s">
        <v>629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6">
      <c r="A3063" s="90">
        <v>44126</v>
      </c>
      <c r="B3063" s="91">
        <v>44126</v>
      </c>
      <c r="C3063" s="92" t="s">
        <v>717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6">
      <c r="A3064" s="102">
        <v>44127</v>
      </c>
      <c r="B3064" s="103">
        <v>44127</v>
      </c>
      <c r="C3064" s="104" t="s">
        <v>626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</row>
    <row r="3065" spans="1:6">
      <c r="A3065" s="102">
        <v>44127</v>
      </c>
      <c r="B3065" s="103">
        <v>44127</v>
      </c>
      <c r="C3065" s="104" t="s">
        <v>595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6">
      <c r="A3066" s="102">
        <v>44127</v>
      </c>
      <c r="B3066" s="103">
        <v>44127</v>
      </c>
      <c r="C3066" s="104" t="s">
        <v>586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6">
      <c r="A3067" s="102">
        <v>44127</v>
      </c>
      <c r="B3067" s="103">
        <v>44127</v>
      </c>
      <c r="C3067" s="104" t="s">
        <v>601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6">
      <c r="A3068" s="102">
        <v>44127</v>
      </c>
      <c r="B3068" s="103">
        <v>44127</v>
      </c>
      <c r="C3068" s="104" t="s">
        <v>590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6">
      <c r="A3069" s="102">
        <v>44127</v>
      </c>
      <c r="B3069" s="103">
        <v>44127</v>
      </c>
      <c r="C3069" s="104" t="s">
        <v>737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6">
      <c r="A3070" s="102">
        <v>44127</v>
      </c>
      <c r="B3070" s="103">
        <v>44127</v>
      </c>
      <c r="C3070" s="104" t="s">
        <v>611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6">
      <c r="A3071" s="102">
        <v>44127</v>
      </c>
      <c r="B3071" s="103">
        <v>44127</v>
      </c>
      <c r="C3071" s="104" t="s">
        <v>616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6">
      <c r="A3072" s="102">
        <v>44127</v>
      </c>
      <c r="B3072" s="103">
        <v>44127</v>
      </c>
      <c r="C3072" s="104" t="s">
        <v>717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6">
      <c r="A3073" s="102">
        <v>44127</v>
      </c>
      <c r="B3073" s="103">
        <v>44127</v>
      </c>
      <c r="C3073" s="104" t="s">
        <v>636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6">
      <c r="A3074" s="102">
        <v>44127</v>
      </c>
      <c r="B3074" s="103">
        <v>44127</v>
      </c>
      <c r="C3074" s="104" t="s">
        <v>592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6">
      <c r="A3075" s="102">
        <v>44127</v>
      </c>
      <c r="B3075" s="103">
        <v>44127</v>
      </c>
      <c r="C3075" s="104" t="s">
        <v>641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6">
      <c r="A3076" s="102">
        <v>44127</v>
      </c>
      <c r="B3076" s="103">
        <v>44127</v>
      </c>
      <c r="C3076" s="104" t="s">
        <v>594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6">
      <c r="A3077" s="102">
        <v>44127</v>
      </c>
      <c r="B3077" s="103">
        <v>44127</v>
      </c>
      <c r="C3077" s="104" t="s">
        <v>631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6">
      <c r="A3078" s="102">
        <v>44127</v>
      </c>
      <c r="B3078" s="103">
        <v>44127</v>
      </c>
      <c r="C3078" s="104" t="s">
        <v>585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6">
      <c r="A3079" s="102">
        <v>44127</v>
      </c>
      <c r="B3079" s="103">
        <v>44127</v>
      </c>
      <c r="C3079" s="104" t="s">
        <v>603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6">
      <c r="A3080" s="102">
        <v>44127</v>
      </c>
      <c r="B3080" s="103">
        <v>44127</v>
      </c>
      <c r="C3080" s="104" t="s">
        <v>703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6">
      <c r="A3081" s="102">
        <v>44127</v>
      </c>
      <c r="B3081" s="103">
        <v>44127</v>
      </c>
      <c r="C3081" s="104" t="s">
        <v>589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6">
      <c r="A3082" s="102">
        <v>44127</v>
      </c>
      <c r="B3082" s="103">
        <v>44127</v>
      </c>
      <c r="C3082" s="104" t="s">
        <v>593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6">
      <c r="A3083" s="102">
        <v>44127</v>
      </c>
      <c r="B3083" s="103">
        <v>44127</v>
      </c>
      <c r="C3083" s="104" t="s">
        <v>587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6">
      <c r="A3084" s="86">
        <v>44128</v>
      </c>
      <c r="B3084" s="87">
        <v>44128</v>
      </c>
      <c r="C3084" s="88" t="s">
        <v>585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</row>
    <row r="3085" spans="1:6">
      <c r="A3085" s="86">
        <v>44128</v>
      </c>
      <c r="B3085" s="87">
        <v>44128</v>
      </c>
      <c r="C3085" s="88" t="s">
        <v>717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6">
      <c r="A3086" s="86">
        <v>44128</v>
      </c>
      <c r="B3086" s="87">
        <v>44128</v>
      </c>
      <c r="C3086" s="88" t="s">
        <v>595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6">
      <c r="A3087" s="86">
        <v>44128</v>
      </c>
      <c r="B3087" s="87">
        <v>44128</v>
      </c>
      <c r="C3087" s="88" t="s">
        <v>596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6">
      <c r="A3088" s="86">
        <v>44128</v>
      </c>
      <c r="B3088" s="87">
        <v>44128</v>
      </c>
      <c r="C3088" s="88" t="s">
        <v>776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6">
      <c r="A3089" s="86">
        <v>44128</v>
      </c>
      <c r="B3089" s="87">
        <v>44128</v>
      </c>
      <c r="C3089" s="88" t="s">
        <v>601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6">
      <c r="A3090" s="86">
        <v>44128</v>
      </c>
      <c r="B3090" s="87">
        <v>44128</v>
      </c>
      <c r="C3090" s="88" t="s">
        <v>587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6">
      <c r="A3091" s="86">
        <v>44128</v>
      </c>
      <c r="B3091" s="87">
        <v>44128</v>
      </c>
      <c r="C3091" s="88" t="s">
        <v>649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6">
      <c r="A3092" s="86">
        <v>44128</v>
      </c>
      <c r="B3092" s="87">
        <v>44128</v>
      </c>
      <c r="C3092" s="88" t="s">
        <v>594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6">
      <c r="A3093" s="86">
        <v>44128</v>
      </c>
      <c r="B3093" s="87">
        <v>44128</v>
      </c>
      <c r="C3093" s="88" t="s">
        <v>599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6">
      <c r="A3094" s="86">
        <v>44128</v>
      </c>
      <c r="B3094" s="87">
        <v>44128</v>
      </c>
      <c r="C3094" s="88" t="s">
        <v>598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6">
      <c r="A3095" s="86">
        <v>44128</v>
      </c>
      <c r="B3095" s="87">
        <v>44128</v>
      </c>
      <c r="C3095" s="88" t="s">
        <v>766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6">
      <c r="A3096" s="86">
        <v>44128</v>
      </c>
      <c r="B3096" s="87">
        <v>44128</v>
      </c>
      <c r="C3096" s="88" t="s">
        <v>777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6">
      <c r="A3097" s="86">
        <v>44128</v>
      </c>
      <c r="B3097" s="87">
        <v>44128</v>
      </c>
      <c r="C3097" s="88" t="s">
        <v>605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6">
      <c r="A3098" s="86">
        <v>44128</v>
      </c>
      <c r="B3098" s="87">
        <v>44128</v>
      </c>
      <c r="C3098" s="88" t="s">
        <v>616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6">
      <c r="A3099" s="86">
        <v>44128</v>
      </c>
      <c r="B3099" s="87">
        <v>44128</v>
      </c>
      <c r="C3099" s="88" t="s">
        <v>589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6">
      <c r="A3100" s="139">
        <v>44129</v>
      </c>
      <c r="B3100" s="140">
        <v>44129</v>
      </c>
      <c r="C3100" s="141" t="s">
        <v>626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</row>
    <row r="3101" spans="1:6">
      <c r="A3101" s="139">
        <v>44129</v>
      </c>
      <c r="B3101" s="140">
        <v>44129</v>
      </c>
      <c r="C3101" s="141" t="s">
        <v>601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6">
      <c r="A3102" s="139">
        <v>44129</v>
      </c>
      <c r="B3102" s="140">
        <v>44129</v>
      </c>
      <c r="C3102" s="141" t="s">
        <v>737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6">
      <c r="A3103" s="139">
        <v>44129</v>
      </c>
      <c r="B3103" s="140">
        <v>44129</v>
      </c>
      <c r="C3103" s="141" t="s">
        <v>593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6">
      <c r="A3104" s="139">
        <v>44129</v>
      </c>
      <c r="B3104" s="140">
        <v>44129</v>
      </c>
      <c r="C3104" s="141" t="s">
        <v>778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6">
      <c r="A3105" s="139">
        <v>44129</v>
      </c>
      <c r="B3105" s="140">
        <v>44129</v>
      </c>
      <c r="C3105" s="141" t="s">
        <v>635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6">
      <c r="A3106" s="139">
        <v>44129</v>
      </c>
      <c r="B3106" s="140">
        <v>44129</v>
      </c>
      <c r="C3106" s="141" t="s">
        <v>641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6">
      <c r="A3107" s="139">
        <v>44129</v>
      </c>
      <c r="B3107" s="140">
        <v>44129</v>
      </c>
      <c r="C3107" s="141" t="s">
        <v>598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6">
      <c r="A3108" s="139">
        <v>44129</v>
      </c>
      <c r="B3108" s="140">
        <v>44129</v>
      </c>
      <c r="C3108" s="141" t="s">
        <v>596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6">
      <c r="A3109" s="139">
        <v>44129</v>
      </c>
      <c r="B3109" s="140">
        <v>44129</v>
      </c>
      <c r="C3109" s="141" t="s">
        <v>611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6">
      <c r="A3110" s="139">
        <v>44129</v>
      </c>
      <c r="B3110" s="140">
        <v>44129</v>
      </c>
      <c r="C3110" s="141" t="s">
        <v>717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6">
      <c r="A3111" s="139">
        <v>44129</v>
      </c>
      <c r="B3111" s="140">
        <v>44129</v>
      </c>
      <c r="C3111" s="141" t="s">
        <v>604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6">
      <c r="A3112" s="139">
        <v>44129</v>
      </c>
      <c r="B3112" s="140">
        <v>44129</v>
      </c>
      <c r="C3112" s="141" t="s">
        <v>630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6">
      <c r="A3113" s="139">
        <v>44129</v>
      </c>
      <c r="B3113" s="140">
        <v>44129</v>
      </c>
      <c r="C3113" s="141" t="s">
        <v>589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6">
      <c r="A3114" s="139">
        <v>44129</v>
      </c>
      <c r="B3114" s="140">
        <v>44129</v>
      </c>
      <c r="C3114" s="141" t="s">
        <v>739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6">
      <c r="A3115" s="139">
        <v>44129</v>
      </c>
      <c r="B3115" s="140">
        <v>44129</v>
      </c>
      <c r="C3115" s="141" t="s">
        <v>631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6">
      <c r="A3116" s="139">
        <v>44129</v>
      </c>
      <c r="B3116" s="140">
        <v>44129</v>
      </c>
      <c r="C3116" s="141" t="s">
        <v>586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6">
      <c r="A3117" s="111">
        <v>44130</v>
      </c>
      <c r="B3117" s="112">
        <v>44130</v>
      </c>
      <c r="C3117" s="113" t="s">
        <v>645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</row>
    <row r="3118" spans="1:6">
      <c r="A3118" s="111">
        <v>44130</v>
      </c>
      <c r="B3118" s="112">
        <v>44130</v>
      </c>
      <c r="C3118" s="113" t="s">
        <v>598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6">
      <c r="A3119" s="111">
        <v>44130</v>
      </c>
      <c r="B3119" s="112">
        <v>44130</v>
      </c>
      <c r="C3119" s="113" t="s">
        <v>586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6">
      <c r="A3120" s="111">
        <v>44130</v>
      </c>
      <c r="B3120" s="112">
        <v>44130</v>
      </c>
      <c r="C3120" s="113" t="s">
        <v>635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6">
      <c r="A3121" s="111">
        <v>44130</v>
      </c>
      <c r="B3121" s="112">
        <v>44130</v>
      </c>
      <c r="C3121" s="113" t="s">
        <v>589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6">
      <c r="A3122" s="111">
        <v>44130</v>
      </c>
      <c r="B3122" s="112">
        <v>44130</v>
      </c>
      <c r="C3122" s="113" t="s">
        <v>601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6">
      <c r="A3123" s="111">
        <v>44130</v>
      </c>
      <c r="B3123" s="112">
        <v>44130</v>
      </c>
      <c r="C3123" s="113" t="s">
        <v>631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6">
      <c r="A3124" s="111">
        <v>44130</v>
      </c>
      <c r="B3124" s="112">
        <v>44130</v>
      </c>
      <c r="C3124" s="113" t="s">
        <v>605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6">
      <c r="A3125" s="111">
        <v>44130</v>
      </c>
      <c r="B3125" s="112">
        <v>44130</v>
      </c>
      <c r="C3125" s="113" t="s">
        <v>616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6">
      <c r="A3126" s="111">
        <v>44130</v>
      </c>
      <c r="B3126" s="112">
        <v>44130</v>
      </c>
      <c r="C3126" s="113" t="s">
        <v>621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6">
      <c r="A3127" s="111">
        <v>44130</v>
      </c>
      <c r="B3127" s="112">
        <v>44130</v>
      </c>
      <c r="C3127" s="113" t="s">
        <v>648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6">
      <c r="A3128" s="58">
        <v>44131</v>
      </c>
      <c r="B3128" s="59">
        <v>44131</v>
      </c>
      <c r="C3128" s="60" t="s">
        <v>645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</row>
    <row r="3129" spans="1:6">
      <c r="A3129" s="58">
        <v>44131</v>
      </c>
      <c r="B3129" s="59">
        <v>44131</v>
      </c>
      <c r="C3129" s="60" t="s">
        <v>585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6">
      <c r="A3130" s="58">
        <v>44131</v>
      </c>
      <c r="B3130" s="59">
        <v>44131</v>
      </c>
      <c r="C3130" s="60" t="s">
        <v>601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6">
      <c r="A3131" s="58">
        <v>44131</v>
      </c>
      <c r="B3131" s="59">
        <v>44131</v>
      </c>
      <c r="C3131" s="60" t="s">
        <v>737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6">
      <c r="A3132" s="58">
        <v>44131</v>
      </c>
      <c r="B3132" s="59">
        <v>44131</v>
      </c>
      <c r="C3132" s="60" t="s">
        <v>601</v>
      </c>
      <c r="D3132" s="60">
        <v>20206</v>
      </c>
      <c r="E3132" s="60">
        <v>16</v>
      </c>
      <c r="F3132">
        <v>1</v>
      </c>
    </row>
    <row r="3133" spans="1:6">
      <c r="A3133" s="58">
        <v>44131</v>
      </c>
      <c r="B3133" s="59">
        <v>44131</v>
      </c>
      <c r="C3133" s="60" t="s">
        <v>587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6">
      <c r="A3134" s="58">
        <v>44131</v>
      </c>
      <c r="B3134" s="59">
        <v>44131</v>
      </c>
      <c r="C3134" s="60" t="s">
        <v>594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6">
      <c r="A3135" s="58">
        <v>44131</v>
      </c>
      <c r="B3135" s="59">
        <v>44131</v>
      </c>
      <c r="C3135" s="60" t="s">
        <v>631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6">
      <c r="A3136" s="58">
        <v>44131</v>
      </c>
      <c r="B3136" s="59">
        <v>44131</v>
      </c>
      <c r="C3136" s="60" t="s">
        <v>626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6">
      <c r="A3137" s="58">
        <v>44131</v>
      </c>
      <c r="B3137" s="59">
        <v>44131</v>
      </c>
      <c r="C3137" s="60" t="s">
        <v>586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6">
      <c r="A3138" s="58">
        <v>44131</v>
      </c>
      <c r="B3138" s="59">
        <v>44131</v>
      </c>
      <c r="C3138" s="60" t="s">
        <v>589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6">
      <c r="A3139" s="58">
        <v>44131</v>
      </c>
      <c r="B3139" s="59">
        <v>44131</v>
      </c>
      <c r="C3139" s="60" t="s">
        <v>590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6">
      <c r="A3140" s="58">
        <v>44131</v>
      </c>
      <c r="B3140" s="59">
        <v>44131</v>
      </c>
      <c r="C3140" s="60" t="s">
        <v>596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6">
      <c r="A3141" s="102">
        <v>44132</v>
      </c>
      <c r="B3141" s="103">
        <v>44132</v>
      </c>
      <c r="C3141" s="104" t="s">
        <v>585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</row>
    <row r="3142" spans="1:6">
      <c r="A3142" s="102">
        <v>44132</v>
      </c>
      <c r="B3142" s="103">
        <v>44132</v>
      </c>
      <c r="C3142" s="104" t="s">
        <v>601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6">
      <c r="A3143" s="102">
        <v>44132</v>
      </c>
      <c r="B3143" s="103">
        <v>44132</v>
      </c>
      <c r="C3143" s="104" t="s">
        <v>645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6">
      <c r="A3144" s="102">
        <v>44132</v>
      </c>
      <c r="B3144" s="103">
        <v>44132</v>
      </c>
      <c r="C3144" s="104" t="s">
        <v>587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6">
      <c r="A3145" s="102">
        <v>44132</v>
      </c>
      <c r="B3145" s="103">
        <v>44132</v>
      </c>
      <c r="C3145" s="104" t="s">
        <v>641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6">
      <c r="A3146" s="102">
        <v>44132</v>
      </c>
      <c r="B3146" s="103">
        <v>44132</v>
      </c>
      <c r="C3146" s="104" t="s">
        <v>603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6">
      <c r="A3147" s="102">
        <v>44132</v>
      </c>
      <c r="B3147" s="103">
        <v>44132</v>
      </c>
      <c r="C3147" s="104" t="s">
        <v>626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6">
      <c r="A3148" s="102">
        <v>44132</v>
      </c>
      <c r="B3148" s="103">
        <v>44132</v>
      </c>
      <c r="C3148" s="104" t="s">
        <v>604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6">
      <c r="A3149" s="102">
        <v>44132</v>
      </c>
      <c r="B3149" s="103">
        <v>44132</v>
      </c>
      <c r="C3149" s="104" t="s">
        <v>757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6">
      <c r="A3150" s="102">
        <v>44132</v>
      </c>
      <c r="B3150" s="103">
        <v>44132</v>
      </c>
      <c r="C3150" s="104" t="s">
        <v>598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6">
      <c r="A3151" s="102">
        <v>44132</v>
      </c>
      <c r="B3151" s="103">
        <v>44132</v>
      </c>
      <c r="C3151" s="104" t="s">
        <v>590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6">
      <c r="A3152" s="102">
        <v>44132</v>
      </c>
      <c r="B3152" s="103">
        <v>44132</v>
      </c>
      <c r="C3152" s="104" t="s">
        <v>605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6">
      <c r="A3153" s="102">
        <v>44132</v>
      </c>
      <c r="B3153" s="103">
        <v>44132</v>
      </c>
      <c r="C3153" s="104" t="s">
        <v>606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6">
      <c r="A3154" s="102">
        <v>44132</v>
      </c>
      <c r="B3154" s="103">
        <v>44132</v>
      </c>
      <c r="C3154" s="104" t="s">
        <v>596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6">
      <c r="A3155" s="102">
        <v>44132</v>
      </c>
      <c r="B3155" s="103">
        <v>44132</v>
      </c>
      <c r="C3155" s="104" t="s">
        <v>591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6">
      <c r="A3156" s="102">
        <v>44132</v>
      </c>
      <c r="B3156" s="103">
        <v>44132</v>
      </c>
      <c r="C3156" s="104" t="s">
        <v>631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6">
      <c r="A3157" s="102">
        <v>44132</v>
      </c>
      <c r="B3157" s="103">
        <v>44132</v>
      </c>
      <c r="C3157" s="104" t="s">
        <v>588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6">
      <c r="A3158" s="102">
        <v>44132</v>
      </c>
      <c r="B3158" s="103">
        <v>44132</v>
      </c>
      <c r="C3158" s="104" t="s">
        <v>624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6">
      <c r="A3159" s="102">
        <v>44132</v>
      </c>
      <c r="B3159" s="103">
        <v>44132</v>
      </c>
      <c r="C3159" s="104" t="s">
        <v>611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6">
      <c r="A3160" s="102">
        <v>44132</v>
      </c>
      <c r="B3160" s="103">
        <v>44132</v>
      </c>
      <c r="C3160" s="104" t="s">
        <v>737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6">
      <c r="A3161" s="86">
        <v>44133</v>
      </c>
      <c r="B3161" s="87">
        <v>44133</v>
      </c>
      <c r="C3161" s="88" t="s">
        <v>599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</row>
    <row r="3162" spans="1:6">
      <c r="A3162" s="86">
        <v>44133</v>
      </c>
      <c r="B3162" s="87">
        <v>44133</v>
      </c>
      <c r="C3162" s="88" t="s">
        <v>598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6">
      <c r="A3163" s="86">
        <v>44133</v>
      </c>
      <c r="B3163" s="87">
        <v>44133</v>
      </c>
      <c r="C3163" s="88" t="s">
        <v>717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6">
      <c r="A3164" s="86">
        <v>44133</v>
      </c>
      <c r="B3164" s="87">
        <v>44133</v>
      </c>
      <c r="C3164" s="88" t="s">
        <v>601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6">
      <c r="A3165" s="86">
        <v>44133</v>
      </c>
      <c r="B3165" s="87">
        <v>44133</v>
      </c>
      <c r="C3165" s="88" t="s">
        <v>641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6">
      <c r="A3166" s="86">
        <v>44133</v>
      </c>
      <c r="B3166" s="87">
        <v>44133</v>
      </c>
      <c r="C3166" s="88" t="s">
        <v>587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6">
      <c r="A3167" s="86">
        <v>44133</v>
      </c>
      <c r="B3167" s="87">
        <v>44133</v>
      </c>
      <c r="C3167" s="88" t="s">
        <v>585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6">
      <c r="A3168" s="86">
        <v>44133</v>
      </c>
      <c r="B3168" s="87">
        <v>44133</v>
      </c>
      <c r="C3168" s="88" t="s">
        <v>597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6">
      <c r="A3169" s="86">
        <v>44133</v>
      </c>
      <c r="B3169" s="87">
        <v>44133</v>
      </c>
      <c r="C3169" s="88" t="s">
        <v>624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6">
      <c r="A3170" s="86">
        <v>44133</v>
      </c>
      <c r="B3170" s="87">
        <v>44133</v>
      </c>
      <c r="C3170" s="88" t="s">
        <v>604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6">
      <c r="A3171" s="86">
        <v>44133</v>
      </c>
      <c r="B3171" s="87">
        <v>44133</v>
      </c>
      <c r="C3171" s="88" t="s">
        <v>779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6">
      <c r="A3172" s="86">
        <v>44133</v>
      </c>
      <c r="B3172" s="87">
        <v>44133</v>
      </c>
      <c r="C3172" s="88" t="s">
        <v>631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6">
      <c r="A3173" s="86">
        <v>44133</v>
      </c>
      <c r="B3173" s="87">
        <v>44133</v>
      </c>
      <c r="C3173" s="88" t="s">
        <v>626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6">
      <c r="A3174" s="86">
        <v>44133</v>
      </c>
      <c r="B3174" s="87">
        <v>44133</v>
      </c>
      <c r="C3174" s="88" t="s">
        <v>605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6">
      <c r="A3175" s="86">
        <v>44133</v>
      </c>
      <c r="B3175" s="87">
        <v>44133</v>
      </c>
      <c r="C3175" s="88" t="s">
        <v>611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6">
      <c r="A3176" s="86">
        <v>44133</v>
      </c>
      <c r="B3176" s="87">
        <v>44133</v>
      </c>
      <c r="C3176" s="88" t="s">
        <v>589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6">
      <c r="A3177" s="86">
        <v>44133</v>
      </c>
      <c r="B3177" s="87">
        <v>44133</v>
      </c>
      <c r="C3177" s="88" t="s">
        <v>592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6">
      <c r="A3178" s="86">
        <v>44133</v>
      </c>
      <c r="B3178" s="87">
        <v>44133</v>
      </c>
      <c r="C3178" s="88" t="s">
        <v>595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6">
      <c r="A3179" s="86">
        <v>44133</v>
      </c>
      <c r="B3179" s="87">
        <v>44133</v>
      </c>
      <c r="C3179" s="88" t="s">
        <v>586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6">
      <c r="A3180" s="86">
        <v>44133</v>
      </c>
      <c r="B3180" s="87">
        <v>44133</v>
      </c>
      <c r="C3180" s="88" t="s">
        <v>588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6">
      <c r="A3181" s="86">
        <v>44133</v>
      </c>
      <c r="B3181" s="87">
        <v>44133</v>
      </c>
      <c r="C3181" s="88" t="s">
        <v>590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6">
      <c r="A3182" s="86">
        <v>44133</v>
      </c>
      <c r="B3182" s="87">
        <v>44133</v>
      </c>
      <c r="C3182" s="88" t="s">
        <v>603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6">
      <c r="A3183" s="139">
        <v>44134</v>
      </c>
      <c r="B3183" s="140">
        <v>44134</v>
      </c>
      <c r="C3183" s="141" t="s">
        <v>598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</row>
    <row r="3184" spans="1:6">
      <c r="A3184" s="139">
        <v>44134</v>
      </c>
      <c r="B3184" s="140">
        <v>44134</v>
      </c>
      <c r="C3184" s="141" t="s">
        <v>611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6">
      <c r="A3185" s="139">
        <v>44134</v>
      </c>
      <c r="B3185" s="140">
        <v>44134</v>
      </c>
      <c r="C3185" s="141" t="s">
        <v>641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6">
      <c r="A3186" s="139">
        <v>44134</v>
      </c>
      <c r="B3186" s="140">
        <v>44134</v>
      </c>
      <c r="C3186" s="141" t="s">
        <v>590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</row>
    <row r="3187" spans="1:6">
      <c r="A3187" s="139">
        <v>44134</v>
      </c>
      <c r="B3187" s="140">
        <v>44134</v>
      </c>
      <c r="C3187" s="141" t="s">
        <v>717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6">
      <c r="A3188" s="139">
        <v>44134</v>
      </c>
      <c r="B3188" s="140">
        <v>44134</v>
      </c>
      <c r="C3188" s="141" t="s">
        <v>596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6">
      <c r="A3189" s="139">
        <v>44134</v>
      </c>
      <c r="B3189" s="140">
        <v>44134</v>
      </c>
      <c r="C3189" s="141" t="s">
        <v>601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6">
      <c r="A3190" s="139">
        <v>44134</v>
      </c>
      <c r="B3190" s="140">
        <v>44134</v>
      </c>
      <c r="C3190" s="141" t="s">
        <v>619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6">
      <c r="A3191" s="139">
        <v>44134</v>
      </c>
      <c r="B3191" s="140">
        <v>44134</v>
      </c>
      <c r="C3191" s="141" t="s">
        <v>603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6">
      <c r="A3192" s="139">
        <v>44134</v>
      </c>
      <c r="B3192" s="140">
        <v>44134</v>
      </c>
      <c r="C3192" s="141" t="s">
        <v>589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6">
      <c r="A3193" s="139">
        <v>44134</v>
      </c>
      <c r="B3193" s="140">
        <v>44134</v>
      </c>
      <c r="C3193" s="141" t="s">
        <v>595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6">
      <c r="A3194" s="139">
        <v>44134</v>
      </c>
      <c r="B3194" s="140">
        <v>44134</v>
      </c>
      <c r="C3194" s="141" t="s">
        <v>585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6">
      <c r="A3195" s="139">
        <v>44134</v>
      </c>
      <c r="B3195" s="140">
        <v>44134</v>
      </c>
      <c r="C3195" s="141" t="s">
        <v>616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6">
      <c r="A3196" s="139">
        <v>44134</v>
      </c>
      <c r="B3196" s="140">
        <v>44134</v>
      </c>
      <c r="C3196" s="141" t="s">
        <v>587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6">
      <c r="A3197" s="139">
        <v>44134</v>
      </c>
      <c r="B3197" s="140">
        <v>44134</v>
      </c>
      <c r="C3197" s="141" t="s">
        <v>636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6">
      <c r="A3198" s="139">
        <v>44134</v>
      </c>
      <c r="B3198" s="140">
        <v>44134</v>
      </c>
      <c r="C3198" s="141" t="s">
        <v>620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6">
      <c r="A3199" s="139">
        <v>44134</v>
      </c>
      <c r="B3199" s="140">
        <v>44134</v>
      </c>
      <c r="C3199" s="141" t="s">
        <v>593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6">
      <c r="A3200" s="139">
        <v>44134</v>
      </c>
      <c r="B3200" s="140">
        <v>44134</v>
      </c>
      <c r="C3200" s="141" t="s">
        <v>631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6">
      <c r="A3201" s="139">
        <v>44134</v>
      </c>
      <c r="B3201" s="140">
        <v>44134</v>
      </c>
      <c r="C3201" s="141" t="s">
        <v>594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6">
      <c r="A3202" s="139">
        <v>44134</v>
      </c>
      <c r="B3202" s="140">
        <v>44134</v>
      </c>
      <c r="C3202" s="141" t="s">
        <v>604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6">
      <c r="A3203" s="139">
        <v>44134</v>
      </c>
      <c r="B3203" s="140">
        <v>44134</v>
      </c>
      <c r="C3203" s="141" t="s">
        <v>629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6">
      <c r="A3204" s="139">
        <v>44134</v>
      </c>
      <c r="B3204" s="140">
        <v>44134</v>
      </c>
      <c r="C3204" s="141" t="s">
        <v>780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6">
      <c r="A3205" s="139">
        <v>44134</v>
      </c>
      <c r="B3205" s="140">
        <v>44134</v>
      </c>
      <c r="C3205" s="141" t="s">
        <v>621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6">
      <c r="A3206" s="139">
        <v>44134</v>
      </c>
      <c r="B3206" s="140">
        <v>44134</v>
      </c>
      <c r="C3206" s="141" t="s">
        <v>606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6">
      <c r="A3207" s="98">
        <v>44135</v>
      </c>
      <c r="B3207" s="99">
        <v>44135</v>
      </c>
      <c r="C3207" s="100" t="s">
        <v>717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</row>
    <row r="3208" spans="1:6">
      <c r="A3208" s="98">
        <v>44135</v>
      </c>
      <c r="B3208" s="99">
        <v>44135</v>
      </c>
      <c r="C3208" s="100" t="s">
        <v>586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6">
      <c r="A3209" s="98">
        <v>44135</v>
      </c>
      <c r="B3209" s="99">
        <v>44135</v>
      </c>
      <c r="C3209" s="100" t="s">
        <v>601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6">
      <c r="A3210" s="98">
        <v>44135</v>
      </c>
      <c r="B3210" s="99">
        <v>44135</v>
      </c>
      <c r="C3210" s="100" t="s">
        <v>611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6">
      <c r="A3211" s="98">
        <v>44135</v>
      </c>
      <c r="B3211" s="99">
        <v>44135</v>
      </c>
      <c r="C3211" s="100" t="s">
        <v>587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6">
      <c r="A3212" s="98">
        <v>44135</v>
      </c>
      <c r="B3212" s="99">
        <v>44135</v>
      </c>
      <c r="C3212" s="100" t="s">
        <v>590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6">
      <c r="A3213" s="98">
        <v>44135</v>
      </c>
      <c r="B3213" s="99">
        <v>44135</v>
      </c>
      <c r="C3213" s="100" t="s">
        <v>593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6">
      <c r="A3214" s="98">
        <v>44135</v>
      </c>
      <c r="B3214" s="99">
        <v>44135</v>
      </c>
      <c r="C3214" s="100" t="s">
        <v>598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6">
      <c r="A3215" s="98">
        <v>44135</v>
      </c>
      <c r="B3215" s="99">
        <v>44135</v>
      </c>
      <c r="C3215" s="100" t="s">
        <v>602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6">
      <c r="A3216" s="98">
        <v>44135</v>
      </c>
      <c r="B3216" s="99">
        <v>44135</v>
      </c>
      <c r="C3216" s="100" t="s">
        <v>637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6">
      <c r="A3217" s="98">
        <v>44135</v>
      </c>
      <c r="B3217" s="99">
        <v>44135</v>
      </c>
      <c r="C3217" s="100" t="s">
        <v>636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6">
      <c r="A3218" s="98">
        <v>44135</v>
      </c>
      <c r="B3218" s="99">
        <v>44135</v>
      </c>
      <c r="C3218" s="100" t="s">
        <v>596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6">
      <c r="A3219" s="98">
        <v>44135</v>
      </c>
      <c r="B3219" s="99">
        <v>44135</v>
      </c>
      <c r="C3219" s="100" t="s">
        <v>688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6">
      <c r="A3220" s="98">
        <v>44135</v>
      </c>
      <c r="B3220" s="99">
        <v>44135</v>
      </c>
      <c r="C3220" s="100" t="s">
        <v>595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6">
      <c r="A3221" s="98">
        <v>44135</v>
      </c>
      <c r="B3221" s="99">
        <v>44135</v>
      </c>
      <c r="C3221" s="100" t="s">
        <v>599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6">
      <c r="A3222" s="98">
        <v>44135</v>
      </c>
      <c r="B3222" s="99">
        <v>44135</v>
      </c>
      <c r="C3222" s="100" t="s">
        <v>592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6">
      <c r="A3223" s="98">
        <v>44135</v>
      </c>
      <c r="B3223" s="99">
        <v>44135</v>
      </c>
      <c r="C3223" s="100" t="s">
        <v>631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6">
      <c r="A3224" s="98">
        <v>44135</v>
      </c>
      <c r="B3224" s="99">
        <v>44135</v>
      </c>
      <c r="C3224" s="100" t="s">
        <v>626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6">
      <c r="A3225" s="90">
        <v>44136</v>
      </c>
      <c r="B3225" s="91">
        <v>44136</v>
      </c>
      <c r="C3225" s="92" t="s">
        <v>585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</row>
    <row r="3226" spans="1:6">
      <c r="A3226" s="90">
        <v>44136</v>
      </c>
      <c r="B3226" s="91">
        <v>44136</v>
      </c>
      <c r="C3226" s="92" t="s">
        <v>748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6">
      <c r="A3227" s="90">
        <v>44136</v>
      </c>
      <c r="B3227" s="91">
        <v>44136</v>
      </c>
      <c r="C3227" s="92" t="s">
        <v>598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6">
      <c r="A3228" s="90">
        <v>44136</v>
      </c>
      <c r="B3228" s="91">
        <v>44136</v>
      </c>
      <c r="C3228" s="92" t="s">
        <v>586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6">
      <c r="A3229" s="90">
        <v>44136</v>
      </c>
      <c r="B3229" s="91">
        <v>44136</v>
      </c>
      <c r="C3229" s="92" t="s">
        <v>649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6">
      <c r="A3230" s="90">
        <v>44136</v>
      </c>
      <c r="B3230" s="91">
        <v>44136</v>
      </c>
      <c r="C3230" s="92" t="s">
        <v>631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6">
      <c r="A3231" s="90">
        <v>44136</v>
      </c>
      <c r="B3231" s="91">
        <v>44136</v>
      </c>
      <c r="C3231" s="92" t="s">
        <v>611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6">
      <c r="A3232" s="90">
        <v>44136</v>
      </c>
      <c r="B3232" s="91">
        <v>44136</v>
      </c>
      <c r="C3232" s="92" t="s">
        <v>601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6">
      <c r="A3233" s="90">
        <v>44136</v>
      </c>
      <c r="B3233" s="91">
        <v>44136</v>
      </c>
      <c r="C3233" s="92" t="s">
        <v>636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6">
      <c r="A3234" s="90">
        <v>44136</v>
      </c>
      <c r="B3234" s="91">
        <v>44136</v>
      </c>
      <c r="C3234" s="92" t="s">
        <v>781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6">
      <c r="A3235" s="90">
        <v>44136</v>
      </c>
      <c r="B3235" s="91">
        <v>44136</v>
      </c>
      <c r="C3235" s="92" t="s">
        <v>590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6">
      <c r="A3236" s="90">
        <v>44136</v>
      </c>
      <c r="B3236" s="91">
        <v>44136</v>
      </c>
      <c r="C3236" s="92" t="s">
        <v>603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6">
      <c r="A3237" s="90">
        <v>44136</v>
      </c>
      <c r="B3237" s="91">
        <v>44136</v>
      </c>
      <c r="C3237" s="92" t="s">
        <v>626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6">
      <c r="A3238" s="90">
        <v>44136</v>
      </c>
      <c r="B3238" s="91">
        <v>44136</v>
      </c>
      <c r="C3238" s="92" t="s">
        <v>629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6">
      <c r="A3239" s="90">
        <v>44136</v>
      </c>
      <c r="B3239" s="91">
        <v>44136</v>
      </c>
      <c r="C3239" s="92" t="s">
        <v>587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6">
      <c r="A3240" s="90">
        <v>44136</v>
      </c>
      <c r="B3240" s="91">
        <v>44136</v>
      </c>
      <c r="C3240" s="92" t="s">
        <v>637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6">
      <c r="A3241" s="90">
        <v>44136</v>
      </c>
      <c r="B3241" s="91">
        <v>44136</v>
      </c>
      <c r="C3241" s="92" t="s">
        <v>717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6">
      <c r="A3242" s="90">
        <v>44136</v>
      </c>
      <c r="B3242" s="91">
        <v>44136</v>
      </c>
      <c r="C3242" s="92" t="s">
        <v>641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6">
      <c r="A3243" s="90">
        <v>44136</v>
      </c>
      <c r="B3243" s="91">
        <v>44136</v>
      </c>
      <c r="C3243" s="92" t="s">
        <v>630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6">
      <c r="A3244" s="90">
        <v>44136</v>
      </c>
      <c r="B3244" s="91">
        <v>44136</v>
      </c>
      <c r="C3244" s="92" t="s">
        <v>592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6">
      <c r="A3245" s="135">
        <v>44137</v>
      </c>
      <c r="B3245" s="136">
        <v>44137</v>
      </c>
      <c r="C3245" s="137" t="s">
        <v>656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</row>
    <row r="3246" spans="1:6">
      <c r="A3246" s="135">
        <v>44137</v>
      </c>
      <c r="B3246" s="136">
        <v>44137</v>
      </c>
      <c r="C3246" s="137" t="s">
        <v>722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6">
      <c r="A3247" s="135">
        <v>44137</v>
      </c>
      <c r="B3247" s="136">
        <v>44137</v>
      </c>
      <c r="C3247" s="137" t="s">
        <v>597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6">
      <c r="A3248" s="135">
        <v>44137</v>
      </c>
      <c r="B3248" s="136">
        <v>44137</v>
      </c>
      <c r="C3248" s="137" t="s">
        <v>591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6">
      <c r="A3249" s="135">
        <v>44137</v>
      </c>
      <c r="B3249" s="136">
        <v>44137</v>
      </c>
      <c r="C3249" s="137" t="s">
        <v>595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6">
      <c r="A3250" s="135">
        <v>44137</v>
      </c>
      <c r="B3250" s="136">
        <v>44137</v>
      </c>
      <c r="C3250" s="137" t="s">
        <v>615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6">
      <c r="A3251" s="135">
        <v>44137</v>
      </c>
      <c r="B3251" s="136">
        <v>44137</v>
      </c>
      <c r="C3251" s="137" t="s">
        <v>717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6">
      <c r="A3252" s="135">
        <v>44137</v>
      </c>
      <c r="B3252" s="136">
        <v>44137</v>
      </c>
      <c r="C3252" s="137" t="s">
        <v>626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6">
      <c r="A3253" s="135">
        <v>44137</v>
      </c>
      <c r="B3253" s="136">
        <v>44137</v>
      </c>
      <c r="C3253" s="137" t="s">
        <v>586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6">
      <c r="A3254" s="135">
        <v>44137</v>
      </c>
      <c r="B3254" s="136">
        <v>44137</v>
      </c>
      <c r="C3254" s="137" t="s">
        <v>603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6">
      <c r="A3255" s="135">
        <v>44137</v>
      </c>
      <c r="B3255" s="136">
        <v>44137</v>
      </c>
      <c r="C3255" s="137" t="s">
        <v>601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6">
      <c r="A3256" s="86">
        <v>44138</v>
      </c>
      <c r="B3256" s="87">
        <v>44138</v>
      </c>
      <c r="C3256" s="88" t="s">
        <v>782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</row>
    <row r="3257" spans="1:6">
      <c r="A3257" s="86">
        <v>44138</v>
      </c>
      <c r="B3257" s="87">
        <v>44138</v>
      </c>
      <c r="C3257" s="88" t="s">
        <v>596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6">
      <c r="A3258" s="86">
        <v>44138</v>
      </c>
      <c r="B3258" s="87">
        <v>44138</v>
      </c>
      <c r="C3258" s="88" t="s">
        <v>601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6">
      <c r="A3259" s="86">
        <v>44138</v>
      </c>
      <c r="B3259" s="87">
        <v>44138</v>
      </c>
      <c r="C3259" s="88" t="s">
        <v>585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6">
      <c r="A3260" s="86">
        <v>44138</v>
      </c>
      <c r="B3260" s="87">
        <v>44138</v>
      </c>
      <c r="C3260" s="88" t="s">
        <v>598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6">
      <c r="A3261" s="86">
        <v>44138</v>
      </c>
      <c r="B3261" s="87">
        <v>44138</v>
      </c>
      <c r="C3261" s="88" t="s">
        <v>587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6">
      <c r="A3262" s="86">
        <v>44138</v>
      </c>
      <c r="B3262" s="87">
        <v>44138</v>
      </c>
      <c r="C3262" s="88" t="s">
        <v>687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6">
      <c r="A3263" s="86">
        <v>44138</v>
      </c>
      <c r="B3263" s="87">
        <v>44138</v>
      </c>
      <c r="C3263" s="88" t="s">
        <v>597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6">
      <c r="A3264" s="86">
        <v>44138</v>
      </c>
      <c r="B3264" s="87">
        <v>44138</v>
      </c>
      <c r="C3264" s="88" t="s">
        <v>620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6">
      <c r="A3265" s="86">
        <v>44138</v>
      </c>
      <c r="B3265" s="87">
        <v>44138</v>
      </c>
      <c r="C3265" s="88" t="s">
        <v>604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6">
      <c r="A3266" s="86">
        <v>44138</v>
      </c>
      <c r="B3266" s="87">
        <v>44138</v>
      </c>
      <c r="C3266" s="88" t="s">
        <v>645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6">
      <c r="A3267" s="86">
        <v>44138</v>
      </c>
      <c r="B3267" s="87">
        <v>44138</v>
      </c>
      <c r="C3267" s="88" t="s">
        <v>594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6">
      <c r="A3268" s="86">
        <v>44138</v>
      </c>
      <c r="B3268" s="87">
        <v>44138</v>
      </c>
      <c r="C3268" s="88" t="s">
        <v>593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6">
      <c r="A3269" s="86">
        <v>44138</v>
      </c>
      <c r="B3269" s="87">
        <v>44138</v>
      </c>
      <c r="C3269" s="88" t="s">
        <v>595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6">
      <c r="A3270" s="86">
        <v>44138</v>
      </c>
      <c r="B3270" s="87">
        <v>44138</v>
      </c>
      <c r="C3270" s="88" t="s">
        <v>636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6">
      <c r="A3271" s="86">
        <v>44138</v>
      </c>
      <c r="B3271" s="87">
        <v>44138</v>
      </c>
      <c r="C3271" s="88" t="s">
        <v>589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6">
      <c r="A3272" s="139">
        <v>44139</v>
      </c>
      <c r="B3272" s="140">
        <v>44139</v>
      </c>
      <c r="C3272" s="141" t="s">
        <v>601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</row>
    <row r="3273" spans="1:6">
      <c r="A3273" s="139">
        <v>44139</v>
      </c>
      <c r="B3273" s="140">
        <v>44139</v>
      </c>
      <c r="C3273" s="141" t="s">
        <v>602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6">
      <c r="A3274" s="139">
        <v>44139</v>
      </c>
      <c r="B3274" s="140">
        <v>44139</v>
      </c>
      <c r="C3274" s="141" t="s">
        <v>626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6">
      <c r="A3275" s="139">
        <v>44139</v>
      </c>
      <c r="B3275" s="140">
        <v>44139</v>
      </c>
      <c r="C3275" s="141" t="s">
        <v>675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6">
      <c r="A3276" s="139">
        <v>44139</v>
      </c>
      <c r="B3276" s="140">
        <v>44139</v>
      </c>
      <c r="C3276" s="141" t="s">
        <v>631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6">
      <c r="A3277" s="139">
        <v>44139</v>
      </c>
      <c r="B3277" s="140">
        <v>44139</v>
      </c>
      <c r="C3277" s="141" t="s">
        <v>595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6">
      <c r="A3278" s="139">
        <v>44139</v>
      </c>
      <c r="B3278" s="140">
        <v>44139</v>
      </c>
      <c r="C3278" s="141" t="s">
        <v>621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6">
      <c r="A3279" s="139">
        <v>44139</v>
      </c>
      <c r="B3279" s="140">
        <v>44139</v>
      </c>
      <c r="C3279" s="141" t="s">
        <v>598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6">
      <c r="A3280" s="98">
        <v>44140</v>
      </c>
      <c r="B3280" s="99">
        <v>44140</v>
      </c>
      <c r="C3280" s="100" t="s">
        <v>626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</row>
    <row r="3281" spans="1:6">
      <c r="A3281" s="98">
        <v>44140</v>
      </c>
      <c r="B3281" s="99">
        <v>44140</v>
      </c>
      <c r="C3281" s="100" t="s">
        <v>595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6">
      <c r="A3282" s="98">
        <v>44140</v>
      </c>
      <c r="B3282" s="99">
        <v>44140</v>
      </c>
      <c r="C3282" s="100" t="s">
        <v>604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6">
      <c r="A3283" s="98">
        <v>44140</v>
      </c>
      <c r="B3283" s="99">
        <v>44140</v>
      </c>
      <c r="C3283" s="100" t="s">
        <v>589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6">
      <c r="A3284" s="98">
        <v>44140</v>
      </c>
      <c r="B3284" s="99">
        <v>44140</v>
      </c>
      <c r="C3284" s="100" t="s">
        <v>717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6">
      <c r="A3285" s="98">
        <v>44140</v>
      </c>
      <c r="B3285" s="99">
        <v>44140</v>
      </c>
      <c r="C3285" s="100" t="s">
        <v>602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6">
      <c r="A3286" s="98">
        <v>44140</v>
      </c>
      <c r="B3286" s="99">
        <v>44140</v>
      </c>
      <c r="C3286" s="100" t="s">
        <v>631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6">
      <c r="A3287" s="98">
        <v>44140</v>
      </c>
      <c r="B3287" s="99">
        <v>44140</v>
      </c>
      <c r="C3287" s="100" t="s">
        <v>635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6">
      <c r="A3288" s="98">
        <v>44140</v>
      </c>
      <c r="B3288" s="99">
        <v>44140</v>
      </c>
      <c r="C3288" s="100" t="s">
        <v>598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6">
      <c r="A3289" s="90">
        <v>44141</v>
      </c>
      <c r="B3289" s="91">
        <v>44141</v>
      </c>
      <c r="C3289" s="92" t="s">
        <v>656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</row>
    <row r="3290" spans="1:6">
      <c r="A3290" s="90">
        <v>44141</v>
      </c>
      <c r="B3290" s="91">
        <v>44141</v>
      </c>
      <c r="C3290" s="92" t="s">
        <v>601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6">
      <c r="A3291" s="90">
        <v>44141</v>
      </c>
      <c r="B3291" s="91">
        <v>44141</v>
      </c>
      <c r="C3291" s="92" t="s">
        <v>598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6">
      <c r="A3292" s="90">
        <v>44141</v>
      </c>
      <c r="B3292" s="91">
        <v>44141</v>
      </c>
      <c r="C3292" s="92" t="s">
        <v>626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6">
      <c r="A3293" s="90">
        <v>44141</v>
      </c>
      <c r="B3293" s="91">
        <v>44141</v>
      </c>
      <c r="C3293" s="92" t="s">
        <v>597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6">
      <c r="A3294" s="90">
        <v>44141</v>
      </c>
      <c r="B3294" s="91">
        <v>44141</v>
      </c>
      <c r="C3294" s="92" t="s">
        <v>599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6">
      <c r="A3295" s="90">
        <v>44141</v>
      </c>
      <c r="B3295" s="91">
        <v>44141</v>
      </c>
      <c r="C3295" s="92" t="s">
        <v>624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6">
      <c r="A3296" s="90">
        <v>44141</v>
      </c>
      <c r="B3296" s="91">
        <v>44141</v>
      </c>
      <c r="C3296" s="92" t="s">
        <v>630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596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595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592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631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590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594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586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606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636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783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620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589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615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633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641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587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6">
      <c r="A3313" s="90">
        <v>44141</v>
      </c>
      <c r="B3313" s="91">
        <v>44141</v>
      </c>
      <c r="C3313" s="92" t="s">
        <v>637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6">
      <c r="A3314" s="90">
        <v>44141</v>
      </c>
      <c r="B3314" s="91">
        <v>44141</v>
      </c>
      <c r="C3314" s="92" t="s">
        <v>604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6">
      <c r="A3315" s="90">
        <v>44141</v>
      </c>
      <c r="B3315" s="91">
        <v>44141</v>
      </c>
      <c r="C3315" s="92" t="s">
        <v>616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6">
      <c r="A3316" s="90">
        <v>44141</v>
      </c>
      <c r="B3316" s="91">
        <v>44141</v>
      </c>
      <c r="C3316" s="92" t="s">
        <v>645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6">
      <c r="A3317" s="90">
        <v>44141</v>
      </c>
      <c r="B3317" s="91">
        <v>44141</v>
      </c>
      <c r="C3317" s="92" t="s">
        <v>602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6">
      <c r="A3318" s="90">
        <v>44141</v>
      </c>
      <c r="B3318" s="91">
        <v>44141</v>
      </c>
      <c r="C3318" s="92" t="s">
        <v>607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6">
      <c r="A3319" s="90">
        <v>44141</v>
      </c>
      <c r="B3319" s="91">
        <v>44141</v>
      </c>
      <c r="C3319" s="92" t="s">
        <v>701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6">
      <c r="A3320" s="90">
        <v>44141</v>
      </c>
      <c r="B3320" s="91">
        <v>44141</v>
      </c>
      <c r="C3320" s="92" t="s">
        <v>648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6">
      <c r="A3321" s="90">
        <v>44141</v>
      </c>
      <c r="B3321" s="91">
        <v>44141</v>
      </c>
      <c r="C3321" s="92" t="s">
        <v>614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6">
      <c r="A3322" s="90">
        <v>44141</v>
      </c>
      <c r="B3322" s="91">
        <v>44141</v>
      </c>
      <c r="C3322" s="92" t="s">
        <v>621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6">
      <c r="A3323" s="90">
        <v>44141</v>
      </c>
      <c r="B3323" s="91">
        <v>44141</v>
      </c>
      <c r="C3323" s="92" t="s">
        <v>660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6">
      <c r="A3324" s="90">
        <v>44141</v>
      </c>
      <c r="B3324" s="91">
        <v>44141</v>
      </c>
      <c r="C3324" s="92" t="s">
        <v>593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6">
      <c r="A3325" s="90">
        <v>44141</v>
      </c>
      <c r="B3325" s="91">
        <v>44141</v>
      </c>
      <c r="C3325" s="92" t="s">
        <v>611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6">
      <c r="A3326" s="135">
        <v>44142</v>
      </c>
      <c r="B3326" s="136">
        <v>44142</v>
      </c>
      <c r="C3326" s="137" t="s">
        <v>656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</row>
    <row r="3327" spans="1:6">
      <c r="A3327" s="135">
        <v>44142</v>
      </c>
      <c r="B3327" s="136">
        <v>44142</v>
      </c>
      <c r="C3327" s="137" t="s">
        <v>601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6">
      <c r="A3328" s="135">
        <v>44142</v>
      </c>
      <c r="B3328" s="136">
        <v>44142</v>
      </c>
      <c r="C3328" s="137" t="s">
        <v>717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587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585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598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611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589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618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614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623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604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626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605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597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606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636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784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590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6">
      <c r="A3345" s="86">
        <v>44143</v>
      </c>
      <c r="B3345" s="87">
        <v>44143</v>
      </c>
      <c r="C3345" s="88" t="s">
        <v>590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</row>
    <row r="3346" spans="1:6">
      <c r="A3346" s="86">
        <v>44143</v>
      </c>
      <c r="B3346" s="87">
        <v>44143</v>
      </c>
      <c r="C3346" s="88" t="s">
        <v>620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6">
      <c r="A3347" s="86">
        <v>44143</v>
      </c>
      <c r="B3347" s="87">
        <v>44143</v>
      </c>
      <c r="C3347" s="88" t="s">
        <v>626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6">
      <c r="A3348" s="86">
        <v>44143</v>
      </c>
      <c r="B3348" s="87">
        <v>44143</v>
      </c>
      <c r="C3348" s="88" t="s">
        <v>602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6">
      <c r="A3349" s="86">
        <v>44143</v>
      </c>
      <c r="B3349" s="87">
        <v>44143</v>
      </c>
      <c r="C3349" s="88" t="s">
        <v>593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6">
      <c r="A3350" s="86">
        <v>44143</v>
      </c>
      <c r="B3350" s="87">
        <v>44143</v>
      </c>
      <c r="C3350" s="88" t="s">
        <v>598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6">
      <c r="A3351" s="86">
        <v>44143</v>
      </c>
      <c r="B3351" s="87">
        <v>44143</v>
      </c>
      <c r="C3351" s="88" t="s">
        <v>656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6">
      <c r="A3352" s="86">
        <v>44143</v>
      </c>
      <c r="B3352" s="87">
        <v>44143</v>
      </c>
      <c r="C3352" s="88" t="s">
        <v>601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6">
      <c r="A3353" s="86">
        <v>44143</v>
      </c>
      <c r="B3353" s="87">
        <v>44143</v>
      </c>
      <c r="C3353" s="88" t="s">
        <v>587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6">
      <c r="A3354" s="86">
        <v>44143</v>
      </c>
      <c r="B3354" s="87">
        <v>44143</v>
      </c>
      <c r="C3354" s="88" t="s">
        <v>585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6">
      <c r="A3355" s="86">
        <v>44143</v>
      </c>
      <c r="B3355" s="87">
        <v>44143</v>
      </c>
      <c r="C3355" s="88" t="s">
        <v>621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6">
      <c r="A3356" s="86">
        <v>44143</v>
      </c>
      <c r="B3356" s="87">
        <v>44143</v>
      </c>
      <c r="C3356" s="88" t="s">
        <v>591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6">
      <c r="A3357" s="86">
        <v>44143</v>
      </c>
      <c r="B3357" s="87">
        <v>44143</v>
      </c>
      <c r="C3357" s="88" t="s">
        <v>611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6">
      <c r="A3358" s="86">
        <v>44143</v>
      </c>
      <c r="B3358" s="87">
        <v>44143</v>
      </c>
      <c r="C3358" s="88" t="s">
        <v>629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6">
      <c r="A3359" s="86">
        <v>44143</v>
      </c>
      <c r="B3359" s="87">
        <v>44143</v>
      </c>
      <c r="C3359" s="88" t="s">
        <v>596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6">
      <c r="A3360" s="86">
        <v>44143</v>
      </c>
      <c r="B3360" s="87">
        <v>44143</v>
      </c>
      <c r="C3360" s="88" t="s">
        <v>586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640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631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606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589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633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597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636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603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594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604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725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616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599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648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630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595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6">
      <c r="A3377" s="139">
        <v>44144</v>
      </c>
      <c r="B3377" s="140">
        <v>44144</v>
      </c>
      <c r="C3377" s="141" t="s">
        <v>602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</row>
    <row r="3378" spans="1:6">
      <c r="A3378" s="139">
        <v>44144</v>
      </c>
      <c r="B3378" s="140">
        <v>44144</v>
      </c>
      <c r="C3378" s="141" t="s">
        <v>589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6">
      <c r="A3379" s="139">
        <v>44144</v>
      </c>
      <c r="B3379" s="140">
        <v>44144</v>
      </c>
      <c r="C3379" s="141" t="s">
        <v>656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6">
      <c r="A3380" s="139">
        <v>44144</v>
      </c>
      <c r="B3380" s="140">
        <v>44144</v>
      </c>
      <c r="C3380" s="141" t="s">
        <v>598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6">
      <c r="A3381" s="139">
        <v>44144</v>
      </c>
      <c r="B3381" s="140">
        <v>44144</v>
      </c>
      <c r="C3381" s="141" t="s">
        <v>619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6">
      <c r="A3382" s="139">
        <v>44144</v>
      </c>
      <c r="B3382" s="140">
        <v>44144</v>
      </c>
      <c r="C3382" s="141" t="s">
        <v>633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6">
      <c r="A3383" s="139">
        <v>44144</v>
      </c>
      <c r="B3383" s="140">
        <v>44144</v>
      </c>
      <c r="C3383" s="141" t="s">
        <v>601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6">
      <c r="A3384" s="139">
        <v>44144</v>
      </c>
      <c r="B3384" s="140">
        <v>44144</v>
      </c>
      <c r="C3384" s="141" t="s">
        <v>596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6">
      <c r="A3385" s="139">
        <v>44144</v>
      </c>
      <c r="B3385" s="140">
        <v>44144</v>
      </c>
      <c r="C3385" s="141" t="s">
        <v>620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6">
      <c r="A3386" s="139">
        <v>44144</v>
      </c>
      <c r="B3386" s="140">
        <v>44144</v>
      </c>
      <c r="C3386" s="141" t="s">
        <v>593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6">
      <c r="A3387" s="139">
        <v>44144</v>
      </c>
      <c r="B3387" s="140">
        <v>44144</v>
      </c>
      <c r="C3387" s="141" t="s">
        <v>629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6">
      <c r="A3388" s="139">
        <v>44144</v>
      </c>
      <c r="B3388" s="140">
        <v>44144</v>
      </c>
      <c r="C3388" s="141" t="s">
        <v>597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6">
      <c r="A3389" s="139">
        <v>44144</v>
      </c>
      <c r="B3389" s="140">
        <v>44144</v>
      </c>
      <c r="C3389" s="141" t="s">
        <v>586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6">
      <c r="A3390" s="139">
        <v>44144</v>
      </c>
      <c r="B3390" s="140">
        <v>44144</v>
      </c>
      <c r="C3390" s="141" t="s">
        <v>606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6">
      <c r="A3391" s="139">
        <v>44144</v>
      </c>
      <c r="B3391" s="140">
        <v>44144</v>
      </c>
      <c r="C3391" s="141" t="s">
        <v>603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6">
      <c r="A3392" s="139">
        <v>44144</v>
      </c>
      <c r="B3392" s="140">
        <v>44144</v>
      </c>
      <c r="C3392" s="141" t="s">
        <v>631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6">
      <c r="A3393" s="139">
        <v>44144</v>
      </c>
      <c r="B3393" s="140">
        <v>44144</v>
      </c>
      <c r="C3393" s="141" t="s">
        <v>630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6">
      <c r="A3394" s="139">
        <v>44144</v>
      </c>
      <c r="B3394" s="140">
        <v>44144</v>
      </c>
      <c r="C3394" s="141" t="s">
        <v>660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6">
      <c r="A3395" s="139">
        <v>44144</v>
      </c>
      <c r="B3395" s="140">
        <v>44144</v>
      </c>
      <c r="C3395" s="141" t="s">
        <v>622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6">
      <c r="A3396" s="139">
        <v>44144</v>
      </c>
      <c r="B3396" s="140">
        <v>44144</v>
      </c>
      <c r="C3396" s="141" t="s">
        <v>585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6">
      <c r="A3397" s="139">
        <v>44144</v>
      </c>
      <c r="B3397" s="140">
        <v>44144</v>
      </c>
      <c r="C3397" s="141" t="s">
        <v>592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6">
      <c r="A3398" s="139">
        <v>44144</v>
      </c>
      <c r="B3398" s="140">
        <v>44144</v>
      </c>
      <c r="C3398" s="141" t="s">
        <v>587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6">
      <c r="A3399" s="98">
        <v>44145</v>
      </c>
      <c r="B3399" s="99">
        <v>44145</v>
      </c>
      <c r="C3399" s="100" t="s">
        <v>645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</row>
    <row r="3400" spans="1:6">
      <c r="A3400" s="98">
        <v>44145</v>
      </c>
      <c r="B3400" s="99">
        <v>44145</v>
      </c>
      <c r="C3400" s="100" t="s">
        <v>656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6">
      <c r="A3401" s="98">
        <v>44145</v>
      </c>
      <c r="B3401" s="99">
        <v>44145</v>
      </c>
      <c r="C3401" s="100" t="s">
        <v>601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6">
      <c r="A3402" s="98">
        <v>44145</v>
      </c>
      <c r="B3402" s="99">
        <v>44145</v>
      </c>
      <c r="C3402" s="100" t="s">
        <v>626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6">
      <c r="A3403" s="98">
        <v>44145</v>
      </c>
      <c r="B3403" s="99">
        <v>44145</v>
      </c>
      <c r="C3403" s="100" t="s">
        <v>598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6">
      <c r="A3404" s="98">
        <v>44145</v>
      </c>
      <c r="B3404" s="99">
        <v>44145</v>
      </c>
      <c r="C3404" s="100" t="s">
        <v>606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6">
      <c r="A3405" s="98">
        <v>44145</v>
      </c>
      <c r="B3405" s="99">
        <v>44145</v>
      </c>
      <c r="C3405" s="100" t="s">
        <v>595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6">
      <c r="A3406" s="98">
        <v>44145</v>
      </c>
      <c r="B3406" s="99">
        <v>44145</v>
      </c>
      <c r="C3406" s="100" t="s">
        <v>688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6">
      <c r="A3407" s="98">
        <v>44145</v>
      </c>
      <c r="B3407" s="99">
        <v>44145</v>
      </c>
      <c r="C3407" s="100" t="s">
        <v>619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6">
      <c r="A3408" s="98">
        <v>44145</v>
      </c>
      <c r="B3408" s="99">
        <v>44145</v>
      </c>
      <c r="C3408" s="100" t="s">
        <v>636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604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587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585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785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693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603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590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593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592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631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597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591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621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630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622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623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6">
      <c r="A3425" s="135">
        <v>44146</v>
      </c>
      <c r="B3425" s="136">
        <v>44146</v>
      </c>
      <c r="C3425" s="137" t="s">
        <v>645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</row>
    <row r="3426" spans="1:6">
      <c r="A3426" s="135">
        <v>44146</v>
      </c>
      <c r="B3426" s="136">
        <v>44146</v>
      </c>
      <c r="C3426" s="137" t="s">
        <v>598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6">
      <c r="A3427" s="135">
        <v>44146</v>
      </c>
      <c r="B3427" s="136">
        <v>44146</v>
      </c>
      <c r="C3427" s="137" t="s">
        <v>585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6">
      <c r="A3428" s="135">
        <v>44146</v>
      </c>
      <c r="B3428" s="136">
        <v>44146</v>
      </c>
      <c r="C3428" s="137" t="s">
        <v>602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6">
      <c r="A3429" s="135">
        <v>44146</v>
      </c>
      <c r="B3429" s="136">
        <v>44146</v>
      </c>
      <c r="C3429" s="137" t="s">
        <v>601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6">
      <c r="A3430" s="135">
        <v>44146</v>
      </c>
      <c r="B3430" s="136">
        <v>44146</v>
      </c>
      <c r="C3430" s="137" t="s">
        <v>596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6">
      <c r="A3431" s="135">
        <v>44146</v>
      </c>
      <c r="B3431" s="136">
        <v>44146</v>
      </c>
      <c r="C3431" s="137" t="s">
        <v>591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6">
      <c r="A3432" s="135">
        <v>44146</v>
      </c>
      <c r="B3432" s="136">
        <v>44146</v>
      </c>
      <c r="C3432" s="137" t="s">
        <v>592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6">
      <c r="A3433" s="135">
        <v>44146</v>
      </c>
      <c r="B3433" s="136">
        <v>44146</v>
      </c>
      <c r="C3433" s="137" t="s">
        <v>624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6">
      <c r="A3434" s="135">
        <v>44146</v>
      </c>
      <c r="B3434" s="136">
        <v>44146</v>
      </c>
      <c r="C3434" s="137" t="s">
        <v>595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6">
      <c r="A3435" s="135">
        <v>44146</v>
      </c>
      <c r="B3435" s="136">
        <v>44146</v>
      </c>
      <c r="C3435" s="137" t="s">
        <v>589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6">
      <c r="A3436" s="135">
        <v>44146</v>
      </c>
      <c r="B3436" s="136">
        <v>44146</v>
      </c>
      <c r="C3436" s="137" t="s">
        <v>620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6">
      <c r="A3437" s="135">
        <v>44146</v>
      </c>
      <c r="B3437" s="136">
        <v>44146</v>
      </c>
      <c r="C3437" s="137" t="s">
        <v>656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6">
      <c r="A3438" s="135">
        <v>44146</v>
      </c>
      <c r="B3438" s="136">
        <v>44146</v>
      </c>
      <c r="C3438" s="137" t="s">
        <v>587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6">
      <c r="A3439" s="135">
        <v>44146</v>
      </c>
      <c r="B3439" s="136">
        <v>44146</v>
      </c>
      <c r="C3439" s="137" t="s">
        <v>631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6">
      <c r="A3440" s="135">
        <v>44146</v>
      </c>
      <c r="B3440" s="136">
        <v>44146</v>
      </c>
      <c r="C3440" s="137" t="s">
        <v>597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648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501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593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633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640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626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629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636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599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586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616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604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606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660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605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611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6">
      <c r="A3457" s="135">
        <v>44146</v>
      </c>
      <c r="B3457" s="136">
        <v>44146</v>
      </c>
      <c r="C3457" s="137" t="s">
        <v>590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6">
      <c r="A3458" s="135">
        <v>44146</v>
      </c>
      <c r="B3458" s="136">
        <v>44146</v>
      </c>
      <c r="C3458" s="137" t="s">
        <v>701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6">
      <c r="A3459" s="135">
        <v>44146</v>
      </c>
      <c r="B3459" s="136">
        <v>44146</v>
      </c>
      <c r="C3459" s="137" t="s">
        <v>615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6">
      <c r="A3460" s="135">
        <v>44146</v>
      </c>
      <c r="B3460" s="136">
        <v>44146</v>
      </c>
      <c r="C3460" s="137" t="s">
        <v>603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6">
      <c r="A3461" s="135">
        <v>44146</v>
      </c>
      <c r="B3461" s="136">
        <v>44146</v>
      </c>
      <c r="C3461" s="137" t="s">
        <v>614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6">
      <c r="A3462" s="86">
        <v>44147</v>
      </c>
      <c r="B3462" s="87">
        <v>44147</v>
      </c>
      <c r="C3462" s="88" t="s">
        <v>590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</row>
    <row r="3463" spans="1:6">
      <c r="A3463" s="86">
        <v>44147</v>
      </c>
      <c r="B3463" s="87">
        <v>44147</v>
      </c>
      <c r="C3463" s="88" t="s">
        <v>601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6">
      <c r="A3464" s="86">
        <v>44147</v>
      </c>
      <c r="B3464" s="87">
        <v>44147</v>
      </c>
      <c r="C3464" s="88" t="s">
        <v>606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6">
      <c r="A3465" s="86">
        <v>44147</v>
      </c>
      <c r="B3465" s="87">
        <v>44147</v>
      </c>
      <c r="C3465" s="88" t="s">
        <v>598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6">
      <c r="A3466" s="86">
        <v>44147</v>
      </c>
      <c r="B3466" s="87">
        <v>44147</v>
      </c>
      <c r="C3466" s="88" t="s">
        <v>626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6">
      <c r="A3467" s="86">
        <v>44147</v>
      </c>
      <c r="B3467" s="87">
        <v>44147</v>
      </c>
      <c r="C3467" s="88" t="s">
        <v>641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6">
      <c r="A3468" s="86">
        <v>44147</v>
      </c>
      <c r="B3468" s="87">
        <v>44147</v>
      </c>
      <c r="C3468" s="88" t="s">
        <v>589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6">
      <c r="A3469" s="86">
        <v>44147</v>
      </c>
      <c r="B3469" s="87">
        <v>44147</v>
      </c>
      <c r="C3469" s="88" t="s">
        <v>594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6">
      <c r="A3470" s="86">
        <v>44147</v>
      </c>
      <c r="B3470" s="87">
        <v>44147</v>
      </c>
      <c r="C3470" s="88" t="s">
        <v>630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6">
      <c r="A3471" s="86">
        <v>44147</v>
      </c>
      <c r="B3471" s="87">
        <v>44147</v>
      </c>
      <c r="C3471" s="88" t="s">
        <v>603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6">
      <c r="A3472" s="86">
        <v>44147</v>
      </c>
      <c r="B3472" s="87">
        <v>44147</v>
      </c>
      <c r="C3472" s="88" t="s">
        <v>611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6">
      <c r="A3473" s="86">
        <v>44147</v>
      </c>
      <c r="B3473" s="87">
        <v>44147</v>
      </c>
      <c r="C3473" s="88" t="s">
        <v>635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6">
      <c r="A3474" s="86">
        <v>44147</v>
      </c>
      <c r="B3474" s="87">
        <v>44147</v>
      </c>
      <c r="C3474" s="88" t="s">
        <v>604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6">
      <c r="A3475" s="86">
        <v>44147</v>
      </c>
      <c r="B3475" s="87">
        <v>44147</v>
      </c>
      <c r="C3475" s="88" t="s">
        <v>616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6">
      <c r="A3476" s="86">
        <v>44147</v>
      </c>
      <c r="B3476" s="87">
        <v>44147</v>
      </c>
      <c r="C3476" s="88" t="s">
        <v>631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6">
      <c r="A3477" s="86">
        <v>44147</v>
      </c>
      <c r="B3477" s="87">
        <v>44147</v>
      </c>
      <c r="C3477" s="88" t="s">
        <v>717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6">
      <c r="A3478" s="86">
        <v>44147</v>
      </c>
      <c r="B3478" s="87">
        <v>44147</v>
      </c>
      <c r="C3478" s="88" t="s">
        <v>656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6">
      <c r="A3479" s="86">
        <v>44147</v>
      </c>
      <c r="B3479" s="87">
        <v>44147</v>
      </c>
      <c r="C3479" s="88" t="s">
        <v>593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6">
      <c r="A3480" s="86">
        <v>44147</v>
      </c>
      <c r="B3480" s="87">
        <v>44147</v>
      </c>
      <c r="C3480" s="88" t="s">
        <v>694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6">
      <c r="A3481" s="86">
        <v>44147</v>
      </c>
      <c r="B3481" s="87">
        <v>44147</v>
      </c>
      <c r="C3481" s="88" t="s">
        <v>587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6">
      <c r="A3482" s="86">
        <v>44147</v>
      </c>
      <c r="B3482" s="87">
        <v>44147</v>
      </c>
      <c r="C3482" s="88" t="s">
        <v>636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6">
      <c r="A3483" s="86">
        <v>44147</v>
      </c>
      <c r="B3483" s="87">
        <v>44147</v>
      </c>
      <c r="C3483" s="88" t="s">
        <v>620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6">
      <c r="A3484" s="86">
        <v>44147</v>
      </c>
      <c r="B3484" s="87">
        <v>44147</v>
      </c>
      <c r="C3484" s="88" t="s">
        <v>633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6">
      <c r="A3485" s="86">
        <v>44147</v>
      </c>
      <c r="B3485" s="87">
        <v>44147</v>
      </c>
      <c r="C3485" s="88" t="s">
        <v>586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6">
      <c r="A3486" s="121">
        <v>44148</v>
      </c>
      <c r="B3486" s="122">
        <v>44148</v>
      </c>
      <c r="C3486" s="123" t="s">
        <v>587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</row>
    <row r="3487" spans="1:6">
      <c r="A3487" s="121">
        <v>44148</v>
      </c>
      <c r="B3487" s="122">
        <v>44148</v>
      </c>
      <c r="C3487" s="123" t="s">
        <v>626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6">
      <c r="A3488" s="121">
        <v>44148</v>
      </c>
      <c r="B3488" s="122">
        <v>44148</v>
      </c>
      <c r="C3488" s="123" t="s">
        <v>601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598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621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585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632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703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606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620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589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593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603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641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596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592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704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636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605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766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594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599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717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500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616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629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618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645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590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595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597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591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630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611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648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6">
      <c r="A3521" s="121">
        <v>44148</v>
      </c>
      <c r="B3521" s="122">
        <v>44148</v>
      </c>
      <c r="C3521" s="123" t="s">
        <v>619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6">
      <c r="A3522" s="152">
        <v>44149</v>
      </c>
      <c r="B3522" s="153">
        <v>44149</v>
      </c>
      <c r="C3522" s="154" t="s">
        <v>587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</row>
    <row r="3523" spans="1:6">
      <c r="A3523" s="152">
        <v>44149</v>
      </c>
      <c r="B3523" s="153">
        <v>44149</v>
      </c>
      <c r="C3523" s="154" t="s">
        <v>585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6">
      <c r="A3524" s="152">
        <v>44149</v>
      </c>
      <c r="B3524" s="154">
        <v>44149</v>
      </c>
      <c r="C3524" s="156" t="s">
        <v>602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6">
      <c r="A3525" s="152">
        <v>44149</v>
      </c>
      <c r="B3525" s="153">
        <v>44149</v>
      </c>
      <c r="C3525" s="156" t="s">
        <v>599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6">
      <c r="A3526" s="152">
        <v>44149</v>
      </c>
      <c r="B3526" s="153">
        <v>44149</v>
      </c>
      <c r="C3526" s="156" t="s">
        <v>589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6">
      <c r="A3527" s="152">
        <v>44149</v>
      </c>
      <c r="B3527" s="153">
        <v>44149</v>
      </c>
      <c r="C3527" s="156" t="s">
        <v>786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6">
      <c r="A3528" s="152">
        <v>44149</v>
      </c>
      <c r="B3528" s="153">
        <v>44149</v>
      </c>
      <c r="C3528" s="156" t="s">
        <v>636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6">
      <c r="A3529" s="152">
        <v>44149</v>
      </c>
      <c r="B3529" s="153">
        <v>44149</v>
      </c>
      <c r="C3529" s="156" t="s">
        <v>648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6">
      <c r="A3530" s="152">
        <v>44149</v>
      </c>
      <c r="B3530" s="153">
        <v>44149</v>
      </c>
      <c r="C3530" s="156" t="s">
        <v>601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6">
      <c r="A3531" s="152">
        <v>44149</v>
      </c>
      <c r="B3531" s="153">
        <v>44149</v>
      </c>
      <c r="C3531" s="156" t="s">
        <v>615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6">
      <c r="A3532" s="152">
        <v>44149</v>
      </c>
      <c r="B3532" s="153">
        <v>44149</v>
      </c>
      <c r="C3532" s="156" t="s">
        <v>591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6">
      <c r="A3533" s="152">
        <v>44149</v>
      </c>
      <c r="B3533" s="153">
        <v>44149</v>
      </c>
      <c r="C3533" s="156" t="s">
        <v>598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6">
      <c r="A3534" s="152">
        <v>44149</v>
      </c>
      <c r="B3534" s="153">
        <v>44149</v>
      </c>
      <c r="C3534" s="156" t="s">
        <v>604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6">
      <c r="A3535" s="152">
        <v>44149</v>
      </c>
      <c r="B3535" s="153">
        <v>44149</v>
      </c>
      <c r="C3535" s="156" t="s">
        <v>590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6">
      <c r="A3536" s="152">
        <v>44149</v>
      </c>
      <c r="B3536" s="153">
        <v>44149</v>
      </c>
      <c r="C3536" s="156" t="s">
        <v>787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6">
      <c r="A3537" s="152">
        <v>44149</v>
      </c>
      <c r="B3537" s="153">
        <v>44149</v>
      </c>
      <c r="C3537" s="156" t="s">
        <v>633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6">
      <c r="A3538" s="152">
        <v>44149</v>
      </c>
      <c r="B3538" s="153">
        <v>44149</v>
      </c>
      <c r="C3538" s="156" t="s">
        <v>626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6">
      <c r="A3539" s="152">
        <v>44149</v>
      </c>
      <c r="B3539" s="153">
        <v>44149</v>
      </c>
      <c r="C3539" s="156" t="s">
        <v>605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6">
      <c r="A3540" s="152">
        <v>44149</v>
      </c>
      <c r="B3540" s="153">
        <v>44149</v>
      </c>
      <c r="C3540" s="156" t="s">
        <v>629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6">
      <c r="A3541" s="152">
        <v>44149</v>
      </c>
      <c r="B3541" s="153">
        <v>44149</v>
      </c>
      <c r="C3541" s="156" t="s">
        <v>640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6">
      <c r="A3542" s="152">
        <v>44149</v>
      </c>
      <c r="B3542" s="153">
        <v>44149</v>
      </c>
      <c r="C3542" s="156" t="s">
        <v>594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6">
      <c r="A3543" s="152">
        <v>44149</v>
      </c>
      <c r="B3543" s="153">
        <v>44149</v>
      </c>
      <c r="C3543" s="156" t="s">
        <v>592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6">
      <c r="A3544" s="152">
        <v>44149</v>
      </c>
      <c r="B3544" s="153">
        <v>44149</v>
      </c>
      <c r="C3544" s="156" t="s">
        <v>597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6">
      <c r="A3545" s="152">
        <v>44149</v>
      </c>
      <c r="B3545" s="153">
        <v>44149</v>
      </c>
      <c r="C3545" s="156" t="s">
        <v>649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6">
      <c r="A3546" s="152">
        <v>44149</v>
      </c>
      <c r="B3546" s="153">
        <v>44149</v>
      </c>
      <c r="C3546" s="154" t="s">
        <v>788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6">
      <c r="A3547" s="152">
        <v>44149</v>
      </c>
      <c r="B3547" s="153">
        <v>44149</v>
      </c>
      <c r="C3547" s="156" t="s">
        <v>620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6">
      <c r="A3548" s="152">
        <v>44149</v>
      </c>
      <c r="B3548" s="153">
        <v>44149</v>
      </c>
      <c r="C3548" s="156" t="s">
        <v>593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6">
      <c r="A3549" s="102">
        <v>44150</v>
      </c>
      <c r="B3549" s="103">
        <v>44150</v>
      </c>
      <c r="C3549" s="104" t="s">
        <v>602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</row>
    <row r="3550" spans="1:6">
      <c r="A3550" s="102">
        <v>44150</v>
      </c>
      <c r="B3550" s="103">
        <v>44150</v>
      </c>
      <c r="C3550" s="104" t="s">
        <v>587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6">
      <c r="A3551" s="102">
        <v>44150</v>
      </c>
      <c r="B3551" s="103">
        <v>44150</v>
      </c>
      <c r="C3551" s="104" t="s">
        <v>645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6">
      <c r="A3552" s="102">
        <v>44150</v>
      </c>
      <c r="B3552" s="103">
        <v>44150</v>
      </c>
      <c r="C3552" s="104" t="s">
        <v>598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601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589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620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596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633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585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629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784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597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621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640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586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603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693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592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648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626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595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616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615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604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590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605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618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786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611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636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501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593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717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634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614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6">
      <c r="A3585" s="102">
        <v>44150</v>
      </c>
      <c r="B3585" s="103">
        <v>44150</v>
      </c>
      <c r="C3585" s="104" t="s">
        <v>624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6">
      <c r="A3586" s="102">
        <v>44150</v>
      </c>
      <c r="B3586" s="103">
        <v>44150</v>
      </c>
      <c r="C3586" s="104" t="s">
        <v>591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6">
      <c r="A3587" s="102">
        <v>44150</v>
      </c>
      <c r="B3587" s="103">
        <v>44150</v>
      </c>
      <c r="C3587" s="104" t="s">
        <v>630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6">
      <c r="A3588" s="90">
        <v>44151</v>
      </c>
      <c r="B3588" s="91">
        <v>44151</v>
      </c>
      <c r="C3588" s="92" t="s">
        <v>589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</row>
    <row r="3589" spans="1:6">
      <c r="A3589" s="90">
        <v>44151</v>
      </c>
      <c r="B3589" s="91">
        <v>44151</v>
      </c>
      <c r="C3589" s="92" t="s">
        <v>599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6">
      <c r="A3590" s="90">
        <v>44151</v>
      </c>
      <c r="B3590" s="91">
        <v>44151</v>
      </c>
      <c r="C3590" s="92" t="s">
        <v>645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6">
      <c r="A3591" s="90">
        <v>44151</v>
      </c>
      <c r="B3591" s="91">
        <v>44151</v>
      </c>
      <c r="C3591" s="92" t="s">
        <v>602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6">
      <c r="A3592" s="90">
        <v>44151</v>
      </c>
      <c r="B3592" s="91">
        <v>44151</v>
      </c>
      <c r="C3592" s="92" t="s">
        <v>587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6">
      <c r="A3593" s="90">
        <v>44151</v>
      </c>
      <c r="B3593" s="91">
        <v>44151</v>
      </c>
      <c r="C3593" s="92" t="s">
        <v>633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6">
      <c r="A3594" s="90">
        <v>44151</v>
      </c>
      <c r="B3594" s="91">
        <v>44151</v>
      </c>
      <c r="C3594" s="92" t="s">
        <v>592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6">
      <c r="A3595" s="90">
        <v>44151</v>
      </c>
      <c r="B3595" s="91">
        <v>44151</v>
      </c>
      <c r="C3595" s="92" t="s">
        <v>629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6">
      <c r="A3596" s="90">
        <v>44151</v>
      </c>
      <c r="B3596" s="91">
        <v>44151</v>
      </c>
      <c r="C3596" s="92" t="s">
        <v>626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6">
      <c r="A3597" s="90">
        <v>44151</v>
      </c>
      <c r="B3597" s="91">
        <v>44151</v>
      </c>
      <c r="C3597" s="92" t="s">
        <v>586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6">
      <c r="A3598" s="90">
        <v>44151</v>
      </c>
      <c r="B3598" s="91">
        <v>44151</v>
      </c>
      <c r="C3598" s="92" t="s">
        <v>656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6">
      <c r="A3599" s="90">
        <v>44151</v>
      </c>
      <c r="B3599" s="91">
        <v>44151</v>
      </c>
      <c r="C3599" s="92" t="s">
        <v>620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6">
      <c r="A3600" s="90">
        <v>44151</v>
      </c>
      <c r="B3600" s="91">
        <v>44151</v>
      </c>
      <c r="C3600" s="92" t="s">
        <v>598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585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590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648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596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640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641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591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601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595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597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603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624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501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606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636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687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6">
      <c r="A3617" s="90">
        <v>44151</v>
      </c>
      <c r="B3617" s="91">
        <v>44151</v>
      </c>
      <c r="C3617" s="92" t="s">
        <v>630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6">
      <c r="A3618" s="90">
        <v>44151</v>
      </c>
      <c r="B3618" s="91">
        <v>44151</v>
      </c>
      <c r="C3618" s="92" t="s">
        <v>627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6">
      <c r="A3619" s="90">
        <v>44151</v>
      </c>
      <c r="B3619" s="91">
        <v>44151</v>
      </c>
      <c r="C3619" s="92" t="s">
        <v>616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6">
      <c r="A3620" s="90">
        <v>44151</v>
      </c>
      <c r="B3620" s="91">
        <v>44151</v>
      </c>
      <c r="C3620" s="92" t="s">
        <v>607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6">
      <c r="A3621" s="90">
        <v>44151</v>
      </c>
      <c r="B3621" s="91">
        <v>44151</v>
      </c>
      <c r="C3621" s="92" t="s">
        <v>615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6">
      <c r="A3622" s="90">
        <v>44151</v>
      </c>
      <c r="B3622" s="91">
        <v>44151</v>
      </c>
      <c r="C3622" s="92" t="s">
        <v>593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6">
      <c r="A3623" s="127">
        <v>44152</v>
      </c>
      <c r="B3623" s="128">
        <v>44152</v>
      </c>
      <c r="C3623" s="129" t="s">
        <v>585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</row>
    <row r="3624" spans="1:6">
      <c r="A3624" s="127">
        <v>44152</v>
      </c>
      <c r="B3624" s="128">
        <v>44152</v>
      </c>
      <c r="C3624" s="129" t="s">
        <v>587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6">
      <c r="A3625" s="127">
        <v>44152</v>
      </c>
      <c r="B3625" s="128">
        <v>44152</v>
      </c>
      <c r="C3625" s="129" t="s">
        <v>598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6">
      <c r="A3626" s="127">
        <v>44152</v>
      </c>
      <c r="B3626" s="128">
        <v>44152</v>
      </c>
      <c r="C3626" s="129" t="s">
        <v>601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6">
      <c r="A3627" s="127">
        <v>44152</v>
      </c>
      <c r="B3627" s="128">
        <v>44152</v>
      </c>
      <c r="C3627" s="129" t="s">
        <v>595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6">
      <c r="A3628" s="127">
        <v>44152</v>
      </c>
      <c r="B3628" s="128">
        <v>44152</v>
      </c>
      <c r="C3628" s="129" t="s">
        <v>626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6">
      <c r="A3629" s="127">
        <v>44152</v>
      </c>
      <c r="B3629" s="128">
        <v>44152</v>
      </c>
      <c r="C3629" s="129" t="s">
        <v>630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6">
      <c r="A3630" s="127">
        <v>44152</v>
      </c>
      <c r="B3630" s="128">
        <v>44152</v>
      </c>
      <c r="C3630" s="129" t="s">
        <v>589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6">
      <c r="A3631" s="127">
        <v>44152</v>
      </c>
      <c r="B3631" s="128">
        <v>44152</v>
      </c>
      <c r="C3631" s="129" t="s">
        <v>599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6">
      <c r="A3632" s="127">
        <v>44152</v>
      </c>
      <c r="B3632" s="128">
        <v>44152</v>
      </c>
      <c r="C3632" s="129" t="s">
        <v>641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590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616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596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592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594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606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604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586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645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602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629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605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633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593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631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637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6">
      <c r="A3649" s="127">
        <v>44152</v>
      </c>
      <c r="B3649" s="128">
        <v>44152</v>
      </c>
      <c r="C3649" s="129" t="s">
        <v>636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6">
      <c r="A3650" s="127">
        <v>44152</v>
      </c>
      <c r="B3650" s="128">
        <v>44152</v>
      </c>
      <c r="C3650" s="129" t="s">
        <v>620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6">
      <c r="A3651" s="127">
        <v>44152</v>
      </c>
      <c r="B3651" s="128">
        <v>44152</v>
      </c>
      <c r="C3651" s="129" t="s">
        <v>656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6">
      <c r="A3652" s="127">
        <v>44152</v>
      </c>
      <c r="B3652" s="128">
        <v>44152</v>
      </c>
      <c r="C3652" s="129" t="s">
        <v>618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6">
      <c r="A3653" s="86">
        <v>44153</v>
      </c>
      <c r="B3653" s="87">
        <v>44153</v>
      </c>
      <c r="C3653" s="88" t="s">
        <v>585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</row>
    <row r="3654" spans="1:6">
      <c r="A3654" s="86">
        <v>44153</v>
      </c>
      <c r="B3654" s="87">
        <v>44153</v>
      </c>
      <c r="C3654" s="88" t="s">
        <v>590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6">
      <c r="A3655" s="86">
        <v>44153</v>
      </c>
      <c r="B3655" s="87">
        <v>44153</v>
      </c>
      <c r="C3655" s="88" t="s">
        <v>606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6">
      <c r="A3656" s="86">
        <v>44153</v>
      </c>
      <c r="B3656" s="87">
        <v>44153</v>
      </c>
      <c r="C3656" s="88" t="s">
        <v>598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6">
      <c r="A3657" s="86">
        <v>44153</v>
      </c>
      <c r="B3657" s="87">
        <v>44153</v>
      </c>
      <c r="C3657" s="88" t="s">
        <v>601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6">
      <c r="A3658" s="86">
        <v>44153</v>
      </c>
      <c r="B3658" s="87">
        <v>44153</v>
      </c>
      <c r="C3658" s="88" t="s">
        <v>594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6">
      <c r="A3659" s="86">
        <v>44153</v>
      </c>
      <c r="B3659" s="87">
        <v>44153</v>
      </c>
      <c r="C3659" s="88" t="s">
        <v>501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6">
      <c r="A3660" s="86">
        <v>44153</v>
      </c>
      <c r="B3660" s="87">
        <v>44153</v>
      </c>
      <c r="C3660" s="88" t="s">
        <v>596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6">
      <c r="A3661" s="86">
        <v>44153</v>
      </c>
      <c r="B3661" s="87">
        <v>44153</v>
      </c>
      <c r="C3661" s="88" t="s">
        <v>599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6">
      <c r="A3662" s="86">
        <v>44153</v>
      </c>
      <c r="B3662" s="87">
        <v>44153</v>
      </c>
      <c r="C3662" s="88" t="s">
        <v>626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6">
      <c r="A3663" s="86">
        <v>44153</v>
      </c>
      <c r="B3663" s="87">
        <v>44153</v>
      </c>
      <c r="C3663" s="88" t="s">
        <v>603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6">
      <c r="A3664" s="86">
        <v>44153</v>
      </c>
      <c r="B3664" s="87">
        <v>44153</v>
      </c>
      <c r="C3664" s="88" t="s">
        <v>605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587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614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593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595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602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589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633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631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620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597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641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591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656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611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586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636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6">
      <c r="A3681" s="86">
        <v>44153</v>
      </c>
      <c r="B3681" s="87">
        <v>44153</v>
      </c>
      <c r="C3681" s="88" t="s">
        <v>693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6">
      <c r="A3682" s="86">
        <v>44153</v>
      </c>
      <c r="B3682" s="87">
        <v>44153</v>
      </c>
      <c r="C3682" s="88" t="s">
        <v>675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6">
      <c r="A3683" s="86">
        <v>44153</v>
      </c>
      <c r="B3683" s="87">
        <v>44153</v>
      </c>
      <c r="C3683" s="88" t="s">
        <v>616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6">
      <c r="A3684" s="90">
        <v>44154</v>
      </c>
      <c r="B3684" s="91">
        <v>44154</v>
      </c>
      <c r="C3684" s="92" t="s">
        <v>587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</row>
    <row r="3685" spans="1:6">
      <c r="A3685" s="90">
        <v>44154</v>
      </c>
      <c r="B3685" s="91">
        <v>44154</v>
      </c>
      <c r="C3685" s="92" t="s">
        <v>620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6">
      <c r="A3686" s="90">
        <v>44154</v>
      </c>
      <c r="B3686" s="91">
        <v>44154</v>
      </c>
      <c r="C3686" s="92" t="s">
        <v>598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6">
      <c r="A3687" s="90">
        <v>44154</v>
      </c>
      <c r="B3687" s="91">
        <v>44154</v>
      </c>
      <c r="C3687" s="92" t="s">
        <v>585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6">
      <c r="A3688" s="90">
        <v>44154</v>
      </c>
      <c r="B3688" s="91">
        <v>44154</v>
      </c>
      <c r="C3688" s="92" t="s">
        <v>590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6">
      <c r="A3689" s="90">
        <v>44154</v>
      </c>
      <c r="B3689" s="91">
        <v>44154</v>
      </c>
      <c r="C3689" s="92" t="s">
        <v>602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6">
      <c r="A3690" s="90">
        <v>44154</v>
      </c>
      <c r="B3690" s="91">
        <v>44154</v>
      </c>
      <c r="C3690" s="92" t="s">
        <v>594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6">
      <c r="A3691" s="90">
        <v>44154</v>
      </c>
      <c r="B3691" s="91">
        <v>44154</v>
      </c>
      <c r="C3691" s="92" t="s">
        <v>633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6">
      <c r="A3692" s="90">
        <v>44154</v>
      </c>
      <c r="B3692" s="91">
        <v>44154</v>
      </c>
      <c r="C3692" s="92" t="s">
        <v>586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6">
      <c r="A3693" s="90">
        <v>44154</v>
      </c>
      <c r="B3693" s="91">
        <v>44154</v>
      </c>
      <c r="C3693" s="92" t="s">
        <v>636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6">
      <c r="A3694" s="90">
        <v>44154</v>
      </c>
      <c r="B3694" s="91">
        <v>44154</v>
      </c>
      <c r="C3694" s="92" t="s">
        <v>593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6">
      <c r="A3695" s="90">
        <v>44154</v>
      </c>
      <c r="B3695" s="91">
        <v>44154</v>
      </c>
      <c r="C3695" s="92" t="s">
        <v>603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6">
      <c r="A3696" s="90">
        <v>44154</v>
      </c>
      <c r="B3696" s="91">
        <v>44154</v>
      </c>
      <c r="C3696" s="92" t="s">
        <v>599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621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601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626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656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595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589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604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591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596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629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597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611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616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592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648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637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6">
      <c r="A3713" s="90">
        <v>44154</v>
      </c>
      <c r="B3713" s="91">
        <v>44154</v>
      </c>
      <c r="C3713" s="92" t="s">
        <v>640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6">
      <c r="A3714" s="90">
        <v>44154</v>
      </c>
      <c r="B3714" s="91">
        <v>44154</v>
      </c>
      <c r="C3714" s="92" t="s">
        <v>606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6">
      <c r="A3715" s="90">
        <v>44154</v>
      </c>
      <c r="B3715" s="91">
        <v>44154</v>
      </c>
      <c r="C3715" s="92" t="s">
        <v>631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6">
      <c r="A3716" s="90">
        <v>44154</v>
      </c>
      <c r="B3716" s="91">
        <v>44154</v>
      </c>
      <c r="C3716" s="92" t="s">
        <v>630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6">
      <c r="A3717" s="90">
        <v>44154</v>
      </c>
      <c r="B3717" s="91">
        <v>44154</v>
      </c>
      <c r="C3717" s="92" t="s">
        <v>624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6">
      <c r="A3718" s="90">
        <v>44154</v>
      </c>
      <c r="B3718" s="91">
        <v>44154</v>
      </c>
      <c r="C3718" s="92" t="s">
        <v>605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6">
      <c r="A3719" s="90">
        <v>44154</v>
      </c>
      <c r="B3719" s="91">
        <v>44154</v>
      </c>
      <c r="C3719" s="92" t="s">
        <v>615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6">
      <c r="A3720" s="90">
        <v>44154</v>
      </c>
      <c r="B3720" s="91">
        <v>44154</v>
      </c>
      <c r="C3720" s="92" t="s">
        <v>645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6">
      <c r="A3721" s="135">
        <v>44155</v>
      </c>
      <c r="B3721" s="136">
        <v>44155</v>
      </c>
      <c r="C3721" s="137" t="s">
        <v>594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</row>
    <row r="3722" spans="1:6">
      <c r="A3722" s="135">
        <v>44155</v>
      </c>
      <c r="B3722" s="136">
        <v>44155</v>
      </c>
      <c r="C3722" s="137" t="s">
        <v>601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6">
      <c r="A3723" s="135">
        <v>44155</v>
      </c>
      <c r="B3723" s="136">
        <v>44155</v>
      </c>
      <c r="C3723" s="137" t="s">
        <v>589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6">
      <c r="A3724" s="135">
        <v>44155</v>
      </c>
      <c r="B3724" s="136">
        <v>44155</v>
      </c>
      <c r="C3724" s="137" t="s">
        <v>587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6">
      <c r="A3725" s="135">
        <v>44155</v>
      </c>
      <c r="B3725" s="136">
        <v>44155</v>
      </c>
      <c r="C3725" s="137" t="s">
        <v>585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6">
      <c r="A3726" s="135">
        <v>44155</v>
      </c>
      <c r="B3726" s="136">
        <v>44155</v>
      </c>
      <c r="C3726" s="137" t="s">
        <v>595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6">
      <c r="A3727" s="135">
        <v>44155</v>
      </c>
      <c r="B3727" s="136">
        <v>44155</v>
      </c>
      <c r="C3727" s="137" t="s">
        <v>598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6">
      <c r="A3728" s="135">
        <v>44155</v>
      </c>
      <c r="B3728" s="136">
        <v>44155</v>
      </c>
      <c r="C3728" s="137" t="s">
        <v>599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645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590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602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641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626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586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593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629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604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631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592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636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606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605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785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603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6">
      <c r="A3745" s="135">
        <v>44155</v>
      </c>
      <c r="B3745" s="136">
        <v>44155</v>
      </c>
      <c r="C3745" s="137" t="s">
        <v>692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6">
      <c r="A3746" s="135">
        <v>44155</v>
      </c>
      <c r="B3746" s="136">
        <v>44155</v>
      </c>
      <c r="C3746" s="137" t="s">
        <v>630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6">
      <c r="A3747" s="135">
        <v>44155</v>
      </c>
      <c r="B3747" s="136">
        <v>44155</v>
      </c>
      <c r="C3747" s="137" t="s">
        <v>635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6">
      <c r="A3748" s="135">
        <v>44155</v>
      </c>
      <c r="B3748" s="136">
        <v>44155</v>
      </c>
      <c r="C3748" s="137" t="s">
        <v>615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6">
      <c r="A3749" s="135">
        <v>44155</v>
      </c>
      <c r="B3749" s="136">
        <v>44155</v>
      </c>
      <c r="C3749" s="137" t="s">
        <v>607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6">
      <c r="A3750" s="135">
        <v>44155</v>
      </c>
      <c r="B3750" s="136">
        <v>44155</v>
      </c>
      <c r="C3750" s="137" t="s">
        <v>501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6">
      <c r="A3751" s="135">
        <v>44155</v>
      </c>
      <c r="B3751" s="136">
        <v>44155</v>
      </c>
      <c r="C3751" s="137" t="s">
        <v>648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6">
      <c r="A3752" s="135">
        <v>44155</v>
      </c>
      <c r="B3752" s="136">
        <v>44155</v>
      </c>
      <c r="C3752" s="137" t="s">
        <v>633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6">
      <c r="A3753" s="135">
        <v>44155</v>
      </c>
      <c r="B3753" s="136">
        <v>44155</v>
      </c>
      <c r="C3753" s="137" t="s">
        <v>597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6">
      <c r="A3754" s="135">
        <v>44155</v>
      </c>
      <c r="B3754" s="136">
        <v>44155</v>
      </c>
      <c r="C3754" s="137" t="s">
        <v>600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6">
      <c r="A3755" s="135">
        <v>44155</v>
      </c>
      <c r="B3755" s="136">
        <v>44155</v>
      </c>
      <c r="C3755" s="137" t="s">
        <v>596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6">
      <c r="A3756" s="135">
        <v>44155</v>
      </c>
      <c r="B3756" s="136">
        <v>44155</v>
      </c>
      <c r="C3756" s="137" t="s">
        <v>620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6">
      <c r="A3757" s="135">
        <v>44155</v>
      </c>
      <c r="B3757" s="136">
        <v>44155</v>
      </c>
      <c r="C3757" s="137" t="s">
        <v>591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6">
      <c r="A3758" s="90">
        <v>44156</v>
      </c>
      <c r="B3758" s="91">
        <v>44156</v>
      </c>
      <c r="C3758" s="92" t="s">
        <v>587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</row>
    <row r="3759" spans="1:6">
      <c r="A3759" s="90">
        <v>44156</v>
      </c>
      <c r="B3759" s="91">
        <v>44156</v>
      </c>
      <c r="C3759" s="92" t="s">
        <v>594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6">
      <c r="A3760" s="90">
        <v>44156</v>
      </c>
      <c r="B3760" s="91">
        <v>44156</v>
      </c>
      <c r="C3760" s="92" t="s">
        <v>599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656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598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620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626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616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601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595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629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596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597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589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606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604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593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586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641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585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590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621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602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636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611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607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630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754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637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592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614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633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615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648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766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6">
      <c r="A3793" s="90">
        <v>44156</v>
      </c>
      <c r="B3793" s="91">
        <v>44156</v>
      </c>
      <c r="C3793" s="92" t="s">
        <v>501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6">
      <c r="A3794" s="90">
        <v>44156</v>
      </c>
      <c r="B3794" s="91">
        <v>44156</v>
      </c>
      <c r="C3794" s="92" t="s">
        <v>631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6">
      <c r="A3795" s="90">
        <v>44156</v>
      </c>
      <c r="B3795" s="91">
        <v>44156</v>
      </c>
      <c r="C3795" s="92" t="s">
        <v>605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6">
      <c r="A3796" s="90">
        <v>44156</v>
      </c>
      <c r="B3796" s="91">
        <v>44156</v>
      </c>
      <c r="C3796" s="92" t="s">
        <v>692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6">
      <c r="A3797" s="111">
        <v>44157</v>
      </c>
      <c r="B3797" s="112">
        <v>44157</v>
      </c>
      <c r="C3797" s="113" t="s">
        <v>611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</row>
    <row r="3798" spans="1:6">
      <c r="A3798" s="111">
        <v>44157</v>
      </c>
      <c r="B3798" s="112">
        <v>44157</v>
      </c>
      <c r="C3798" s="113" t="s">
        <v>587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6">
      <c r="A3799" s="111">
        <v>44157</v>
      </c>
      <c r="B3799" s="112">
        <v>44157</v>
      </c>
      <c r="C3799" s="113" t="s">
        <v>598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6">
      <c r="A3800" s="111">
        <v>44157</v>
      </c>
      <c r="B3800" s="112">
        <v>44157</v>
      </c>
      <c r="C3800" s="113" t="s">
        <v>585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6">
      <c r="A3801" s="111">
        <v>44157</v>
      </c>
      <c r="B3801" s="112">
        <v>44157</v>
      </c>
      <c r="C3801" s="113" t="s">
        <v>601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6">
      <c r="A3802" s="111">
        <v>44157</v>
      </c>
      <c r="B3802" s="112">
        <v>44157</v>
      </c>
      <c r="C3802" s="113" t="s">
        <v>596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6">
      <c r="A3803" s="111">
        <v>44157</v>
      </c>
      <c r="B3803" s="112">
        <v>44157</v>
      </c>
      <c r="C3803" s="113" t="s">
        <v>629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6">
      <c r="A3804" s="111">
        <v>44157</v>
      </c>
      <c r="B3804" s="112">
        <v>44157</v>
      </c>
      <c r="C3804" s="113" t="s">
        <v>594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6">
      <c r="A3805" s="111">
        <v>44157</v>
      </c>
      <c r="B3805" s="112">
        <v>44157</v>
      </c>
      <c r="C3805" s="113" t="s">
        <v>626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6">
      <c r="A3806" s="111">
        <v>44157</v>
      </c>
      <c r="B3806" s="112">
        <v>44157</v>
      </c>
      <c r="C3806" s="113" t="s">
        <v>633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6">
      <c r="A3807" s="111">
        <v>44157</v>
      </c>
      <c r="B3807" s="112">
        <v>44157</v>
      </c>
      <c r="C3807" s="113" t="s">
        <v>621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6">
      <c r="A3808" s="111">
        <v>44157</v>
      </c>
      <c r="B3808" s="112">
        <v>44157</v>
      </c>
      <c r="C3808" s="113" t="s">
        <v>589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593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599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591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590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602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604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501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615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592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631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620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660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605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586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595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597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6">
      <c r="A3825" s="111">
        <v>44157</v>
      </c>
      <c r="B3825" s="112">
        <v>44157</v>
      </c>
      <c r="C3825" s="113" t="s">
        <v>637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6">
      <c r="A3826" s="111">
        <v>44157</v>
      </c>
      <c r="B3826" s="112">
        <v>44157</v>
      </c>
      <c r="C3826" s="113" t="s">
        <v>640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6">
      <c r="A3827" s="111">
        <v>44157</v>
      </c>
      <c r="B3827" s="112">
        <v>44157</v>
      </c>
      <c r="C3827" s="113" t="s">
        <v>624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6">
      <c r="A3828" s="111">
        <v>44157</v>
      </c>
      <c r="B3828" s="112">
        <v>44157</v>
      </c>
      <c r="C3828" s="113" t="s">
        <v>634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6">
      <c r="A3829" s="111">
        <v>44157</v>
      </c>
      <c r="B3829" s="112">
        <v>44157</v>
      </c>
      <c r="C3829" s="113" t="s">
        <v>616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6">
      <c r="A3830" s="111">
        <v>44157</v>
      </c>
      <c r="B3830" s="112">
        <v>44157</v>
      </c>
      <c r="C3830" s="113" t="s">
        <v>606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6">
      <c r="A3831" s="111">
        <v>44157</v>
      </c>
      <c r="B3831" s="112">
        <v>44157</v>
      </c>
      <c r="C3831" s="113" t="s">
        <v>623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6">
      <c r="A3832" s="111">
        <v>44157</v>
      </c>
      <c r="B3832" s="112">
        <v>44157</v>
      </c>
      <c r="C3832" s="113" t="s">
        <v>636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6">
      <c r="A3833" s="111">
        <v>44157</v>
      </c>
      <c r="B3833" s="112">
        <v>44157</v>
      </c>
      <c r="C3833" s="113" t="s">
        <v>718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6">
      <c r="A3834" s="111">
        <v>44157</v>
      </c>
      <c r="B3834" s="112">
        <v>44157</v>
      </c>
      <c r="C3834" s="113" t="s">
        <v>656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6">
      <c r="A3835" s="127">
        <v>44158</v>
      </c>
      <c r="B3835" s="128">
        <v>44158</v>
      </c>
      <c r="C3835" s="129" t="s">
        <v>635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</row>
    <row r="3836" spans="1:6">
      <c r="A3836" s="127">
        <v>44158</v>
      </c>
      <c r="B3836" s="128">
        <v>44158</v>
      </c>
      <c r="C3836" s="129" t="s">
        <v>598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6">
      <c r="A3837" s="127">
        <v>44158</v>
      </c>
      <c r="B3837" s="128">
        <v>44158</v>
      </c>
      <c r="C3837" s="129" t="s">
        <v>604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6">
      <c r="A3838" s="127">
        <v>44158</v>
      </c>
      <c r="B3838" s="128">
        <v>44158</v>
      </c>
      <c r="C3838" s="129" t="s">
        <v>596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6">
      <c r="A3839" s="127">
        <v>44158</v>
      </c>
      <c r="B3839" s="128">
        <v>44158</v>
      </c>
      <c r="C3839" s="129" t="s">
        <v>589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6">
      <c r="A3840" s="127">
        <v>44158</v>
      </c>
      <c r="B3840" s="128">
        <v>44158</v>
      </c>
      <c r="C3840" s="129" t="s">
        <v>607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593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595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585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602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591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590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587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594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586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636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630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601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648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789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615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597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6">
      <c r="A3857" s="127">
        <v>44158</v>
      </c>
      <c r="B3857" s="128">
        <v>44158</v>
      </c>
      <c r="C3857" s="129" t="s">
        <v>599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6">
      <c r="A3858" s="127">
        <v>44158</v>
      </c>
      <c r="B3858" s="128">
        <v>44158</v>
      </c>
      <c r="C3858" s="129" t="s">
        <v>629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6">
      <c r="A3859" s="127">
        <v>44158</v>
      </c>
      <c r="B3859" s="128">
        <v>44158</v>
      </c>
      <c r="C3859" s="129" t="s">
        <v>600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6">
      <c r="A3860" s="127">
        <v>44158</v>
      </c>
      <c r="B3860" s="128">
        <v>44158</v>
      </c>
      <c r="C3860" s="129" t="s">
        <v>687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6">
      <c r="A3861" s="127">
        <v>44158</v>
      </c>
      <c r="B3861" s="128">
        <v>44158</v>
      </c>
      <c r="C3861" s="129" t="s">
        <v>592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6">
      <c r="A3862" s="127">
        <v>44158</v>
      </c>
      <c r="B3862" s="128">
        <v>44158</v>
      </c>
      <c r="C3862" s="129" t="s">
        <v>611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6">
      <c r="A3863" s="158">
        <v>44159</v>
      </c>
      <c r="B3863" s="159">
        <v>44159</v>
      </c>
      <c r="C3863" s="160" t="s">
        <v>587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</row>
    <row r="3864" spans="1:6">
      <c r="A3864" s="158">
        <v>44159</v>
      </c>
      <c r="B3864" s="159">
        <v>44159</v>
      </c>
      <c r="C3864" s="160" t="s">
        <v>633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6">
      <c r="A3865" s="158">
        <v>44159</v>
      </c>
      <c r="B3865" s="159">
        <v>44159</v>
      </c>
      <c r="C3865" s="160" t="s">
        <v>585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6">
      <c r="A3866" s="158">
        <v>44159</v>
      </c>
      <c r="B3866" s="159">
        <v>44159</v>
      </c>
      <c r="C3866" s="160" t="s">
        <v>602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6">
      <c r="A3867" s="158">
        <v>44159</v>
      </c>
      <c r="B3867" s="159">
        <v>44159</v>
      </c>
      <c r="C3867" s="160" t="s">
        <v>601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6">
      <c r="A3868" s="158">
        <v>44159</v>
      </c>
      <c r="B3868" s="159">
        <v>44159</v>
      </c>
      <c r="C3868" s="160" t="s">
        <v>616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6">
      <c r="A3869" s="158">
        <v>44159</v>
      </c>
      <c r="B3869" s="159">
        <v>44159</v>
      </c>
      <c r="C3869" s="160" t="s">
        <v>626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6">
      <c r="A3870" s="158">
        <v>44159</v>
      </c>
      <c r="B3870" s="159">
        <v>44159</v>
      </c>
      <c r="C3870" s="160" t="s">
        <v>598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6">
      <c r="A3871" s="158">
        <v>44159</v>
      </c>
      <c r="B3871" s="159">
        <v>44159</v>
      </c>
      <c r="C3871" s="160" t="s">
        <v>595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6">
      <c r="A3872" s="158">
        <v>44159</v>
      </c>
      <c r="B3872" s="159">
        <v>44159</v>
      </c>
      <c r="C3872" s="160" t="s">
        <v>594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636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606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590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631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591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596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597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586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604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589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593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599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640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784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656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605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6">
      <c r="A3889" s="158">
        <v>44159</v>
      </c>
      <c r="B3889" s="159">
        <v>44159</v>
      </c>
      <c r="C3889" s="160" t="s">
        <v>607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6">
      <c r="A3890" s="158">
        <v>44159</v>
      </c>
      <c r="B3890" s="159">
        <v>44159</v>
      </c>
      <c r="C3890" s="160" t="s">
        <v>629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6">
      <c r="A3891" s="158">
        <v>44159</v>
      </c>
      <c r="B3891" s="159">
        <v>44159</v>
      </c>
      <c r="C3891" s="160" t="s">
        <v>592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6">
      <c r="A3892" s="158">
        <v>44159</v>
      </c>
      <c r="B3892" s="159">
        <v>44159</v>
      </c>
      <c r="C3892" s="160" t="s">
        <v>648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6">
      <c r="A3893" s="158">
        <v>44159</v>
      </c>
      <c r="B3893" s="159">
        <v>44159</v>
      </c>
      <c r="C3893" s="160" t="s">
        <v>630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6">
      <c r="A3894" s="158">
        <v>44159</v>
      </c>
      <c r="B3894" s="159">
        <v>44159</v>
      </c>
      <c r="C3894" s="160" t="s">
        <v>603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6">
      <c r="A3895" s="158">
        <v>44159</v>
      </c>
      <c r="B3895" s="159">
        <v>44159</v>
      </c>
      <c r="C3895" s="160" t="s">
        <v>620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6">
      <c r="A3896" s="158">
        <v>44159</v>
      </c>
      <c r="B3896" s="159">
        <v>44159</v>
      </c>
      <c r="C3896" s="160" t="s">
        <v>615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6">
      <c r="A3897" s="158">
        <v>44159</v>
      </c>
      <c r="B3897" s="159">
        <v>44159</v>
      </c>
      <c r="C3897" s="160" t="s">
        <v>790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6">
      <c r="A3898" s="158">
        <v>44159</v>
      </c>
      <c r="B3898" s="159">
        <v>44159</v>
      </c>
      <c r="C3898" s="160" t="s">
        <v>611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6">
      <c r="A3899" s="58">
        <v>44160</v>
      </c>
      <c r="B3899" s="59">
        <v>44160</v>
      </c>
      <c r="C3899" s="60" t="s">
        <v>598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</row>
    <row r="3900" spans="1:6">
      <c r="A3900" s="58">
        <v>44160</v>
      </c>
      <c r="B3900" s="59">
        <v>44160</v>
      </c>
      <c r="C3900" s="60" t="s">
        <v>601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6">
      <c r="A3901" s="58">
        <v>44160</v>
      </c>
      <c r="B3901" s="59">
        <v>44160</v>
      </c>
      <c r="C3901" s="60" t="s">
        <v>587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6">
      <c r="A3902" s="58">
        <v>44160</v>
      </c>
      <c r="B3902" s="59">
        <v>44160</v>
      </c>
      <c r="C3902" s="60" t="s">
        <v>631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6">
      <c r="A3903" s="58">
        <v>44160</v>
      </c>
      <c r="B3903" s="59">
        <v>44160</v>
      </c>
      <c r="C3903" s="60" t="s">
        <v>585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6">
      <c r="A3904" s="58">
        <v>44160</v>
      </c>
      <c r="B3904" s="59">
        <v>44160</v>
      </c>
      <c r="C3904" s="60" t="s">
        <v>636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589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594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789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621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597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595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591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611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604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599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586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592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590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593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629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618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630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606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620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622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602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596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615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633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616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785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746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641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603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791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637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607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6">
      <c r="A3937" s="58">
        <v>44160</v>
      </c>
      <c r="B3937" s="59">
        <v>44160</v>
      </c>
      <c r="C3937" s="60" t="s">
        <v>600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6">
      <c r="A3938" s="58">
        <v>44160</v>
      </c>
      <c r="B3938" s="59">
        <v>44160</v>
      </c>
      <c r="C3938" s="60" t="s">
        <v>792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6">
      <c r="A3939" s="58">
        <v>44160</v>
      </c>
      <c r="B3939" s="59">
        <v>44160</v>
      </c>
      <c r="C3939" s="60" t="s">
        <v>608</v>
      </c>
      <c r="D3939" s="60">
        <v>30113</v>
      </c>
      <c r="E3939" s="60">
        <v>11</v>
      </c>
      <c r="F3939">
        <v>1</v>
      </c>
    </row>
    <row r="3940" spans="1:6">
      <c r="A3940" s="58">
        <v>44160</v>
      </c>
      <c r="B3940" s="59">
        <v>44160</v>
      </c>
      <c r="C3940" s="60" t="s">
        <v>660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6">
      <c r="A3941" s="58">
        <v>44160</v>
      </c>
      <c r="B3941" s="59">
        <v>44160</v>
      </c>
      <c r="C3941" s="60" t="s">
        <v>605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6">
      <c r="A3942" s="58">
        <v>44160</v>
      </c>
      <c r="B3942" s="59">
        <v>44160</v>
      </c>
      <c r="C3942" s="60" t="s">
        <v>793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6">
      <c r="A3943" s="102">
        <v>44161</v>
      </c>
      <c r="B3943" s="103">
        <v>44161</v>
      </c>
      <c r="C3943" s="104" t="s">
        <v>587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</row>
    <row r="3944" spans="1:6">
      <c r="A3944" s="102">
        <v>44161</v>
      </c>
      <c r="B3944" s="103">
        <v>44161</v>
      </c>
      <c r="C3944" s="104" t="s">
        <v>590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6">
      <c r="A3945" s="102">
        <v>44161</v>
      </c>
      <c r="B3945" s="103">
        <v>44161</v>
      </c>
      <c r="C3945" s="104" t="s">
        <v>604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6">
      <c r="A3946" s="102">
        <v>44161</v>
      </c>
      <c r="B3946" s="103">
        <v>44161</v>
      </c>
      <c r="C3946" s="104" t="s">
        <v>585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6">
      <c r="A3947" s="102">
        <v>44161</v>
      </c>
      <c r="B3947" s="103">
        <v>44161</v>
      </c>
      <c r="C3947" s="104" t="s">
        <v>595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6">
      <c r="A3948" s="102">
        <v>44161</v>
      </c>
      <c r="B3948" s="103">
        <v>44161</v>
      </c>
      <c r="C3948" s="104" t="s">
        <v>606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6">
      <c r="A3949" s="102">
        <v>44161</v>
      </c>
      <c r="B3949" s="103">
        <v>44161</v>
      </c>
      <c r="C3949" s="104" t="s">
        <v>593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6">
      <c r="A3950" s="102">
        <v>44161</v>
      </c>
      <c r="B3950" s="103">
        <v>44161</v>
      </c>
      <c r="C3950" s="104" t="s">
        <v>596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6">
      <c r="A3951" s="102">
        <v>44161</v>
      </c>
      <c r="B3951" s="103">
        <v>44161</v>
      </c>
      <c r="C3951" s="104" t="s">
        <v>598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6">
      <c r="A3952" s="102">
        <v>44161</v>
      </c>
      <c r="B3952" s="103">
        <v>44161</v>
      </c>
      <c r="C3952" s="104" t="s">
        <v>620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589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616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601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602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591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789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636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624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586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611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633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634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629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594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597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631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605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614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599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648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621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501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623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592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640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794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622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618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630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637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603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615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6">
      <c r="A3985" s="102">
        <v>44161</v>
      </c>
      <c r="B3985" s="103">
        <v>44161</v>
      </c>
      <c r="C3985" s="104" t="s">
        <v>647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6">
      <c r="A3986" s="102">
        <v>44161</v>
      </c>
      <c r="B3986" s="103">
        <v>44161</v>
      </c>
      <c r="C3986" s="104" t="s">
        <v>600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6">
      <c r="A3987" s="102">
        <v>44161</v>
      </c>
      <c r="B3987" s="103">
        <v>44161</v>
      </c>
      <c r="C3987" s="104" t="s">
        <v>632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6">
      <c r="A3988" s="102">
        <v>44161</v>
      </c>
      <c r="B3988" s="103">
        <v>44161</v>
      </c>
      <c r="C3988" s="104" t="s">
        <v>785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6">
      <c r="A3989" s="102">
        <v>44161</v>
      </c>
      <c r="B3989" s="103">
        <v>44161</v>
      </c>
      <c r="C3989" s="104" t="s">
        <v>635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6">
      <c r="A3990" s="98">
        <v>44162</v>
      </c>
      <c r="B3990" s="99">
        <v>44162</v>
      </c>
      <c r="C3990" s="100" t="s">
        <v>587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</row>
    <row r="3991" spans="1:6">
      <c r="A3991" s="98">
        <v>44162</v>
      </c>
      <c r="B3991" s="99">
        <v>44162</v>
      </c>
      <c r="C3991" s="100" t="s">
        <v>598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6">
      <c r="A3992" s="98">
        <v>44162</v>
      </c>
      <c r="B3992" s="99">
        <v>44162</v>
      </c>
      <c r="C3992" s="100" t="s">
        <v>611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6">
      <c r="A3993" s="98">
        <v>44162</v>
      </c>
      <c r="B3993" s="99">
        <v>44162</v>
      </c>
      <c r="C3993" s="100" t="s">
        <v>585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6">
      <c r="A3994" s="98">
        <v>44162</v>
      </c>
      <c r="B3994" s="99">
        <v>44162</v>
      </c>
      <c r="C3994" s="100" t="s">
        <v>602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6">
      <c r="A3995" s="98">
        <v>44162</v>
      </c>
      <c r="B3995" s="99">
        <v>44162</v>
      </c>
      <c r="C3995" s="100" t="s">
        <v>629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6">
      <c r="A3996" s="98">
        <v>44162</v>
      </c>
      <c r="B3996" s="99">
        <v>44162</v>
      </c>
      <c r="C3996" s="100" t="s">
        <v>789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6">
      <c r="A3997" s="98">
        <v>44162</v>
      </c>
      <c r="B3997" s="99">
        <v>44162</v>
      </c>
      <c r="C3997" s="100" t="s">
        <v>601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6">
      <c r="A3998" s="98">
        <v>44162</v>
      </c>
      <c r="B3998" s="99">
        <v>44162</v>
      </c>
      <c r="C3998" s="100" t="s">
        <v>597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6">
      <c r="A3999" s="98">
        <v>44162</v>
      </c>
      <c r="B3999" s="99">
        <v>44162</v>
      </c>
      <c r="C3999" s="100" t="s">
        <v>594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6">
      <c r="A4000" s="98">
        <v>44162</v>
      </c>
      <c r="B4000" s="99">
        <v>44162</v>
      </c>
      <c r="C4000" s="100" t="s">
        <v>599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605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589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624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596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630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592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590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606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631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595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591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604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620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586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616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614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6">
      <c r="A4017" s="98">
        <v>44162</v>
      </c>
      <c r="B4017" s="99">
        <v>44162</v>
      </c>
      <c r="C4017" s="100" t="s">
        <v>621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6">
      <c r="A4018" s="98">
        <v>44162</v>
      </c>
      <c r="B4018" s="99">
        <v>44162</v>
      </c>
      <c r="C4018" s="100" t="s">
        <v>615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6">
      <c r="A4019" s="98">
        <v>44162</v>
      </c>
      <c r="B4019" s="99">
        <v>44162</v>
      </c>
      <c r="C4019" s="100" t="s">
        <v>636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6">
      <c r="A4020" s="98">
        <v>44162</v>
      </c>
      <c r="B4020" s="99">
        <v>44162</v>
      </c>
      <c r="C4020" s="100" t="s">
        <v>785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6">
      <c r="A4021" s="98">
        <v>44162</v>
      </c>
      <c r="B4021" s="99">
        <v>44162</v>
      </c>
      <c r="C4021" s="100" t="s">
        <v>501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6">
      <c r="A4022" s="98">
        <v>44162</v>
      </c>
      <c r="B4022" s="99">
        <v>44162</v>
      </c>
      <c r="C4022" s="100" t="s">
        <v>633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6">
      <c r="A4023" s="98">
        <v>44162</v>
      </c>
      <c r="B4023" s="99">
        <v>44162</v>
      </c>
      <c r="C4023" s="100" t="s">
        <v>603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6">
      <c r="A4024" s="98">
        <v>44162</v>
      </c>
      <c r="B4024" s="99">
        <v>44162</v>
      </c>
      <c r="C4024" s="100" t="s">
        <v>622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6">
      <c r="A4025" s="98">
        <v>44162</v>
      </c>
      <c r="B4025" s="99">
        <v>44162</v>
      </c>
      <c r="C4025" s="100" t="s">
        <v>795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6">
      <c r="A4026" s="98">
        <v>44162</v>
      </c>
      <c r="B4026" s="99">
        <v>44162</v>
      </c>
      <c r="C4026" s="100" t="s">
        <v>593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6">
      <c r="A4027" s="98">
        <v>44162</v>
      </c>
      <c r="B4027" s="99">
        <v>44162</v>
      </c>
      <c r="C4027" s="100" t="s">
        <v>796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6">
      <c r="A4028" s="98">
        <v>44162</v>
      </c>
      <c r="B4028" s="99">
        <v>44162</v>
      </c>
      <c r="C4028" s="100" t="s">
        <v>797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6">
      <c r="A4029" s="98">
        <v>44162</v>
      </c>
      <c r="B4029" s="99">
        <v>44162</v>
      </c>
      <c r="C4029" s="100" t="s">
        <v>660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6">
      <c r="A4030" s="98">
        <v>44162</v>
      </c>
      <c r="B4030" s="99">
        <v>44162</v>
      </c>
      <c r="C4030" s="100" t="s">
        <v>746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6">
      <c r="A4031" s="98">
        <v>44162</v>
      </c>
      <c r="B4031" s="99">
        <v>44162</v>
      </c>
      <c r="C4031" s="100" t="s">
        <v>647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6">
      <c r="A4032" s="127">
        <v>44163</v>
      </c>
      <c r="B4032" s="128">
        <v>44163</v>
      </c>
      <c r="C4032" s="129" t="s">
        <v>587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</row>
    <row r="4033" spans="1:6">
      <c r="A4033" s="127">
        <v>44163</v>
      </c>
      <c r="B4033" s="128">
        <v>44163</v>
      </c>
      <c r="C4033" s="129" t="s">
        <v>626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601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606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598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591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602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597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585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594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599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604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621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645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616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603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590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596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624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798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629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592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611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595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593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631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620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630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656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648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586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636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501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6">
      <c r="A4065" s="127">
        <v>44163</v>
      </c>
      <c r="B4065" s="128">
        <v>44163</v>
      </c>
      <c r="C4065" s="129" t="s">
        <v>640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6">
      <c r="A4066" s="127">
        <v>44163</v>
      </c>
      <c r="B4066" s="128">
        <v>44163</v>
      </c>
      <c r="C4066" s="129" t="s">
        <v>627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6">
      <c r="A4067" s="127">
        <v>44163</v>
      </c>
      <c r="B4067" s="128">
        <v>44163</v>
      </c>
      <c r="C4067" s="129" t="s">
        <v>615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6">
      <c r="A4068" s="127">
        <v>44163</v>
      </c>
      <c r="B4068" s="128">
        <v>44163</v>
      </c>
      <c r="C4068" s="129" t="s">
        <v>633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6">
      <c r="A4069" s="127">
        <v>44163</v>
      </c>
      <c r="B4069" s="128">
        <v>44163</v>
      </c>
      <c r="C4069" s="129" t="s">
        <v>618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6">
      <c r="A4070" s="127">
        <v>44163</v>
      </c>
      <c r="B4070" s="128">
        <v>44163</v>
      </c>
      <c r="C4070" s="129" t="s">
        <v>790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6">
      <c r="A4071" s="127">
        <v>44163</v>
      </c>
      <c r="B4071" s="128">
        <v>44163</v>
      </c>
      <c r="C4071" s="129" t="s">
        <v>589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6">
      <c r="A4072" s="127">
        <v>44163</v>
      </c>
      <c r="B4072" s="128">
        <v>44163</v>
      </c>
      <c r="C4072" s="129" t="s">
        <v>692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6">
      <c r="A4073" s="127">
        <v>44163</v>
      </c>
      <c r="B4073" s="128">
        <v>44163</v>
      </c>
      <c r="C4073" s="129" t="s">
        <v>799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6">
      <c r="A4074" s="127">
        <v>44163</v>
      </c>
      <c r="B4074" s="128">
        <v>44163</v>
      </c>
      <c r="C4074" s="129" t="s">
        <v>637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6">
      <c r="A4075" s="127">
        <v>44163</v>
      </c>
      <c r="B4075" s="128">
        <v>44163</v>
      </c>
      <c r="C4075" s="129" t="s">
        <v>605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6">
      <c r="A4076" s="86">
        <v>44164</v>
      </c>
      <c r="B4076" s="87">
        <v>44164</v>
      </c>
      <c r="C4076" s="88" t="s">
        <v>587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</row>
    <row r="4077" spans="1:6">
      <c r="A4077" s="86">
        <v>44164</v>
      </c>
      <c r="B4077" s="87">
        <v>44164</v>
      </c>
      <c r="C4077" s="88" t="s">
        <v>585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6">
      <c r="A4078" s="86">
        <v>44164</v>
      </c>
      <c r="B4078" s="87">
        <v>44164</v>
      </c>
      <c r="C4078" s="88" t="s">
        <v>601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6">
      <c r="A4079" s="86">
        <v>44164</v>
      </c>
      <c r="B4079" s="87">
        <v>44164</v>
      </c>
      <c r="C4079" s="88" t="s">
        <v>592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6">
      <c r="A4080" s="86">
        <v>44164</v>
      </c>
      <c r="B4080" s="87">
        <v>44164</v>
      </c>
      <c r="C4080" s="88" t="s">
        <v>598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626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599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636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606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611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604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586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621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631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620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589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593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590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595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591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596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6">
      <c r="A4097" s="86">
        <v>44164</v>
      </c>
      <c r="B4097" s="87">
        <v>44164</v>
      </c>
      <c r="C4097" s="88" t="s">
        <v>630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6">
      <c r="A4098" s="86">
        <v>44164</v>
      </c>
      <c r="B4098" s="87">
        <v>44164</v>
      </c>
      <c r="C4098" s="88" t="s">
        <v>594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6">
      <c r="A4099" s="86">
        <v>44164</v>
      </c>
      <c r="B4099" s="87">
        <v>44164</v>
      </c>
      <c r="C4099" s="88" t="s">
        <v>602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6">
      <c r="A4100" s="86">
        <v>44164</v>
      </c>
      <c r="B4100" s="87">
        <v>44164</v>
      </c>
      <c r="C4100" s="88" t="s">
        <v>629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6">
      <c r="A4101" s="86">
        <v>44164</v>
      </c>
      <c r="B4101" s="87">
        <v>44164</v>
      </c>
      <c r="C4101" s="88" t="s">
        <v>597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6">
      <c r="A4102" s="86">
        <v>44164</v>
      </c>
      <c r="B4102" s="87">
        <v>44164</v>
      </c>
      <c r="C4102" s="88" t="s">
        <v>800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6">
      <c r="A4103" s="86">
        <v>44164</v>
      </c>
      <c r="B4103" s="87">
        <v>44164</v>
      </c>
      <c r="C4103" s="88" t="s">
        <v>615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6">
      <c r="A4104" s="86">
        <v>44164</v>
      </c>
      <c r="B4104" s="87">
        <v>44164</v>
      </c>
      <c r="C4104" s="88" t="s">
        <v>635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6">
      <c r="A4105" s="86">
        <v>44164</v>
      </c>
      <c r="B4105" s="87">
        <v>44164</v>
      </c>
      <c r="C4105" s="88" t="s">
        <v>648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6">
      <c r="A4106" s="86">
        <v>44164</v>
      </c>
      <c r="B4106" s="87">
        <v>44164</v>
      </c>
      <c r="C4106" s="88" t="s">
        <v>614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6">
      <c r="A4107" s="86">
        <v>44164</v>
      </c>
      <c r="B4107" s="87">
        <v>44164</v>
      </c>
      <c r="C4107" s="88" t="s">
        <v>634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6">
      <c r="A4108" s="86">
        <v>44164</v>
      </c>
      <c r="B4108" s="87">
        <v>44164</v>
      </c>
      <c r="C4108" s="88" t="s">
        <v>723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6">
      <c r="A4109" s="86">
        <v>44164</v>
      </c>
      <c r="B4109" s="87">
        <v>44164</v>
      </c>
      <c r="C4109" s="88" t="s">
        <v>795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6">
      <c r="A4110" s="86">
        <v>44164</v>
      </c>
      <c r="B4110" s="87">
        <v>44164</v>
      </c>
      <c r="C4110" s="88" t="s">
        <v>640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6">
      <c r="A4111" s="90">
        <v>44165</v>
      </c>
      <c r="B4111" s="91">
        <v>44165</v>
      </c>
      <c r="C4111" s="92" t="s">
        <v>589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</row>
    <row r="4112" spans="1:6">
      <c r="A4112" s="90">
        <v>44165</v>
      </c>
      <c r="B4112" s="91">
        <v>44165</v>
      </c>
      <c r="C4112" s="92" t="s">
        <v>645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604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587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597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629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595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596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630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611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586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598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593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585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591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615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590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602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601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640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631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614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599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594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628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622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633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636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605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616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626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801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723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606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6">
      <c r="A4145" s="90">
        <v>44165</v>
      </c>
      <c r="B4145" s="91">
        <v>44165</v>
      </c>
      <c r="C4145" s="92" t="s">
        <v>608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6">
      <c r="A4146" s="90">
        <v>44165</v>
      </c>
      <c r="B4146" s="91">
        <v>44165</v>
      </c>
      <c r="C4146" s="92" t="s">
        <v>656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6">
      <c r="A4147" s="90">
        <v>44165</v>
      </c>
      <c r="B4147" s="91">
        <v>44165</v>
      </c>
      <c r="C4147" s="92" t="s">
        <v>648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6">
      <c r="A4148" s="90">
        <v>44165</v>
      </c>
      <c r="B4148" s="91">
        <v>44165</v>
      </c>
      <c r="C4148" s="92" t="s">
        <v>501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6">
      <c r="A4149" s="102">
        <v>44166</v>
      </c>
      <c r="B4149" s="103">
        <v>44166</v>
      </c>
      <c r="C4149" s="104" t="s">
        <v>601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</row>
    <row r="4150" spans="1:6">
      <c r="A4150" s="102">
        <v>44166</v>
      </c>
      <c r="B4150" s="103">
        <v>44166</v>
      </c>
      <c r="C4150" s="104" t="s">
        <v>626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6">
      <c r="A4151" s="102">
        <v>44166</v>
      </c>
      <c r="B4151" s="103">
        <v>44166</v>
      </c>
      <c r="C4151" s="104" t="s">
        <v>598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6">
      <c r="A4152" s="102">
        <v>44166</v>
      </c>
      <c r="B4152" s="103">
        <v>44166</v>
      </c>
      <c r="C4152" s="104" t="s">
        <v>595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6">
      <c r="A4153" s="102">
        <v>44166</v>
      </c>
      <c r="B4153" s="103">
        <v>44166</v>
      </c>
      <c r="C4153" s="104" t="s">
        <v>594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6">
      <c r="A4154" s="102">
        <v>44166</v>
      </c>
      <c r="B4154" s="103">
        <v>44166</v>
      </c>
      <c r="C4154" s="104" t="s">
        <v>590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6">
      <c r="A4155" s="102">
        <v>44166</v>
      </c>
      <c r="B4155" s="103">
        <v>44166</v>
      </c>
      <c r="C4155" s="104" t="s">
        <v>798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6">
      <c r="A4156" s="102">
        <v>44166</v>
      </c>
      <c r="B4156" s="103">
        <v>44166</v>
      </c>
      <c r="C4156" s="104" t="s">
        <v>604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6">
      <c r="A4157" s="102">
        <v>44166</v>
      </c>
      <c r="B4157" s="103">
        <v>44166</v>
      </c>
      <c r="C4157" s="104" t="s">
        <v>591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6">
      <c r="A4158" s="102">
        <v>44166</v>
      </c>
      <c r="B4158" s="103">
        <v>44166</v>
      </c>
      <c r="C4158" s="104" t="s">
        <v>586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6">
      <c r="A4159" s="102">
        <v>44166</v>
      </c>
      <c r="B4159" s="103">
        <v>44166</v>
      </c>
      <c r="C4159" s="104" t="s">
        <v>616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6">
      <c r="A4160" s="102">
        <v>44166</v>
      </c>
      <c r="B4160" s="103">
        <v>44166</v>
      </c>
      <c r="C4160" s="104" t="s">
        <v>593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621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596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611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631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636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606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653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597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587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589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615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624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641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637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592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605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620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618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648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634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585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802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630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622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664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602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614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803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611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599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632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501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6">
      <c r="A4193" s="102">
        <v>44166</v>
      </c>
      <c r="B4193" s="103">
        <v>44166</v>
      </c>
      <c r="C4193" s="104" t="s">
        <v>656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6">
      <c r="A4194" s="102">
        <v>44166</v>
      </c>
      <c r="B4194" s="103">
        <v>44166</v>
      </c>
      <c r="C4194" s="104" t="s">
        <v>629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6">
      <c r="A4195" s="102">
        <v>44166</v>
      </c>
      <c r="B4195" s="103">
        <v>44166</v>
      </c>
      <c r="C4195" s="104" t="s">
        <v>675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6">
      <c r="A4196" s="98">
        <v>44167</v>
      </c>
      <c r="B4196" s="99">
        <v>44167</v>
      </c>
      <c r="C4196" s="100" t="s">
        <v>585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</row>
    <row r="4197" spans="1:6">
      <c r="A4197" s="98">
        <v>44167</v>
      </c>
      <c r="B4197" s="99">
        <v>44167</v>
      </c>
      <c r="C4197" s="100" t="s">
        <v>587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6">
      <c r="A4198" s="98">
        <v>44167</v>
      </c>
      <c r="B4198" s="99">
        <v>44167</v>
      </c>
      <c r="C4198" s="100" t="s">
        <v>626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6">
      <c r="A4199" s="98">
        <v>44167</v>
      </c>
      <c r="B4199" s="99">
        <v>44167</v>
      </c>
      <c r="C4199" s="100" t="s">
        <v>589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6">
      <c r="A4200" s="98">
        <v>44167</v>
      </c>
      <c r="B4200" s="99">
        <v>44167</v>
      </c>
      <c r="C4200" s="100" t="s">
        <v>601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6">
      <c r="A4201" s="98">
        <v>44167</v>
      </c>
      <c r="B4201" s="99">
        <v>44167</v>
      </c>
      <c r="C4201" s="100" t="s">
        <v>598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6">
      <c r="A4202" s="98">
        <v>44167</v>
      </c>
      <c r="B4202" s="99">
        <v>44167</v>
      </c>
      <c r="C4202" s="100" t="s">
        <v>620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6">
      <c r="A4203" s="98">
        <v>44167</v>
      </c>
      <c r="B4203" s="99">
        <v>44167</v>
      </c>
      <c r="C4203" s="100" t="s">
        <v>604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6">
      <c r="A4204" s="98">
        <v>44167</v>
      </c>
      <c r="B4204" s="99">
        <v>44167</v>
      </c>
      <c r="C4204" s="100" t="s">
        <v>605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6">
      <c r="A4205" s="98">
        <v>44167</v>
      </c>
      <c r="B4205" s="99">
        <v>44167</v>
      </c>
      <c r="C4205" s="100" t="s">
        <v>590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6">
      <c r="A4206" s="98">
        <v>44167</v>
      </c>
      <c r="B4206" s="99">
        <v>44167</v>
      </c>
      <c r="C4206" s="100" t="s">
        <v>621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6">
      <c r="A4207" s="98">
        <v>44167</v>
      </c>
      <c r="B4207" s="99">
        <v>44167</v>
      </c>
      <c r="C4207" s="100" t="s">
        <v>599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6">
      <c r="A4208" s="98">
        <v>44167</v>
      </c>
      <c r="B4208" s="99">
        <v>44167</v>
      </c>
      <c r="C4208" s="100" t="s">
        <v>631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606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630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591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602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595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594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611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636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593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603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596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592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785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637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615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629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586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597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618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689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616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648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624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614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723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600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623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622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619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633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635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660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6">
      <c r="A4241" s="121">
        <v>44168</v>
      </c>
      <c r="B4241" s="122">
        <v>44168</v>
      </c>
      <c r="C4241" s="123" t="s">
        <v>587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</row>
    <row r="4242" spans="1:6">
      <c r="A4242" s="121">
        <v>44168</v>
      </c>
      <c r="B4242" s="122">
        <v>44168</v>
      </c>
      <c r="C4242" s="123" t="s">
        <v>585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6">
      <c r="A4243" s="121">
        <v>44168</v>
      </c>
      <c r="B4243" s="122">
        <v>44168</v>
      </c>
      <c r="C4243" s="123" t="s">
        <v>598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6">
      <c r="A4244" s="121">
        <v>44168</v>
      </c>
      <c r="B4244" s="122">
        <v>44168</v>
      </c>
      <c r="C4244" s="123" t="s">
        <v>601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6">
      <c r="A4245" s="121">
        <v>44168</v>
      </c>
      <c r="B4245" s="122">
        <v>44168</v>
      </c>
      <c r="C4245" s="123" t="s">
        <v>626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6">
      <c r="A4246" s="121">
        <v>44168</v>
      </c>
      <c r="B4246" s="122">
        <v>44168</v>
      </c>
      <c r="C4246" s="123" t="s">
        <v>621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6">
      <c r="A4247" s="121">
        <v>44168</v>
      </c>
      <c r="B4247" s="122">
        <v>44168</v>
      </c>
      <c r="C4247" s="123" t="s">
        <v>589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6">
      <c r="A4248" s="121">
        <v>44168</v>
      </c>
      <c r="B4248" s="122">
        <v>44168</v>
      </c>
      <c r="C4248" s="123" t="s">
        <v>602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6">
      <c r="A4249" s="121">
        <v>44168</v>
      </c>
      <c r="B4249" s="122">
        <v>44168</v>
      </c>
      <c r="C4249" s="123" t="s">
        <v>604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6">
      <c r="A4250" s="121">
        <v>44168</v>
      </c>
      <c r="B4250" s="122">
        <v>44168</v>
      </c>
      <c r="C4250" s="123" t="s">
        <v>606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6">
      <c r="A4251" s="121">
        <v>44168</v>
      </c>
      <c r="B4251" s="122">
        <v>44168</v>
      </c>
      <c r="C4251" s="123" t="s">
        <v>629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6">
      <c r="A4252" s="121">
        <v>44168</v>
      </c>
      <c r="B4252" s="122">
        <v>44168</v>
      </c>
      <c r="C4252" s="123" t="s">
        <v>618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6">
      <c r="A4253" s="121">
        <v>44168</v>
      </c>
      <c r="B4253" s="122">
        <v>44168</v>
      </c>
      <c r="C4253" s="123" t="s">
        <v>631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6">
      <c r="A4254" s="121">
        <v>44168</v>
      </c>
      <c r="B4254" s="122">
        <v>44168</v>
      </c>
      <c r="C4254" s="123" t="s">
        <v>590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6">
      <c r="A4255" s="121">
        <v>44168</v>
      </c>
      <c r="B4255" s="122">
        <v>44168</v>
      </c>
      <c r="C4255" s="123" t="s">
        <v>636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6">
      <c r="A4256" s="121">
        <v>44168</v>
      </c>
      <c r="B4256" s="122">
        <v>44168</v>
      </c>
      <c r="C4256" s="123" t="s">
        <v>599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802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594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595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633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611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586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630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596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592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593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591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660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597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645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637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605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616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624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614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648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620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615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641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600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634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804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635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628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501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785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751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744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6">
      <c r="A4289" s="86">
        <v>44169</v>
      </c>
      <c r="B4289" s="87">
        <v>44169</v>
      </c>
      <c r="C4289" s="88" t="s">
        <v>587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</row>
    <row r="4290" spans="1:6">
      <c r="A4290" s="86">
        <v>44169</v>
      </c>
      <c r="B4290" s="87">
        <v>44169</v>
      </c>
      <c r="C4290" s="88" t="s">
        <v>602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6">
      <c r="A4291" s="86">
        <v>44169</v>
      </c>
      <c r="B4291" s="87">
        <v>44169</v>
      </c>
      <c r="C4291" s="88" t="s">
        <v>601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6">
      <c r="A4292" s="86">
        <v>44169</v>
      </c>
      <c r="B4292" s="87">
        <v>44169</v>
      </c>
      <c r="C4292" s="88" t="s">
        <v>585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6">
      <c r="A4293" s="86">
        <v>44169</v>
      </c>
      <c r="B4293" s="87">
        <v>44169</v>
      </c>
      <c r="C4293" s="88" t="s">
        <v>626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6">
      <c r="A4294" s="86">
        <v>44169</v>
      </c>
      <c r="B4294" s="87">
        <v>44169</v>
      </c>
      <c r="C4294" s="88" t="s">
        <v>598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6">
      <c r="A4295" s="86">
        <v>44169</v>
      </c>
      <c r="B4295" s="87">
        <v>44169</v>
      </c>
      <c r="C4295" s="88" t="s">
        <v>604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6">
      <c r="A4296" s="86">
        <v>44169</v>
      </c>
      <c r="B4296" s="87">
        <v>44169</v>
      </c>
      <c r="C4296" s="88" t="s">
        <v>606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6">
      <c r="A4297" s="86">
        <v>44169</v>
      </c>
      <c r="B4297" s="87">
        <v>44169</v>
      </c>
      <c r="C4297" s="88" t="s">
        <v>590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6">
      <c r="A4298" s="86">
        <v>44169</v>
      </c>
      <c r="B4298" s="87">
        <v>44169</v>
      </c>
      <c r="C4298" s="88" t="s">
        <v>595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6">
      <c r="A4299" s="86">
        <v>44169</v>
      </c>
      <c r="B4299" s="87">
        <v>44169</v>
      </c>
      <c r="C4299" s="88" t="s">
        <v>594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6">
      <c r="A4300" s="86">
        <v>44169</v>
      </c>
      <c r="B4300" s="87">
        <v>44169</v>
      </c>
      <c r="C4300" s="88" t="s">
        <v>611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6">
      <c r="A4301" s="86">
        <v>44169</v>
      </c>
      <c r="B4301" s="87">
        <v>44169</v>
      </c>
      <c r="C4301" s="88" t="s">
        <v>599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6">
      <c r="A4302" s="86">
        <v>44169</v>
      </c>
      <c r="B4302" s="87">
        <v>44169</v>
      </c>
      <c r="C4302" s="88" t="s">
        <v>589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6">
      <c r="A4303" s="86">
        <v>44169</v>
      </c>
      <c r="B4303" s="87">
        <v>44169</v>
      </c>
      <c r="C4303" s="88" t="s">
        <v>633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6">
      <c r="A4304" s="86">
        <v>44169</v>
      </c>
      <c r="B4304" s="87">
        <v>44169</v>
      </c>
      <c r="C4304" s="88" t="s">
        <v>591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629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636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621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593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597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586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605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615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592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648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614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616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608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656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653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596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637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620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630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631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501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624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634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641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618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647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640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717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645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635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785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588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6">
      <c r="A4337" s="86">
        <v>44169</v>
      </c>
      <c r="B4337" s="87">
        <v>44169</v>
      </c>
      <c r="C4337" s="88" t="s">
        <v>746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6">
      <c r="A4338" s="86">
        <v>44169</v>
      </c>
      <c r="B4338" s="87">
        <v>44169</v>
      </c>
      <c r="C4338" s="88" t="s">
        <v>754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6">
      <c r="A4339" s="86">
        <v>44169</v>
      </c>
      <c r="B4339" s="87">
        <v>44169</v>
      </c>
      <c r="C4339" s="88" t="s">
        <v>627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6">
      <c r="A4340" s="86">
        <v>44169</v>
      </c>
      <c r="B4340" s="87">
        <v>44169</v>
      </c>
      <c r="C4340" s="88" t="s">
        <v>805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6">
      <c r="A4341" s="86">
        <v>44169</v>
      </c>
      <c r="B4341" s="87">
        <v>44169</v>
      </c>
      <c r="C4341" s="88" t="s">
        <v>613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6">
      <c r="A4342" s="86">
        <v>44169</v>
      </c>
      <c r="B4342" s="87">
        <v>44169</v>
      </c>
      <c r="C4342" s="88" t="s">
        <v>607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6">
      <c r="A4343" s="86">
        <v>44169</v>
      </c>
      <c r="B4343" s="87">
        <v>44169</v>
      </c>
      <c r="C4343" s="88" t="s">
        <v>603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6">
      <c r="A4344" s="86">
        <v>44169</v>
      </c>
      <c r="B4344" s="87">
        <v>44169</v>
      </c>
      <c r="C4344" s="88" t="s">
        <v>660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6">
      <c r="A4345" s="86">
        <v>44169</v>
      </c>
      <c r="B4345" s="87">
        <v>44169</v>
      </c>
      <c r="C4345" s="88" t="s">
        <v>751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6">
      <c r="A4346" s="86">
        <v>44169</v>
      </c>
      <c r="B4346" s="87">
        <v>44169</v>
      </c>
      <c r="C4346" s="88" t="s">
        <v>623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6">
      <c r="A4347" s="86">
        <v>44169</v>
      </c>
      <c r="B4347" s="87">
        <v>44169</v>
      </c>
      <c r="C4347" s="88" t="s">
        <v>600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6">
      <c r="A4348" s="58">
        <v>44170</v>
      </c>
      <c r="B4348" s="59">
        <v>44170</v>
      </c>
      <c r="C4348" s="60" t="s">
        <v>626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</row>
    <row r="4349" spans="1:6">
      <c r="A4349" s="58">
        <v>44170</v>
      </c>
      <c r="B4349" s="59">
        <v>44170</v>
      </c>
      <c r="C4349" s="60" t="s">
        <v>585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6">
      <c r="A4350" s="58">
        <v>44170</v>
      </c>
      <c r="B4350" s="59">
        <v>44170</v>
      </c>
      <c r="C4350" s="60" t="s">
        <v>587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6">
      <c r="A4351" s="58">
        <v>44170</v>
      </c>
      <c r="B4351" s="59">
        <v>44170</v>
      </c>
      <c r="C4351" s="60" t="s">
        <v>601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6">
      <c r="A4352" s="58">
        <v>44170</v>
      </c>
      <c r="B4352" s="59">
        <v>44170</v>
      </c>
      <c r="C4352" s="60" t="s">
        <v>591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598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590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616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596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594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606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589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595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592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621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604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597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611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593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636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618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637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631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630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653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599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629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602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586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647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613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614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622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806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656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687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615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635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624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620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623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794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607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641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605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603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633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600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501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588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634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650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804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6">
      <c r="A4401" s="58">
        <v>44170</v>
      </c>
      <c r="B4401" s="59">
        <v>44170</v>
      </c>
      <c r="C4401" s="60" t="s">
        <v>639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6">
      <c r="A4402" s="58">
        <v>44170</v>
      </c>
      <c r="B4402" s="59">
        <v>44170</v>
      </c>
      <c r="C4402" s="60" t="s">
        <v>807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6">
      <c r="A4403" s="58">
        <v>44170</v>
      </c>
      <c r="B4403" s="59">
        <v>44170</v>
      </c>
      <c r="C4403" s="60" t="s">
        <v>640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6">
      <c r="A4404" s="102">
        <v>44171</v>
      </c>
      <c r="B4404" s="103">
        <v>44171</v>
      </c>
      <c r="C4404" s="104" t="s">
        <v>585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</row>
    <row r="4405" spans="1:6">
      <c r="A4405" s="102">
        <v>44171</v>
      </c>
      <c r="B4405" s="103">
        <v>44171</v>
      </c>
      <c r="C4405" s="104" t="s">
        <v>587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6">
      <c r="A4406" s="102">
        <v>44171</v>
      </c>
      <c r="B4406" s="103">
        <v>44171</v>
      </c>
      <c r="C4406" s="104" t="s">
        <v>598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6">
      <c r="A4407" s="102">
        <v>44171</v>
      </c>
      <c r="B4407" s="103">
        <v>44171</v>
      </c>
      <c r="C4407" s="104" t="s">
        <v>611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6">
      <c r="A4408" s="102">
        <v>44171</v>
      </c>
      <c r="B4408" s="103">
        <v>44171</v>
      </c>
      <c r="C4408" s="104" t="s">
        <v>601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6">
      <c r="A4409" s="102">
        <v>44171</v>
      </c>
      <c r="B4409" s="103">
        <v>44171</v>
      </c>
      <c r="C4409" s="104" t="s">
        <v>626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6">
      <c r="A4410" s="102">
        <v>44171</v>
      </c>
      <c r="B4410" s="103">
        <v>44171</v>
      </c>
      <c r="C4410" s="104" t="s">
        <v>630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6">
      <c r="A4411" s="102">
        <v>44171</v>
      </c>
      <c r="B4411" s="103">
        <v>44171</v>
      </c>
      <c r="C4411" s="104" t="s">
        <v>597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6">
      <c r="A4412" s="102">
        <v>44171</v>
      </c>
      <c r="B4412" s="103">
        <v>44171</v>
      </c>
      <c r="C4412" s="104" t="s">
        <v>591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6">
      <c r="A4413" s="102">
        <v>44171</v>
      </c>
      <c r="B4413" s="103">
        <v>44171</v>
      </c>
      <c r="C4413" s="104" t="s">
        <v>596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6">
      <c r="A4414" s="102">
        <v>44171</v>
      </c>
      <c r="B4414" s="103">
        <v>44171</v>
      </c>
      <c r="C4414" s="104" t="s">
        <v>599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6">
      <c r="A4415" s="102">
        <v>44171</v>
      </c>
      <c r="B4415" s="103">
        <v>44171</v>
      </c>
      <c r="C4415" s="104" t="s">
        <v>590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6">
      <c r="A4416" s="102">
        <v>44171</v>
      </c>
      <c r="B4416" s="103">
        <v>44171</v>
      </c>
      <c r="C4416" s="104" t="s">
        <v>606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613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615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621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602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589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604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808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656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616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633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629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648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592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618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586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631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637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636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593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614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605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620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640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595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594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501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603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634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610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622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725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664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6">
      <c r="A4449" s="102">
        <v>44171</v>
      </c>
      <c r="B4449" s="103">
        <v>44171</v>
      </c>
      <c r="C4449" s="104" t="s">
        <v>687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6">
      <c r="A4450" s="102">
        <v>44171</v>
      </c>
      <c r="B4450" s="103">
        <v>44171</v>
      </c>
      <c r="C4450" s="104" t="s">
        <v>600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6">
      <c r="A4451" s="98">
        <v>44172</v>
      </c>
      <c r="B4451" s="99">
        <v>44172</v>
      </c>
      <c r="C4451" s="100" t="s">
        <v>587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</row>
    <row r="4452" spans="1:6">
      <c r="A4452" s="98">
        <v>44172</v>
      </c>
      <c r="B4452" s="99">
        <v>44172</v>
      </c>
      <c r="C4452" s="100" t="s">
        <v>585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6">
      <c r="A4453" s="98">
        <v>44172</v>
      </c>
      <c r="B4453" s="99">
        <v>44172</v>
      </c>
      <c r="C4453" s="100" t="s">
        <v>589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6">
      <c r="A4454" s="98">
        <v>44172</v>
      </c>
      <c r="B4454" s="99">
        <v>44172</v>
      </c>
      <c r="C4454" s="100" t="s">
        <v>630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6">
      <c r="A4455" s="98">
        <v>44172</v>
      </c>
      <c r="B4455" s="99">
        <v>44172</v>
      </c>
      <c r="C4455" s="100" t="s">
        <v>626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6">
      <c r="A4456" s="98">
        <v>44172</v>
      </c>
      <c r="B4456" s="99">
        <v>44172</v>
      </c>
      <c r="C4456" s="100" t="s">
        <v>604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6">
      <c r="A4457" s="98">
        <v>44172</v>
      </c>
      <c r="B4457" s="99">
        <v>44172</v>
      </c>
      <c r="C4457" s="100" t="s">
        <v>597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6">
      <c r="A4458" s="98">
        <v>44172</v>
      </c>
      <c r="B4458" s="99">
        <v>44172</v>
      </c>
      <c r="C4458" s="100" t="s">
        <v>602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6">
      <c r="A4459" s="98">
        <v>44172</v>
      </c>
      <c r="B4459" s="99">
        <v>44172</v>
      </c>
      <c r="C4459" s="100" t="s">
        <v>598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6">
      <c r="A4460" s="98">
        <v>44172</v>
      </c>
      <c r="B4460" s="99">
        <v>44172</v>
      </c>
      <c r="C4460" s="100" t="s">
        <v>629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6">
      <c r="A4461" s="98">
        <v>44172</v>
      </c>
      <c r="B4461" s="99">
        <v>44172</v>
      </c>
      <c r="C4461" s="100" t="s">
        <v>633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6">
      <c r="A4462" s="98">
        <v>44172</v>
      </c>
      <c r="B4462" s="99">
        <v>44172</v>
      </c>
      <c r="C4462" s="100" t="s">
        <v>592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6">
      <c r="A4463" s="98">
        <v>44172</v>
      </c>
      <c r="B4463" s="99">
        <v>44172</v>
      </c>
      <c r="C4463" s="100" t="s">
        <v>591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6">
      <c r="A4464" s="98">
        <v>44172</v>
      </c>
      <c r="B4464" s="99">
        <v>44172</v>
      </c>
      <c r="C4464" s="100" t="s">
        <v>596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599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594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615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613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601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636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595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620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586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606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590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624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593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648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621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616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632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751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611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809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637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631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640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600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605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608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614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653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710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603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627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501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6">
      <c r="A4497" s="98">
        <v>44172</v>
      </c>
      <c r="B4497" s="99">
        <v>44172</v>
      </c>
      <c r="C4497" s="100" t="s">
        <v>717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6">
      <c r="A4498" s="98">
        <v>44172</v>
      </c>
      <c r="B4498" s="99">
        <v>44172</v>
      </c>
      <c r="C4498" s="100" t="s">
        <v>622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6">
      <c r="A4499" s="98">
        <v>44172</v>
      </c>
      <c r="B4499" s="99">
        <v>44172</v>
      </c>
      <c r="C4499" s="100" t="s">
        <v>650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6">
      <c r="A4500" s="139">
        <v>44173</v>
      </c>
      <c r="B4500" s="140">
        <v>44173</v>
      </c>
      <c r="C4500" s="141" t="s">
        <v>601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</row>
    <row r="4501" spans="1:6">
      <c r="A4501" s="139">
        <v>44173</v>
      </c>
      <c r="B4501" s="140">
        <v>44173</v>
      </c>
      <c r="C4501" s="141" t="s">
        <v>598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6">
      <c r="A4502" s="139">
        <v>44173</v>
      </c>
      <c r="B4502" s="140">
        <v>44173</v>
      </c>
      <c r="C4502" s="141" t="s">
        <v>616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6">
      <c r="A4503" s="139">
        <v>44173</v>
      </c>
      <c r="B4503" s="140">
        <v>44173</v>
      </c>
      <c r="C4503" s="141" t="s">
        <v>606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6">
      <c r="A4504" s="139">
        <v>44173</v>
      </c>
      <c r="B4504" s="140">
        <v>44173</v>
      </c>
      <c r="C4504" s="141" t="s">
        <v>595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6">
      <c r="A4505" s="139">
        <v>44173</v>
      </c>
      <c r="B4505" s="140">
        <v>44173</v>
      </c>
      <c r="C4505" s="141" t="s">
        <v>594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6">
      <c r="A4506" s="139">
        <v>44173</v>
      </c>
      <c r="B4506" s="140">
        <v>44173</v>
      </c>
      <c r="C4506" s="141" t="s">
        <v>587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6">
      <c r="A4507" s="139">
        <v>44173</v>
      </c>
      <c r="B4507" s="140">
        <v>44173</v>
      </c>
      <c r="C4507" s="141" t="s">
        <v>626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6">
      <c r="A4508" s="139">
        <v>44173</v>
      </c>
      <c r="B4508" s="140">
        <v>44173</v>
      </c>
      <c r="C4508" s="141" t="s">
        <v>636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6">
      <c r="A4509" s="139">
        <v>44173</v>
      </c>
      <c r="B4509" s="140">
        <v>44173</v>
      </c>
      <c r="C4509" s="141" t="s">
        <v>585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6">
      <c r="A4510" s="139">
        <v>44173</v>
      </c>
      <c r="B4510" s="140">
        <v>44173</v>
      </c>
      <c r="C4510" s="141" t="s">
        <v>590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6">
      <c r="A4511" s="139">
        <v>44173</v>
      </c>
      <c r="B4511" s="140">
        <v>44173</v>
      </c>
      <c r="C4511" s="141" t="s">
        <v>631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6">
      <c r="A4512" s="139">
        <v>44173</v>
      </c>
      <c r="B4512" s="140">
        <v>44173</v>
      </c>
      <c r="C4512" s="141" t="s">
        <v>591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620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604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602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596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589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593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621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597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630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611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810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629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624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633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634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603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592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645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586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618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693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637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613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607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599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614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653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656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501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600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811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710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6">
      <c r="A4545" s="139">
        <v>44173</v>
      </c>
      <c r="B4545" s="140">
        <v>44173</v>
      </c>
      <c r="C4545" s="141" t="s">
        <v>622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6">
      <c r="A4546" s="139">
        <v>44173</v>
      </c>
      <c r="B4546" s="140">
        <v>44173</v>
      </c>
      <c r="C4546" s="141" t="s">
        <v>641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6">
      <c r="A4547" s="139">
        <v>44173</v>
      </c>
      <c r="B4547" s="140">
        <v>44173</v>
      </c>
      <c r="C4547" s="141" t="s">
        <v>610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6">
      <c r="A4548" s="139">
        <v>44173</v>
      </c>
      <c r="B4548" s="140">
        <v>44173</v>
      </c>
      <c r="C4548" s="141" t="s">
        <v>640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6">
      <c r="A4549" s="139">
        <v>44173</v>
      </c>
      <c r="B4549" s="140">
        <v>44173</v>
      </c>
      <c r="C4549" s="141" t="s">
        <v>623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6">
      <c r="A4550" s="139">
        <v>44173</v>
      </c>
      <c r="B4550" s="140">
        <v>44173</v>
      </c>
      <c r="C4550" s="141" t="s">
        <v>648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6">
      <c r="A4551" s="158">
        <v>44174</v>
      </c>
      <c r="B4551" s="159">
        <v>44174</v>
      </c>
      <c r="C4551" s="160" t="s">
        <v>585</v>
      </c>
      <c r="D4551" s="161">
        <f>VLOOKUP(Pag_Inicio_Corr_mas_casos[[#This Row],[Corregimiento]],Hoja3!$A$2:$D$676,4,0)</f>
        <v>130101</v>
      </c>
      <c r="E4551" s="160">
        <v>91</v>
      </c>
    </row>
    <row r="4552" spans="1:6">
      <c r="A4552" s="158">
        <v>44174</v>
      </c>
      <c r="B4552" s="159">
        <v>44174</v>
      </c>
      <c r="C4552" s="160" t="s">
        <v>601</v>
      </c>
      <c r="D4552" s="161">
        <f>VLOOKUP(Pag_Inicio_Corr_mas_casos[[#This Row],[Corregimiento]],Hoja3!$A$2:$D$676,4,0)</f>
        <v>80812</v>
      </c>
      <c r="E4552" s="160">
        <v>55</v>
      </c>
    </row>
    <row r="4553" spans="1:6">
      <c r="A4553" s="158">
        <v>44174</v>
      </c>
      <c r="B4553" s="159">
        <v>44174</v>
      </c>
      <c r="C4553" s="160" t="s">
        <v>589</v>
      </c>
      <c r="D4553" s="161">
        <f>VLOOKUP(Pag_Inicio_Corr_mas_casos[[#This Row],[Corregimiento]],Hoja3!$A$2:$D$676,4,0)</f>
        <v>130102</v>
      </c>
      <c r="E4553" s="160">
        <v>48</v>
      </c>
    </row>
    <row r="4554" spans="1:6">
      <c r="A4554" s="158">
        <v>44174</v>
      </c>
      <c r="B4554" s="159">
        <v>44174</v>
      </c>
      <c r="C4554" s="160" t="s">
        <v>587</v>
      </c>
      <c r="D4554" s="161">
        <f>VLOOKUP(Pag_Inicio_Corr_mas_casos[[#This Row],[Corregimiento]],Hoja3!$A$2:$D$676,4,0)</f>
        <v>130106</v>
      </c>
      <c r="E4554" s="160">
        <v>48</v>
      </c>
    </row>
    <row r="4555" spans="1:6">
      <c r="A4555" s="158">
        <v>44174</v>
      </c>
      <c r="B4555" s="159">
        <v>44174</v>
      </c>
      <c r="C4555" s="160" t="s">
        <v>599</v>
      </c>
      <c r="D4555" s="161">
        <f>VLOOKUP(Pag_Inicio_Corr_mas_casos[[#This Row],[Corregimiento]],Hoja3!$A$2:$D$676,4,0)</f>
        <v>130107</v>
      </c>
      <c r="E4555" s="160">
        <v>48</v>
      </c>
    </row>
    <row r="4556" spans="1:6">
      <c r="A4556" s="158">
        <v>44174</v>
      </c>
      <c r="B4556" s="159">
        <v>44174</v>
      </c>
      <c r="C4556" s="160" t="s">
        <v>602</v>
      </c>
      <c r="D4556" s="161">
        <f>VLOOKUP(Pag_Inicio_Corr_mas_casos[[#This Row],[Corregimiento]],Hoja3!$A$2:$D$676,4,0)</f>
        <v>130702</v>
      </c>
      <c r="E4556" s="160">
        <v>42</v>
      </c>
    </row>
    <row r="4557" spans="1:6">
      <c r="A4557" s="158">
        <v>44174</v>
      </c>
      <c r="B4557" s="159">
        <v>44174</v>
      </c>
      <c r="C4557" s="160" t="s">
        <v>604</v>
      </c>
      <c r="D4557" s="161">
        <f>VLOOKUP(Pag_Inicio_Corr_mas_casos[[#This Row],[Corregimiento]],Hoja3!$A$2:$D$676,4,0)</f>
        <v>80806</v>
      </c>
      <c r="E4557" s="160">
        <v>41</v>
      </c>
    </row>
    <row r="4558" spans="1:6">
      <c r="A4558" s="158">
        <v>44174</v>
      </c>
      <c r="B4558" s="159">
        <v>44174</v>
      </c>
      <c r="C4558" s="160" t="s">
        <v>631</v>
      </c>
      <c r="D4558" s="161">
        <f>VLOOKUP(Pag_Inicio_Corr_mas_casos[[#This Row],[Corregimiento]],Hoja3!$A$2:$D$676,4,0)</f>
        <v>81009</v>
      </c>
      <c r="E4558" s="160">
        <v>39</v>
      </c>
    </row>
    <row r="4559" spans="1:6">
      <c r="A4559" s="158">
        <v>44174</v>
      </c>
      <c r="B4559" s="159">
        <v>44174</v>
      </c>
      <c r="C4559" s="160" t="s">
        <v>598</v>
      </c>
      <c r="D4559" s="161">
        <f>VLOOKUP(Pag_Inicio_Corr_mas_casos[[#This Row],[Corregimiento]],Hoja3!$A$2:$D$676,4,0)</f>
        <v>80819</v>
      </c>
      <c r="E4559" s="160">
        <v>39</v>
      </c>
    </row>
    <row r="4560" spans="1:6">
      <c r="A4560" s="158">
        <v>44174</v>
      </c>
      <c r="B4560" s="159">
        <v>44174</v>
      </c>
      <c r="C4560" s="160" t="s">
        <v>626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615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636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621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591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593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596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611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616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590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605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618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597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629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606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594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633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630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637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607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622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751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595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660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640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592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614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787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620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600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632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586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753</v>
      </c>
      <c r="D4592" s="161">
        <f>VLOOKUP(Pag_Inicio_Corr_mas_casos[[#This Row],[Corregimiento]],Hoja3!$A$2:$D$676,4,0)</f>
        <v>90101</v>
      </c>
      <c r="E4592" s="160">
        <v>14</v>
      </c>
    </row>
    <row r="4593" spans="1:5">
      <c r="A4593" s="158">
        <v>44174</v>
      </c>
      <c r="B4593" s="159">
        <v>44174</v>
      </c>
      <c r="C4593" s="160" t="s">
        <v>501</v>
      </c>
      <c r="D4593" s="161">
        <f>VLOOKUP(Pag_Inicio_Corr_mas_casos[[#This Row],[Corregimiento]],Hoja3!$A$2:$D$676,4,0)</f>
        <v>130709</v>
      </c>
      <c r="E4593" s="160">
        <v>13</v>
      </c>
    </row>
    <row r="4594" spans="1:5">
      <c r="A4594" s="158">
        <v>44174</v>
      </c>
      <c r="B4594" s="159">
        <v>44174</v>
      </c>
      <c r="C4594" s="160" t="s">
        <v>603</v>
      </c>
      <c r="D4594" s="161">
        <f>VLOOKUP(Pag_Inicio_Corr_mas_casos[[#This Row],[Corregimiento]],Hoja3!$A$2:$D$676,4,0)</f>
        <v>40601</v>
      </c>
      <c r="E4594" s="160">
        <v>13</v>
      </c>
    </row>
    <row r="4595" spans="1:5">
      <c r="A4595" s="158">
        <v>44174</v>
      </c>
      <c r="B4595" s="159">
        <v>44174</v>
      </c>
      <c r="C4595" s="160" t="s">
        <v>645</v>
      </c>
      <c r="D4595" s="161">
        <f>VLOOKUP(Pag_Inicio_Corr_mas_casos[[#This Row],[Corregimiento]],Hoja3!$A$2:$D$676,4,0)</f>
        <v>100101</v>
      </c>
      <c r="E4595" s="160">
        <v>13</v>
      </c>
    </row>
    <row r="4596" spans="1:5">
      <c r="A4596" s="158">
        <v>44174</v>
      </c>
      <c r="B4596" s="159">
        <v>44174</v>
      </c>
      <c r="C4596" s="160" t="s">
        <v>610</v>
      </c>
      <c r="D4596" s="161">
        <f>VLOOKUP(Pag_Inicio_Corr_mas_casos[[#This Row],[Corregimiento]],Hoja3!$A$2:$D$676,4,0)</f>
        <v>50207</v>
      </c>
      <c r="E4596" s="160">
        <v>12</v>
      </c>
    </row>
    <row r="4597" spans="1:5">
      <c r="A4597" s="158">
        <v>44174</v>
      </c>
      <c r="B4597" s="159">
        <v>44174</v>
      </c>
      <c r="C4597" s="160" t="s">
        <v>812</v>
      </c>
      <c r="D4597" s="161">
        <f>VLOOKUP(Pag_Inicio_Corr_mas_casos[[#This Row],[Corregimiento]],Hoja3!$A$2:$D$676,4,0)</f>
        <v>60401</v>
      </c>
      <c r="E4597" s="160">
        <v>11</v>
      </c>
    </row>
    <row r="4598" spans="1:5">
      <c r="A4598" s="90">
        <v>44175</v>
      </c>
      <c r="B4598" s="91">
        <v>44175</v>
      </c>
      <c r="C4598" s="92" t="s">
        <v>598</v>
      </c>
      <c r="D4598" s="93">
        <f>VLOOKUP(Pag_Inicio_Corr_mas_casos[[#This Row],[Corregimiento]],Hoja3!$A$2:$D$676,4,0)</f>
        <v>80819</v>
      </c>
      <c r="E4598" s="92">
        <v>89</v>
      </c>
    </row>
    <row r="4599" spans="1:5">
      <c r="A4599" s="90">
        <v>44175</v>
      </c>
      <c r="B4599" s="91">
        <v>44175</v>
      </c>
      <c r="C4599" s="92" t="s">
        <v>594</v>
      </c>
      <c r="D4599" s="93">
        <f>VLOOKUP(Pag_Inicio_Corr_mas_casos[[#This Row],[Corregimiento]],Hoja3!$A$2:$D$676,4,0)</f>
        <v>80817</v>
      </c>
      <c r="E4599" s="92">
        <v>103</v>
      </c>
    </row>
    <row r="4600" spans="1:5">
      <c r="A4600" s="90">
        <v>44175</v>
      </c>
      <c r="B4600" s="91">
        <v>44175</v>
      </c>
      <c r="C4600" s="92" t="s">
        <v>585</v>
      </c>
      <c r="D4600" s="93">
        <f>VLOOKUP(Pag_Inicio_Corr_mas_casos[[#This Row],[Corregimiento]],Hoja3!$A$2:$D$676,4,0)</f>
        <v>130101</v>
      </c>
      <c r="E4600" s="92">
        <v>74</v>
      </c>
    </row>
    <row r="4601" spans="1:5">
      <c r="A4601" s="90">
        <v>44175</v>
      </c>
      <c r="B4601" s="91">
        <v>44175</v>
      </c>
      <c r="C4601" s="92" t="s">
        <v>587</v>
      </c>
      <c r="D4601" s="93">
        <f>VLOOKUP(Pag_Inicio_Corr_mas_casos[[#This Row],[Corregimiento]],Hoja3!$A$2:$D$676,4,0)</f>
        <v>130106</v>
      </c>
      <c r="E4601" s="92">
        <v>70</v>
      </c>
    </row>
    <row r="4602" spans="1:5">
      <c r="A4602" s="90">
        <v>44175</v>
      </c>
      <c r="B4602" s="91">
        <v>44175</v>
      </c>
      <c r="C4602" s="92" t="s">
        <v>604</v>
      </c>
      <c r="D4602" s="93">
        <f>VLOOKUP(Pag_Inicio_Corr_mas_casos[[#This Row],[Corregimiento]],Hoja3!$A$2:$D$676,4,0)</f>
        <v>80806</v>
      </c>
      <c r="E4602" s="92">
        <v>62</v>
      </c>
    </row>
    <row r="4603" spans="1:5">
      <c r="A4603" s="90">
        <v>44175</v>
      </c>
      <c r="B4603" s="91">
        <v>44175</v>
      </c>
      <c r="C4603" s="92" t="s">
        <v>601</v>
      </c>
      <c r="D4603" s="93">
        <f>VLOOKUP(Pag_Inicio_Corr_mas_casos[[#This Row],[Corregimiento]],Hoja3!$A$2:$D$676,4,0)</f>
        <v>80812</v>
      </c>
      <c r="E4603" s="92">
        <v>62</v>
      </c>
    </row>
    <row r="4604" spans="1:5">
      <c r="A4604" s="90">
        <v>44175</v>
      </c>
      <c r="B4604" s="91">
        <v>44175</v>
      </c>
      <c r="C4604" s="92" t="s">
        <v>626</v>
      </c>
      <c r="D4604" s="93">
        <f>VLOOKUP(Pag_Inicio_Corr_mas_casos[[#This Row],[Corregimiento]],Hoja3!$A$2:$D$676,4,0)</f>
        <v>80809</v>
      </c>
      <c r="E4604" s="92">
        <v>61</v>
      </c>
    </row>
    <row r="4605" spans="1:5">
      <c r="A4605" s="90">
        <v>44175</v>
      </c>
      <c r="B4605" s="91">
        <v>44175</v>
      </c>
      <c r="C4605" s="92" t="s">
        <v>590</v>
      </c>
      <c r="D4605" s="93">
        <f>VLOOKUP(Pag_Inicio_Corr_mas_casos[[#This Row],[Corregimiento]],Hoja3!$A$2:$D$676,4,0)</f>
        <v>80821</v>
      </c>
      <c r="E4605" s="92">
        <v>60</v>
      </c>
    </row>
    <row r="4606" spans="1:5">
      <c r="A4606" s="90">
        <v>44175</v>
      </c>
      <c r="B4606" s="91">
        <v>44175</v>
      </c>
      <c r="C4606" s="92" t="s">
        <v>589</v>
      </c>
      <c r="D4606" s="93">
        <f>VLOOKUP(Pag_Inicio_Corr_mas_casos[[#This Row],[Corregimiento]],Hoja3!$A$2:$D$676,4,0)</f>
        <v>130102</v>
      </c>
      <c r="E4606" s="92">
        <v>59</v>
      </c>
    </row>
    <row r="4607" spans="1:5">
      <c r="A4607" s="90">
        <v>44175</v>
      </c>
      <c r="B4607" s="91">
        <v>44175</v>
      </c>
      <c r="C4607" s="92" t="s">
        <v>630</v>
      </c>
      <c r="D4607" s="93">
        <f>VLOOKUP(Pag_Inicio_Corr_mas_casos[[#This Row],[Corregimiento]],Hoja3!$A$2:$D$676,4,0)</f>
        <v>81003</v>
      </c>
      <c r="E4607" s="92">
        <v>57</v>
      </c>
    </row>
    <row r="4608" spans="1:5">
      <c r="A4608" s="90">
        <v>44175</v>
      </c>
      <c r="B4608" s="91">
        <v>44175</v>
      </c>
      <c r="C4608" s="92" t="s">
        <v>595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636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606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593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602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597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616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611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599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620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591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621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596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623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631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603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618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633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613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600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605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592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629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624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637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615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641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586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614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634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632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501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656</v>
      </c>
      <c r="D4640" s="93">
        <f>VLOOKUP(Pag_Inicio_Corr_mas_casos[[#This Row],[Corregimiento]],Hoja3!$A$2:$D$676,4,0)</f>
        <v>20601</v>
      </c>
      <c r="E4640" s="92">
        <v>19</v>
      </c>
    </row>
    <row r="4641" spans="1:5">
      <c r="A4641" s="90">
        <v>44175</v>
      </c>
      <c r="B4641" s="91">
        <v>44175</v>
      </c>
      <c r="C4641" s="92" t="s">
        <v>648</v>
      </c>
      <c r="D4641" s="93">
        <f>VLOOKUP(Pag_Inicio_Corr_mas_casos[[#This Row],[Corregimiento]],Hoja3!$A$2:$D$676,4,0)</f>
        <v>130716</v>
      </c>
      <c r="E4641" s="92">
        <v>19</v>
      </c>
    </row>
    <row r="4642" spans="1:5">
      <c r="A4642" s="90">
        <v>44175</v>
      </c>
      <c r="B4642" s="91">
        <v>44175</v>
      </c>
      <c r="C4642" s="92" t="s">
        <v>588</v>
      </c>
      <c r="D4642" s="93">
        <f>VLOOKUP(Pag_Inicio_Corr_mas_casos[[#This Row],[Corregimiento]],Hoja3!$A$2:$D$676,4,0)</f>
        <v>80802</v>
      </c>
      <c r="E4642" s="92">
        <v>18</v>
      </c>
    </row>
    <row r="4643" spans="1:5">
      <c r="A4643" s="90">
        <v>44175</v>
      </c>
      <c r="B4643" s="91">
        <v>44175</v>
      </c>
      <c r="C4643" s="92" t="s">
        <v>640</v>
      </c>
      <c r="D4643" s="93">
        <f>VLOOKUP(Pag_Inicio_Corr_mas_casos[[#This Row],[Corregimiento]],Hoja3!$A$2:$D$676,4,0)</f>
        <v>130706</v>
      </c>
      <c r="E4643" s="92">
        <v>17</v>
      </c>
    </row>
    <row r="4644" spans="1:5">
      <c r="A4644" s="90">
        <v>44175</v>
      </c>
      <c r="B4644" s="91">
        <v>44175</v>
      </c>
      <c r="C4644" s="92" t="s">
        <v>622</v>
      </c>
      <c r="D4644" s="93">
        <f>VLOOKUP(Pag_Inicio_Corr_mas_casos[[#This Row],[Corregimiento]],Hoja3!$A$2:$D$676,4,0)</f>
        <v>50208</v>
      </c>
      <c r="E4644" s="92">
        <v>17</v>
      </c>
    </row>
    <row r="4645" spans="1:5">
      <c r="A4645" s="90">
        <v>44175</v>
      </c>
      <c r="B4645" s="91">
        <v>44175</v>
      </c>
      <c r="C4645" s="92" t="s">
        <v>607</v>
      </c>
      <c r="D4645" s="93">
        <f>VLOOKUP(Pag_Inicio_Corr_mas_casos[[#This Row],[Corregimiento]],Hoja3!$A$2:$D$676,4,0)</f>
        <v>30107</v>
      </c>
      <c r="E4645" s="92">
        <v>15</v>
      </c>
    </row>
    <row r="4646" spans="1:5">
      <c r="A4646" s="90">
        <v>44175</v>
      </c>
      <c r="B4646" s="91">
        <v>44175</v>
      </c>
      <c r="C4646" s="92" t="s">
        <v>675</v>
      </c>
      <c r="D4646" s="93">
        <f>VLOOKUP(Pag_Inicio_Corr_mas_casos[[#This Row],[Corregimiento]],Hoja3!$A$2:$D$676,4,0)</f>
        <v>30110</v>
      </c>
      <c r="E4646" s="92">
        <v>14</v>
      </c>
    </row>
    <row r="4647" spans="1:5">
      <c r="A4647" s="90">
        <v>44175</v>
      </c>
      <c r="B4647" s="91">
        <v>44175</v>
      </c>
      <c r="C4647" s="92" t="s">
        <v>649</v>
      </c>
      <c r="D4647" s="93">
        <f>VLOOKUP(Pag_Inicio_Corr_mas_casos[[#This Row],[Corregimiento]],Hoja3!$A$2:$D$676,4,0)</f>
        <v>20207</v>
      </c>
      <c r="E4647" s="92">
        <v>12</v>
      </c>
    </row>
    <row r="4648" spans="1:5">
      <c r="A4648" s="90">
        <v>44175</v>
      </c>
      <c r="B4648" s="91">
        <v>44175</v>
      </c>
      <c r="C4648" s="92" t="s">
        <v>635</v>
      </c>
      <c r="D4648" s="93">
        <f>VLOOKUP(Pag_Inicio_Corr_mas_casos[[#This Row],[Corregimiento]],Hoja3!$A$2:$D$676,4,0)</f>
        <v>80508</v>
      </c>
      <c r="E4648" s="92">
        <v>12</v>
      </c>
    </row>
    <row r="4649" spans="1:5">
      <c r="A4649" s="90">
        <v>44175</v>
      </c>
      <c r="B4649" s="91">
        <v>44175</v>
      </c>
      <c r="C4649" s="92" t="s">
        <v>813</v>
      </c>
      <c r="D4649" s="93">
        <f>VLOOKUP(Pag_Inicio_Corr_mas_casos[[#This Row],[Corregimiento]],Hoja3!$A$2:$D$676,4,0)</f>
        <v>30101</v>
      </c>
      <c r="E4649" s="92">
        <v>11</v>
      </c>
    </row>
    <row r="4650" spans="1:5">
      <c r="A4650" s="90">
        <v>44175</v>
      </c>
      <c r="B4650" s="91">
        <v>44175</v>
      </c>
      <c r="C4650" s="92" t="s">
        <v>650</v>
      </c>
      <c r="D4650" s="93">
        <f>VLOOKUP(Pag_Inicio_Corr_mas_casos[[#This Row],[Corregimiento]],Hoja3!$A$2:$D$676,4,0)</f>
        <v>130301</v>
      </c>
      <c r="E4650" s="92">
        <v>11</v>
      </c>
    </row>
    <row r="4651" spans="1:5">
      <c r="A4651" s="90">
        <v>44175</v>
      </c>
      <c r="B4651" s="91">
        <v>44175</v>
      </c>
      <c r="C4651" s="92" t="s">
        <v>645</v>
      </c>
      <c r="D4651" s="93">
        <f>VLOOKUP(Pag_Inicio_Corr_mas_casos[[#This Row],[Corregimiento]],Hoja3!$A$2:$D$676,4,0)</f>
        <v>100101</v>
      </c>
      <c r="E4651" s="92">
        <v>11</v>
      </c>
    </row>
    <row r="4652" spans="1:5">
      <c r="A4652" s="90">
        <v>44175</v>
      </c>
      <c r="B4652" s="91">
        <v>44175</v>
      </c>
      <c r="C4652" s="92" t="s">
        <v>647</v>
      </c>
      <c r="D4652" s="93">
        <f>VLOOKUP(Pag_Inicio_Corr_mas_casos[[#This Row],[Corregimiento]],Hoja3!$A$2:$D$676,4,0)</f>
        <v>81005</v>
      </c>
      <c r="E4652" s="92">
        <v>11</v>
      </c>
    </row>
    <row r="4653" spans="1:5">
      <c r="A4653" s="135">
        <v>44176</v>
      </c>
      <c r="B4653" s="136">
        <v>44176</v>
      </c>
      <c r="C4653" s="137" t="s">
        <v>598</v>
      </c>
      <c r="D4653" s="138">
        <f>VLOOKUP(Pag_Inicio_Corr_mas_casos[[#This Row],[Corregimiento]],Hoja3!$A$2:$D$676,4,0)</f>
        <v>80819</v>
      </c>
      <c r="E4653" s="137">
        <v>84</v>
      </c>
    </row>
    <row r="4654" spans="1:5">
      <c r="A4654" s="135">
        <v>44176</v>
      </c>
      <c r="B4654" s="136">
        <v>44176</v>
      </c>
      <c r="C4654" s="137" t="s">
        <v>601</v>
      </c>
      <c r="D4654" s="138">
        <f>VLOOKUP(Pag_Inicio_Corr_mas_casos[[#This Row],[Corregimiento]],Hoja3!$A$2:$D$676,4,0)</f>
        <v>80812</v>
      </c>
      <c r="E4654" s="137">
        <v>83</v>
      </c>
    </row>
    <row r="4655" spans="1:5">
      <c r="A4655" s="135">
        <v>44176</v>
      </c>
      <c r="B4655" s="136">
        <v>44176</v>
      </c>
      <c r="C4655" s="137" t="s">
        <v>626</v>
      </c>
      <c r="D4655" s="138">
        <f>VLOOKUP(Pag_Inicio_Corr_mas_casos[[#This Row],[Corregimiento]],Hoja3!$A$2:$D$676,4,0)</f>
        <v>80809</v>
      </c>
      <c r="E4655" s="137">
        <v>65</v>
      </c>
    </row>
    <row r="4656" spans="1:5">
      <c r="A4656" s="135">
        <v>44176</v>
      </c>
      <c r="B4656" s="136">
        <v>44176</v>
      </c>
      <c r="C4656" s="137" t="s">
        <v>606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585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636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604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587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586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621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616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590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631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596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602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591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630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597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589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593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594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637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611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615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595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814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648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618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804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624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622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588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629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614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592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599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647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623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633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641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603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660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656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620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634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600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605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501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754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628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815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661</v>
      </c>
      <c r="D4704" s="138">
        <f>VLOOKUP(Pag_Inicio_Corr_mas_casos[[#This Row],[Corregimiento]],Hoja3!$A$2:$D$676,4,0)</f>
        <v>30115</v>
      </c>
      <c r="E4704" s="137">
        <v>13</v>
      </c>
    </row>
    <row r="4705" spans="1:5">
      <c r="A4705" s="135">
        <v>44176</v>
      </c>
      <c r="B4705" s="136">
        <v>44176</v>
      </c>
      <c r="C4705" s="137" t="s">
        <v>717</v>
      </c>
      <c r="D4705" s="138">
        <f>VLOOKUP(Pag_Inicio_Corr_mas_casos[[#This Row],[Corregimiento]],Hoja3!$A$2:$D$676,4,0)</f>
        <v>91101</v>
      </c>
      <c r="E4705" s="137">
        <v>12</v>
      </c>
    </row>
    <row r="4706" spans="1:5">
      <c r="A4706" s="135">
        <v>44176</v>
      </c>
      <c r="B4706" s="136">
        <v>44176</v>
      </c>
      <c r="C4706" s="137" t="s">
        <v>653</v>
      </c>
      <c r="D4706" s="138">
        <f>VLOOKUP(Pag_Inicio_Corr_mas_casos[[#This Row],[Corregimiento]],Hoja3!$A$2:$D$676,4,0)</f>
        <v>20101</v>
      </c>
      <c r="E4706" s="137">
        <v>11</v>
      </c>
    </row>
    <row r="4707" spans="1:5">
      <c r="A4707" s="135">
        <v>44176</v>
      </c>
      <c r="B4707" s="136">
        <v>44176</v>
      </c>
      <c r="C4707" s="137" t="s">
        <v>816</v>
      </c>
      <c r="D4707" s="138">
        <f>VLOOKUP(Pag_Inicio_Corr_mas_casos[[#This Row],[Corregimiento]],Hoja3!$A$2:$D$676,4,0)</f>
        <v>90705</v>
      </c>
      <c r="E4707" s="137">
        <v>11</v>
      </c>
    </row>
    <row r="4708" spans="1:5">
      <c r="A4708" s="127">
        <v>44177</v>
      </c>
      <c r="B4708" s="128">
        <v>44177</v>
      </c>
      <c r="C4708" s="129" t="s">
        <v>590</v>
      </c>
      <c r="D4708" s="130">
        <f>VLOOKUP(Pag_Inicio_Corr_mas_casos[[#This Row],[Corregimiento]],Hoja3!$A$2:$D$676,4,0)</f>
        <v>80821</v>
      </c>
      <c r="E4708" s="129">
        <v>107</v>
      </c>
    </row>
    <row r="4709" spans="1:5">
      <c r="A4709" s="127">
        <v>44177</v>
      </c>
      <c r="B4709" s="128">
        <v>44177</v>
      </c>
      <c r="C4709" s="129" t="s">
        <v>626</v>
      </c>
      <c r="D4709" s="130">
        <f>VLOOKUP(Pag_Inicio_Corr_mas_casos[[#This Row],[Corregimiento]],Hoja3!$A$2:$D$676,4,0)</f>
        <v>80809</v>
      </c>
      <c r="E4709" s="129">
        <v>106</v>
      </c>
    </row>
    <row r="4710" spans="1:5">
      <c r="A4710" s="127">
        <v>44177</v>
      </c>
      <c r="B4710" s="128">
        <v>44177</v>
      </c>
      <c r="C4710" s="129" t="s">
        <v>587</v>
      </c>
      <c r="D4710" s="130">
        <f>VLOOKUP(Pag_Inicio_Corr_mas_casos[[#This Row],[Corregimiento]],Hoja3!$A$2:$D$676,4,0)</f>
        <v>130106</v>
      </c>
      <c r="E4710" s="129">
        <v>106</v>
      </c>
    </row>
    <row r="4711" spans="1:5">
      <c r="A4711" s="127">
        <v>44177</v>
      </c>
      <c r="B4711" s="128">
        <v>44177</v>
      </c>
      <c r="C4711" s="129" t="s">
        <v>585</v>
      </c>
      <c r="D4711" s="130">
        <f>VLOOKUP(Pag_Inicio_Corr_mas_casos[[#This Row],[Corregimiento]],Hoja3!$A$2:$D$676,4,0)</f>
        <v>130101</v>
      </c>
      <c r="E4711" s="129">
        <v>100</v>
      </c>
    </row>
    <row r="4712" spans="1:5">
      <c r="A4712" s="127">
        <v>44177</v>
      </c>
      <c r="B4712" s="128">
        <v>44177</v>
      </c>
      <c r="C4712" s="129" t="s">
        <v>601</v>
      </c>
      <c r="D4712" s="130">
        <f>VLOOKUP(Pag_Inicio_Corr_mas_casos[[#This Row],[Corregimiento]],Hoja3!$A$2:$D$676,4,0)</f>
        <v>80812</v>
      </c>
      <c r="E4712" s="129">
        <v>81</v>
      </c>
    </row>
    <row r="4713" spans="1:5">
      <c r="A4713" s="127">
        <v>44177</v>
      </c>
      <c r="B4713" s="128">
        <v>44177</v>
      </c>
      <c r="C4713" s="129" t="s">
        <v>589</v>
      </c>
      <c r="D4713" s="130">
        <f>VLOOKUP(Pag_Inicio_Corr_mas_casos[[#This Row],[Corregimiento]],Hoja3!$A$2:$D$676,4,0)</f>
        <v>130102</v>
      </c>
      <c r="E4713" s="129">
        <v>78</v>
      </c>
    </row>
    <row r="4714" spans="1:5">
      <c r="A4714" s="127">
        <v>44177</v>
      </c>
      <c r="B4714" s="128">
        <v>44177</v>
      </c>
      <c r="C4714" s="129" t="s">
        <v>594</v>
      </c>
      <c r="D4714" s="130">
        <f>VLOOKUP(Pag_Inicio_Corr_mas_casos[[#This Row],[Corregimiento]],Hoja3!$A$2:$D$676,4,0)</f>
        <v>80817</v>
      </c>
      <c r="E4714" s="129">
        <v>77</v>
      </c>
    </row>
    <row r="4715" spans="1:5">
      <c r="A4715" s="127">
        <v>44177</v>
      </c>
      <c r="B4715" s="128">
        <v>44177</v>
      </c>
      <c r="C4715" s="129" t="s">
        <v>598</v>
      </c>
      <c r="D4715" s="130">
        <f>VLOOKUP(Pag_Inicio_Corr_mas_casos[[#This Row],[Corregimiento]],Hoja3!$A$2:$D$676,4,0)</f>
        <v>80819</v>
      </c>
      <c r="E4715" s="129">
        <v>74</v>
      </c>
    </row>
    <row r="4716" spans="1:5">
      <c r="A4716" s="127">
        <v>44177</v>
      </c>
      <c r="B4716" s="128">
        <v>44177</v>
      </c>
      <c r="C4716" s="129" t="s">
        <v>599</v>
      </c>
      <c r="D4716" s="130">
        <f>VLOOKUP(Pag_Inicio_Corr_mas_casos[[#This Row],[Corregimiento]],Hoja3!$A$2:$D$676,4,0)</f>
        <v>130107</v>
      </c>
      <c r="E4716" s="129">
        <v>70</v>
      </c>
    </row>
    <row r="4717" spans="1:5">
      <c r="A4717" s="127">
        <v>44177</v>
      </c>
      <c r="B4717" s="128">
        <v>44177</v>
      </c>
      <c r="C4717" s="129" t="s">
        <v>629</v>
      </c>
      <c r="D4717" s="130">
        <f>VLOOKUP(Pag_Inicio_Corr_mas_casos[[#This Row],[Corregimiento]],Hoja3!$A$2:$D$676,4,0)</f>
        <v>130717</v>
      </c>
      <c r="E4717" s="129">
        <v>70</v>
      </c>
    </row>
    <row r="4718" spans="1:5">
      <c r="A4718" s="127">
        <v>44177</v>
      </c>
      <c r="B4718" s="128">
        <v>44177</v>
      </c>
      <c r="C4718" s="129" t="s">
        <v>596</v>
      </c>
      <c r="D4718" s="130">
        <f>VLOOKUP(Pag_Inicio_Corr_mas_casos[[#This Row],[Corregimiento]],Hoja3!$A$2:$D$676,4,0)</f>
        <v>80823</v>
      </c>
      <c r="E4718" s="129">
        <v>60</v>
      </c>
    </row>
    <row r="4719" spans="1:5">
      <c r="A4719" s="127">
        <v>44177</v>
      </c>
      <c r="B4719" s="128">
        <v>44177</v>
      </c>
      <c r="C4719" s="129" t="s">
        <v>620</v>
      </c>
      <c r="D4719" s="130">
        <f>VLOOKUP(Pag_Inicio_Corr_mas_casos[[#This Row],[Corregimiento]],Hoja3!$A$2:$D$676,4,0)</f>
        <v>130708</v>
      </c>
      <c r="E4719" s="129">
        <v>59</v>
      </c>
    </row>
    <row r="4720" spans="1:5">
      <c r="A4720" s="127">
        <v>44177</v>
      </c>
      <c r="B4720" s="128">
        <v>44177</v>
      </c>
      <c r="C4720" s="129" t="s">
        <v>595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604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606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602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621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631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615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593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591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618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586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592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611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622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616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637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605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630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613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633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636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597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603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640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647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501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632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623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648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641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624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751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754</v>
      </c>
      <c r="D4752" s="130">
        <f>VLOOKUP(Pag_Inicio_Corr_mas_casos[[#This Row],[Corregimiento]],Hoja3!$A$2:$D$676,4,0)</f>
        <v>20401</v>
      </c>
      <c r="E4752" s="129">
        <v>18</v>
      </c>
    </row>
    <row r="4753" spans="1:6">
      <c r="A4753" s="127">
        <v>44177</v>
      </c>
      <c r="B4753" s="128">
        <v>44177</v>
      </c>
      <c r="C4753" s="129" t="s">
        <v>588</v>
      </c>
      <c r="D4753" s="130">
        <f>VLOOKUP(Pag_Inicio_Corr_mas_casos[[#This Row],[Corregimiento]],Hoja3!$A$2:$D$676,4,0)</f>
        <v>80802</v>
      </c>
      <c r="E4753" s="129">
        <v>16</v>
      </c>
    </row>
    <row r="4754" spans="1:6">
      <c r="A4754" s="127">
        <v>44177</v>
      </c>
      <c r="B4754" s="128">
        <v>44177</v>
      </c>
      <c r="C4754" s="129" t="s">
        <v>614</v>
      </c>
      <c r="D4754" s="130">
        <f>VLOOKUP(Pag_Inicio_Corr_mas_casos[[#This Row],[Corregimiento]],Hoja3!$A$2:$D$676,4,0)</f>
        <v>80808</v>
      </c>
      <c r="E4754" s="129">
        <v>16</v>
      </c>
    </row>
    <row r="4755" spans="1:6">
      <c r="A4755" s="127">
        <v>44177</v>
      </c>
      <c r="B4755" s="128">
        <v>44177</v>
      </c>
      <c r="C4755" s="129" t="s">
        <v>660</v>
      </c>
      <c r="D4755" s="130">
        <f>VLOOKUP(Pag_Inicio_Corr_mas_casos[[#This Row],[Corregimiento]],Hoja3!$A$2:$D$676,4,0)</f>
        <v>81004</v>
      </c>
      <c r="E4755" s="129">
        <v>16</v>
      </c>
    </row>
    <row r="4756" spans="1:6">
      <c r="A4756" s="127">
        <v>44177</v>
      </c>
      <c r="B4756" s="128">
        <v>44177</v>
      </c>
      <c r="C4756" s="129" t="s">
        <v>686</v>
      </c>
      <c r="D4756" s="130">
        <f>VLOOKUP(Pag_Inicio_Corr_mas_casos[[#This Row],[Corregimiento]],Hoja3!$A$2:$D$676,4,0)</f>
        <v>90301</v>
      </c>
      <c r="E4756" s="129">
        <v>15</v>
      </c>
    </row>
    <row r="4757" spans="1:6">
      <c r="A4757" s="127">
        <v>44177</v>
      </c>
      <c r="B4757" s="128">
        <v>44177</v>
      </c>
      <c r="C4757" s="129" t="s">
        <v>607</v>
      </c>
      <c r="D4757" s="130">
        <f>VLOOKUP(Pag_Inicio_Corr_mas_casos[[#This Row],[Corregimiento]],Hoja3!$A$2:$D$676,4,0)</f>
        <v>30107</v>
      </c>
      <c r="E4757" s="129">
        <v>14</v>
      </c>
    </row>
    <row r="4758" spans="1:6">
      <c r="A4758" s="127">
        <v>44177</v>
      </c>
      <c r="B4758" s="128">
        <v>44177</v>
      </c>
      <c r="C4758" s="129" t="s">
        <v>787</v>
      </c>
      <c r="D4758" s="130">
        <f>VLOOKUP(Pag_Inicio_Corr_mas_casos[[#This Row],[Corregimiento]],Hoja3!$A$2:$D$676,4,0)</f>
        <v>40608</v>
      </c>
      <c r="E4758" s="129">
        <v>12</v>
      </c>
    </row>
    <row r="4759" spans="1:6">
      <c r="A4759" s="127">
        <v>44177</v>
      </c>
      <c r="B4759" s="128">
        <v>44177</v>
      </c>
      <c r="C4759" s="129" t="s">
        <v>817</v>
      </c>
      <c r="D4759" s="130">
        <f>VLOOKUP(Pag_Inicio_Corr_mas_casos[[#This Row],[Corregimiento]],Hoja3!$A$2:$D$676,4,0)</f>
        <v>20604</v>
      </c>
      <c r="E4759" s="129">
        <v>12</v>
      </c>
    </row>
    <row r="4760" spans="1:6">
      <c r="A4760" s="127">
        <v>44177</v>
      </c>
      <c r="B4760" s="128">
        <v>44177</v>
      </c>
      <c r="C4760" s="129" t="s">
        <v>678</v>
      </c>
      <c r="D4760" s="130">
        <f>VLOOKUP(Pag_Inicio_Corr_mas_casos[[#This Row],[Corregimiento]],Hoja3!$A$2:$D$676,4,0)</f>
        <v>40801</v>
      </c>
      <c r="E4760" s="129">
        <v>12</v>
      </c>
    </row>
    <row r="4761" spans="1:6">
      <c r="A4761" s="127">
        <v>44177</v>
      </c>
      <c r="B4761" s="128">
        <v>44177</v>
      </c>
      <c r="C4761" s="129" t="s">
        <v>668</v>
      </c>
      <c r="D4761" s="130">
        <f>VLOOKUP(Pag_Inicio_Corr_mas_casos[[#This Row],[Corregimiento]],Hoja3!$A$2:$D$676,4,0)</f>
        <v>30103</v>
      </c>
      <c r="E4761" s="129">
        <v>12</v>
      </c>
    </row>
    <row r="4762" spans="1:6">
      <c r="A4762" s="127">
        <v>44177</v>
      </c>
      <c r="B4762" s="128">
        <v>44177</v>
      </c>
      <c r="C4762" s="129" t="s">
        <v>656</v>
      </c>
      <c r="D4762" s="130">
        <f>VLOOKUP(Pag_Inicio_Corr_mas_casos[[#This Row],[Corregimiento]],Hoja3!$A$2:$D$676,4,0)</f>
        <v>20601</v>
      </c>
      <c r="E4762" s="129">
        <v>12</v>
      </c>
    </row>
    <row r="4763" spans="1:6">
      <c r="A4763" s="127">
        <v>44177</v>
      </c>
      <c r="B4763" s="128">
        <v>44177</v>
      </c>
      <c r="C4763" s="129" t="s">
        <v>608</v>
      </c>
      <c r="D4763" s="130">
        <f>VLOOKUP(Pag_Inicio_Corr_mas_casos[[#This Row],[Corregimiento]],Hoja3!$A$2:$D$676,4,0)</f>
        <v>30113</v>
      </c>
      <c r="E4763" s="129">
        <v>11</v>
      </c>
    </row>
    <row r="4764" spans="1:6">
      <c r="A4764" s="127">
        <v>44177</v>
      </c>
      <c r="B4764" s="128">
        <v>44177</v>
      </c>
      <c r="C4764" s="129" t="s">
        <v>634</v>
      </c>
      <c r="D4764" s="130">
        <f>VLOOKUP(Pag_Inicio_Corr_mas_casos[[#This Row],[Corregimiento]],Hoja3!$A$2:$D$676,4,0)</f>
        <v>80804</v>
      </c>
      <c r="E4764" s="129">
        <v>11</v>
      </c>
    </row>
    <row r="4765" spans="1:6">
      <c r="A4765" s="98">
        <v>44178</v>
      </c>
      <c r="B4765" s="99">
        <v>44178</v>
      </c>
      <c r="C4765" s="100" t="s">
        <v>587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</row>
    <row r="4766" spans="1:6">
      <c r="A4766" s="98">
        <v>44178</v>
      </c>
      <c r="B4766" s="99">
        <v>44178</v>
      </c>
      <c r="C4766" s="100" t="s">
        <v>585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6">
      <c r="A4767" s="98">
        <v>44178</v>
      </c>
      <c r="B4767" s="99">
        <v>44178</v>
      </c>
      <c r="C4767" s="100" t="s">
        <v>601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6">
      <c r="A4768" s="98">
        <v>44178</v>
      </c>
      <c r="B4768" s="99">
        <v>44178</v>
      </c>
      <c r="C4768" s="100" t="s">
        <v>598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606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589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596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591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599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630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597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613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586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636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621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626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629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593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611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604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594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590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603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616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602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618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592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633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620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631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648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605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637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614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640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623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647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501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600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615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664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595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622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607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660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656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634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804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641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653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725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818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6">
      <c r="A4817" s="98">
        <v>44178</v>
      </c>
      <c r="B4817" s="99">
        <v>44178</v>
      </c>
      <c r="C4817" s="100" t="s">
        <v>619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6">
      <c r="A4818" s="127">
        <v>44179</v>
      </c>
      <c r="B4818" s="128">
        <v>44179</v>
      </c>
      <c r="C4818" s="129" t="s">
        <v>604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</row>
    <row r="4819" spans="1:6">
      <c r="A4819" s="127">
        <v>44179</v>
      </c>
      <c r="B4819" s="128">
        <v>44179</v>
      </c>
      <c r="C4819" s="129" t="s">
        <v>601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6">
      <c r="A4820" s="127">
        <v>44179</v>
      </c>
      <c r="B4820" s="128">
        <v>44179</v>
      </c>
      <c r="C4820" s="129" t="s">
        <v>630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6">
      <c r="A4821" s="127">
        <v>44179</v>
      </c>
      <c r="B4821" s="128">
        <v>44179</v>
      </c>
      <c r="C4821" s="129" t="s">
        <v>598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6">
      <c r="A4822" s="127">
        <v>44179</v>
      </c>
      <c r="B4822" s="128">
        <v>44179</v>
      </c>
      <c r="C4822" s="129" t="s">
        <v>587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6">
      <c r="A4823" s="127">
        <v>44179</v>
      </c>
      <c r="B4823" s="128">
        <v>44179</v>
      </c>
      <c r="C4823" s="129" t="s">
        <v>597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6">
      <c r="A4824" s="127">
        <v>44179</v>
      </c>
      <c r="B4824" s="128">
        <v>44179</v>
      </c>
      <c r="C4824" s="129" t="s">
        <v>622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6">
      <c r="A4825" s="127">
        <v>44179</v>
      </c>
      <c r="B4825" s="128">
        <v>44179</v>
      </c>
      <c r="C4825" s="129" t="s">
        <v>606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6">
      <c r="A4826" s="127">
        <v>44179</v>
      </c>
      <c r="B4826" s="128">
        <v>44179</v>
      </c>
      <c r="C4826" s="129" t="s">
        <v>626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6">
      <c r="A4827" s="127">
        <v>44179</v>
      </c>
      <c r="B4827" s="128">
        <v>44179</v>
      </c>
      <c r="C4827" s="129" t="s">
        <v>611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6">
      <c r="A4828" s="127">
        <v>44179</v>
      </c>
      <c r="B4828" s="128">
        <v>44179</v>
      </c>
      <c r="C4828" s="129" t="s">
        <v>591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6">
      <c r="A4829" s="127">
        <v>44179</v>
      </c>
      <c r="B4829" s="128">
        <v>44179</v>
      </c>
      <c r="C4829" s="129" t="s">
        <v>616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6">
      <c r="A4830" s="127">
        <v>44179</v>
      </c>
      <c r="B4830" s="128">
        <v>44179</v>
      </c>
      <c r="C4830" s="129" t="s">
        <v>633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6">
      <c r="A4831" s="127">
        <v>44179</v>
      </c>
      <c r="B4831" s="128">
        <v>44179</v>
      </c>
      <c r="C4831" s="129" t="s">
        <v>596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6">
      <c r="A4832" s="127">
        <v>44179</v>
      </c>
      <c r="B4832" s="128">
        <v>44179</v>
      </c>
      <c r="C4832" s="129" t="s">
        <v>590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585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594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621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593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592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631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632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613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615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614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608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595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603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602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589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618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586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636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607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629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637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640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660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648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647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599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605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656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717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634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754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639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6">
      <c r="A4865" s="127">
        <v>44179</v>
      </c>
      <c r="B4865" s="128">
        <v>44179</v>
      </c>
      <c r="C4865" s="129" t="s">
        <v>620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6">
      <c r="A4866" s="127">
        <v>44179</v>
      </c>
      <c r="B4866" s="128">
        <v>44179</v>
      </c>
      <c r="C4866" s="129" t="s">
        <v>624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6">
      <c r="A4867" s="86">
        <v>44180</v>
      </c>
      <c r="B4867" s="87">
        <v>44180</v>
      </c>
      <c r="C4867" s="88" t="s">
        <v>590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</row>
    <row r="4868" spans="1:6">
      <c r="A4868" s="86">
        <v>44180</v>
      </c>
      <c r="B4868" s="87">
        <v>44180</v>
      </c>
      <c r="C4868" s="88" t="s">
        <v>601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6">
      <c r="A4869" s="86">
        <v>44180</v>
      </c>
      <c r="B4869" s="87">
        <v>44180</v>
      </c>
      <c r="C4869" s="88" t="s">
        <v>585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6">
      <c r="A4870" s="86">
        <v>44180</v>
      </c>
      <c r="B4870" s="87">
        <v>44180</v>
      </c>
      <c r="C4870" s="88" t="s">
        <v>589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6">
      <c r="A4871" s="86">
        <v>44180</v>
      </c>
      <c r="B4871" s="87">
        <v>44180</v>
      </c>
      <c r="C4871" s="88" t="s">
        <v>598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6">
      <c r="A4872" s="86">
        <v>44180</v>
      </c>
      <c r="B4872" s="87">
        <v>44180</v>
      </c>
      <c r="C4872" s="88" t="s">
        <v>604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6">
      <c r="A4873" s="86">
        <v>44180</v>
      </c>
      <c r="B4873" s="87">
        <v>44180</v>
      </c>
      <c r="C4873" s="88" t="s">
        <v>626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6">
      <c r="A4874" s="86">
        <v>44180</v>
      </c>
      <c r="B4874" s="87">
        <v>44180</v>
      </c>
      <c r="C4874" s="88" t="s">
        <v>587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6">
      <c r="A4875" s="86">
        <v>44180</v>
      </c>
      <c r="B4875" s="87">
        <v>44180</v>
      </c>
      <c r="C4875" s="88" t="s">
        <v>602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6">
      <c r="A4876" s="86">
        <v>44180</v>
      </c>
      <c r="B4876" s="87">
        <v>44180</v>
      </c>
      <c r="C4876" s="88" t="s">
        <v>606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6">
      <c r="A4877" s="86">
        <v>44180</v>
      </c>
      <c r="B4877" s="87">
        <v>44180</v>
      </c>
      <c r="C4877" s="88" t="s">
        <v>594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6">
      <c r="A4878" s="86">
        <v>44180</v>
      </c>
      <c r="B4878" s="87">
        <v>44180</v>
      </c>
      <c r="C4878" s="88" t="s">
        <v>599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6">
      <c r="A4879" s="86">
        <v>44180</v>
      </c>
      <c r="B4879" s="87">
        <v>44180</v>
      </c>
      <c r="C4879" s="88" t="s">
        <v>621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6">
      <c r="A4880" s="86">
        <v>44180</v>
      </c>
      <c r="B4880" s="87">
        <v>44180</v>
      </c>
      <c r="C4880" s="88" t="s">
        <v>611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603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591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636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648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631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629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641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620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593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586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616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630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597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596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624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615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605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633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618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687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751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634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613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592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595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640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622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632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785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607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501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757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6">
      <c r="A4913" s="86">
        <v>44180</v>
      </c>
      <c r="B4913" s="87">
        <v>44180</v>
      </c>
      <c r="C4913" s="88" t="s">
        <v>588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6">
      <c r="A4914" s="86">
        <v>44180</v>
      </c>
      <c r="B4914" s="87">
        <v>44180</v>
      </c>
      <c r="C4914" s="88" t="s">
        <v>623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6">
      <c r="A4915" s="86">
        <v>44180</v>
      </c>
      <c r="B4915" s="87">
        <v>44180</v>
      </c>
      <c r="C4915" s="88" t="s">
        <v>610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6">
      <c r="A4916" s="90">
        <v>44181</v>
      </c>
      <c r="B4916" s="91">
        <v>44181</v>
      </c>
      <c r="C4916" s="92" t="s">
        <v>587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</row>
    <row r="4917" spans="1:6">
      <c r="A4917" s="90">
        <v>44181</v>
      </c>
      <c r="B4917" s="91">
        <v>44181</v>
      </c>
      <c r="C4917" s="92" t="s">
        <v>585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6">
      <c r="A4918" s="90">
        <v>44181</v>
      </c>
      <c r="B4918" s="91">
        <v>44181</v>
      </c>
      <c r="C4918" s="92" t="s">
        <v>598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6">
      <c r="A4919" s="90">
        <v>44181</v>
      </c>
      <c r="B4919" s="91">
        <v>44181</v>
      </c>
      <c r="C4919" s="92" t="s">
        <v>595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6">
      <c r="A4920" s="90">
        <v>44181</v>
      </c>
      <c r="B4920" s="91">
        <v>44181</v>
      </c>
      <c r="C4920" s="92" t="s">
        <v>601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6">
      <c r="A4921" s="90">
        <v>44181</v>
      </c>
      <c r="B4921" s="91">
        <v>44181</v>
      </c>
      <c r="C4921" s="92" t="s">
        <v>590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6">
      <c r="A4922" s="90">
        <v>44181</v>
      </c>
      <c r="B4922" s="91">
        <v>44181</v>
      </c>
      <c r="C4922" s="92" t="s">
        <v>616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6">
      <c r="A4923" s="90">
        <v>44181</v>
      </c>
      <c r="B4923" s="91">
        <v>44181</v>
      </c>
      <c r="C4923" s="92" t="s">
        <v>629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6">
      <c r="A4924" s="90">
        <v>44181</v>
      </c>
      <c r="B4924" s="91">
        <v>44181</v>
      </c>
      <c r="C4924" s="92" t="s">
        <v>589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6">
      <c r="A4925" s="90">
        <v>44181</v>
      </c>
      <c r="B4925" s="91">
        <v>44181</v>
      </c>
      <c r="C4925" s="92" t="s">
        <v>626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6">
      <c r="A4926" s="90">
        <v>44181</v>
      </c>
      <c r="B4926" s="91">
        <v>44181</v>
      </c>
      <c r="C4926" s="92" t="s">
        <v>819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6">
      <c r="A4927" s="90">
        <v>44181</v>
      </c>
      <c r="B4927" s="91">
        <v>44181</v>
      </c>
      <c r="C4927" s="92" t="s">
        <v>606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6">
      <c r="A4928" s="90">
        <v>44181</v>
      </c>
      <c r="B4928" s="91">
        <v>44181</v>
      </c>
      <c r="C4928" s="92" t="s">
        <v>596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594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618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631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591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630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599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620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592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611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602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621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604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637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636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586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605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603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600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648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641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607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588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633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597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634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613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640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624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615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623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614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632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6">
      <c r="A4961" s="90">
        <v>44181</v>
      </c>
      <c r="B4961" s="91">
        <v>44181</v>
      </c>
      <c r="C4961" s="92" t="s">
        <v>647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6">
      <c r="A4962" s="90">
        <v>44181</v>
      </c>
      <c r="B4962" s="91">
        <v>44181</v>
      </c>
      <c r="C4962" s="92" t="s">
        <v>501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6">
      <c r="A4963" s="90">
        <v>44181</v>
      </c>
      <c r="B4963" s="91">
        <v>44181</v>
      </c>
      <c r="C4963" s="92" t="s">
        <v>687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6">
      <c r="A4964" s="90">
        <v>44181</v>
      </c>
      <c r="B4964" s="91">
        <v>44181</v>
      </c>
      <c r="C4964" s="92" t="s">
        <v>664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6">
      <c r="A4965" s="90">
        <v>44181</v>
      </c>
      <c r="B4965" s="91">
        <v>44181</v>
      </c>
      <c r="C4965" s="92" t="s">
        <v>693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6">
      <c r="A4966" s="90">
        <v>44181</v>
      </c>
      <c r="B4966" s="91">
        <v>44181</v>
      </c>
      <c r="C4966" s="92" t="s">
        <v>722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6">
      <c r="A4967" s="90">
        <v>44181</v>
      </c>
      <c r="B4967" s="91">
        <v>44181</v>
      </c>
      <c r="C4967" s="92" t="s">
        <v>653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6">
      <c r="A4968" s="90">
        <v>44181</v>
      </c>
      <c r="B4968" s="91">
        <v>44181</v>
      </c>
      <c r="C4968" s="92" t="s">
        <v>622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6">
      <c r="A4969" s="90">
        <v>44181</v>
      </c>
      <c r="B4969" s="91">
        <v>44181</v>
      </c>
      <c r="C4969" s="92" t="s">
        <v>717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6">
      <c r="A4970" s="90">
        <v>44181</v>
      </c>
      <c r="B4970" s="91">
        <v>44181</v>
      </c>
      <c r="C4970" s="92" t="s">
        <v>820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6">
      <c r="A4971" s="90">
        <v>44181</v>
      </c>
      <c r="B4971" s="91">
        <v>44181</v>
      </c>
      <c r="C4971" s="92" t="s">
        <v>703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6">
      <c r="A4972" s="90">
        <v>44181</v>
      </c>
      <c r="B4972" s="91">
        <v>44181</v>
      </c>
      <c r="C4972" s="92" t="s">
        <v>656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6">
      <c r="A4973" s="90">
        <v>44181</v>
      </c>
      <c r="B4973" s="91">
        <v>44181</v>
      </c>
      <c r="C4973" s="92" t="s">
        <v>812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6">
      <c r="A4974" s="135">
        <v>44182</v>
      </c>
      <c r="B4974" s="136">
        <v>44182</v>
      </c>
      <c r="C4974" s="137" t="s">
        <v>626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</row>
    <row r="4975" spans="1:6">
      <c r="A4975" s="135">
        <v>44182</v>
      </c>
      <c r="B4975" s="136">
        <v>44182</v>
      </c>
      <c r="C4975" s="137" t="s">
        <v>601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6">
      <c r="A4976" s="135">
        <v>44182</v>
      </c>
      <c r="B4976" s="136">
        <v>44182</v>
      </c>
      <c r="C4976" s="137" t="s">
        <v>821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598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590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631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589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656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596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636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606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593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585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594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621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595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618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630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604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602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616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597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586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620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591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615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614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592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611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599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629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637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633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605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603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641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624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623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647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634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648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822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600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632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607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640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622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785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820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675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823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639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725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661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824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746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709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628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825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826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653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814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827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812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667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687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608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6">
      <c r="A5041" s="98">
        <v>44183</v>
      </c>
      <c r="B5041" s="99">
        <v>44183</v>
      </c>
      <c r="C5041" s="100" t="s">
        <v>626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</row>
    <row r="5042" spans="1:6">
      <c r="A5042" s="98">
        <v>44183</v>
      </c>
      <c r="B5042" s="99">
        <v>44183</v>
      </c>
      <c r="C5042" s="100" t="s">
        <v>598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6">
      <c r="A5043" s="98">
        <v>44183</v>
      </c>
      <c r="B5043" s="99">
        <v>44183</v>
      </c>
      <c r="C5043" s="100" t="s">
        <v>585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6">
      <c r="A5044" s="98">
        <v>44183</v>
      </c>
      <c r="B5044" s="99">
        <v>44183</v>
      </c>
      <c r="C5044" s="100" t="s">
        <v>601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6">
      <c r="A5045" s="98">
        <v>44183</v>
      </c>
      <c r="B5045" s="99">
        <v>44183</v>
      </c>
      <c r="C5045" s="100" t="s">
        <v>587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6">
      <c r="A5046" s="98">
        <v>44183</v>
      </c>
      <c r="B5046" s="99">
        <v>44183</v>
      </c>
      <c r="C5046" s="100" t="s">
        <v>590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6">
      <c r="A5047" s="98">
        <v>44183</v>
      </c>
      <c r="B5047" s="99">
        <v>44183</v>
      </c>
      <c r="C5047" s="100" t="s">
        <v>621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6">
      <c r="A5048" s="98">
        <v>44183</v>
      </c>
      <c r="B5048" s="99">
        <v>44183</v>
      </c>
      <c r="C5048" s="100" t="s">
        <v>595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6">
      <c r="A5049" s="98">
        <v>44183</v>
      </c>
      <c r="B5049" s="99">
        <v>44183</v>
      </c>
      <c r="C5049" s="100" t="s">
        <v>593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6">
      <c r="A5050" s="98">
        <v>44183</v>
      </c>
      <c r="B5050" s="99">
        <v>44183</v>
      </c>
      <c r="C5050" s="100" t="s">
        <v>594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6">
      <c r="A5051" s="98">
        <v>44183</v>
      </c>
      <c r="B5051" s="99">
        <v>44183</v>
      </c>
      <c r="C5051" s="100" t="s">
        <v>606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6">
      <c r="A5052" s="98">
        <v>44183</v>
      </c>
      <c r="B5052" s="99">
        <v>44183</v>
      </c>
      <c r="C5052" s="100" t="s">
        <v>591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6">
      <c r="A5053" s="98">
        <v>44183</v>
      </c>
      <c r="B5053" s="99">
        <v>44183</v>
      </c>
      <c r="C5053" s="100" t="s">
        <v>589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6">
      <c r="A5054" s="98">
        <v>44183</v>
      </c>
      <c r="B5054" s="99">
        <v>44183</v>
      </c>
      <c r="C5054" s="100" t="s">
        <v>586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6">
      <c r="A5055" s="98">
        <v>44183</v>
      </c>
      <c r="B5055" s="99">
        <v>44183</v>
      </c>
      <c r="C5055" s="100" t="s">
        <v>616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6">
      <c r="A5056" s="98">
        <v>44183</v>
      </c>
      <c r="B5056" s="99">
        <v>44183</v>
      </c>
      <c r="C5056" s="100" t="s">
        <v>596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618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604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630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611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636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631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597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828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629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602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641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599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605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620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592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624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603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615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637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754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648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623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792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633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632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622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614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608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717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687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829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501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6">
      <c r="A5089" s="98">
        <v>44183</v>
      </c>
      <c r="B5089" s="99">
        <v>44183</v>
      </c>
      <c r="C5089" s="100" t="s">
        <v>600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6">
      <c r="A5090" s="98">
        <v>44183</v>
      </c>
      <c r="B5090" s="99">
        <v>44183</v>
      </c>
      <c r="C5090" s="100" t="s">
        <v>830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6">
      <c r="A5091" s="98">
        <v>44183</v>
      </c>
      <c r="B5091" s="99">
        <v>44183</v>
      </c>
      <c r="C5091" s="100" t="s">
        <v>588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6">
      <c r="A5092" s="98">
        <v>44183</v>
      </c>
      <c r="B5092" s="99">
        <v>44183</v>
      </c>
      <c r="C5092" s="100" t="s">
        <v>611</v>
      </c>
      <c r="D5092" s="100">
        <v>40607</v>
      </c>
      <c r="E5092" s="100">
        <v>19</v>
      </c>
      <c r="F5092">
        <v>1</v>
      </c>
    </row>
    <row r="5093" spans="1:6">
      <c r="A5093" s="98">
        <v>44183</v>
      </c>
      <c r="B5093" s="99">
        <v>44183</v>
      </c>
      <c r="C5093" s="100" t="s">
        <v>607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6">
      <c r="A5094" s="98">
        <v>44183</v>
      </c>
      <c r="B5094" s="99">
        <v>44183</v>
      </c>
      <c r="C5094" s="100" t="s">
        <v>664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6">
      <c r="A5095" s="98">
        <v>44183</v>
      </c>
      <c r="B5095" s="99">
        <v>44183</v>
      </c>
      <c r="C5095" s="100" t="s">
        <v>647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6">
      <c r="A5096" s="98">
        <v>44183</v>
      </c>
      <c r="B5096" s="99">
        <v>44183</v>
      </c>
      <c r="C5096" s="100" t="s">
        <v>634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6">
      <c r="A5097" s="98">
        <v>44183</v>
      </c>
      <c r="B5097" s="99">
        <v>44183</v>
      </c>
      <c r="C5097" s="100" t="s">
        <v>628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6">
      <c r="A5098" s="98">
        <v>44183</v>
      </c>
      <c r="B5098" s="99">
        <v>44183</v>
      </c>
      <c r="C5098" s="100" t="s">
        <v>660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6">
      <c r="A5099" s="98">
        <v>44183</v>
      </c>
      <c r="B5099" s="99">
        <v>44183</v>
      </c>
      <c r="C5099" s="100" t="s">
        <v>640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6">
      <c r="A5100" s="98">
        <v>44183</v>
      </c>
      <c r="B5100" s="99">
        <v>44183</v>
      </c>
      <c r="C5100" s="100" t="s">
        <v>746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6">
      <c r="A5101" s="98">
        <v>44183</v>
      </c>
      <c r="B5101" s="99">
        <v>44183</v>
      </c>
      <c r="C5101" s="100" t="s">
        <v>831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6">
      <c r="A5102" s="98">
        <v>44183</v>
      </c>
      <c r="B5102" s="99">
        <v>44183</v>
      </c>
      <c r="C5102" s="100" t="s">
        <v>610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6">
      <c r="A5103" s="40">
        <v>44184</v>
      </c>
      <c r="B5103" s="22">
        <v>44184</v>
      </c>
      <c r="C5103" t="s">
        <v>626</v>
      </c>
      <c r="D5103" s="16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139">
        <v>44184</v>
      </c>
      <c r="B5104" s="140">
        <v>44184</v>
      </c>
      <c r="C5104" s="141" t="s">
        <v>832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598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590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587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585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594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595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833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834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606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621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629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604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616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641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631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589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636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615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835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597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599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586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836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648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614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630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637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611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620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618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588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633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592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779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656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623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624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603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600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622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660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607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785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837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838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839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823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664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6">
      <c r="A5153" s="139">
        <v>44184</v>
      </c>
      <c r="B5153" s="140">
        <v>44184</v>
      </c>
      <c r="C5153" s="141" t="s">
        <v>751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6">
      <c r="A5154" s="139">
        <v>44184</v>
      </c>
      <c r="B5154" s="140">
        <v>44184</v>
      </c>
      <c r="C5154" s="141" t="s">
        <v>840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6">
      <c r="A5155" s="139">
        <v>44184</v>
      </c>
      <c r="B5155" s="140">
        <v>44184</v>
      </c>
      <c r="C5155" s="141" t="s">
        <v>640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6">
      <c r="A5156" s="139">
        <v>44184</v>
      </c>
      <c r="B5156" s="140">
        <v>44184</v>
      </c>
      <c r="C5156" s="141" t="s">
        <v>804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6">
      <c r="A5157" s="139">
        <v>44184</v>
      </c>
      <c r="B5157" s="140">
        <v>44184</v>
      </c>
      <c r="C5157" s="141" t="s">
        <v>647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6">
      <c r="A5158" s="139">
        <v>44184</v>
      </c>
      <c r="B5158" s="140">
        <v>44184</v>
      </c>
      <c r="C5158" s="141" t="s">
        <v>645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6">
      <c r="A5159" s="139">
        <v>44184</v>
      </c>
      <c r="B5159" s="140">
        <v>44184</v>
      </c>
      <c r="C5159" s="141" t="s">
        <v>619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6">
      <c r="A5160" s="139">
        <v>44184</v>
      </c>
      <c r="B5160" s="140">
        <v>44184</v>
      </c>
      <c r="C5160" s="141" t="s">
        <v>632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6">
      <c r="A5161" s="139">
        <v>44184</v>
      </c>
      <c r="B5161" s="140">
        <v>44184</v>
      </c>
      <c r="C5161" s="141" t="s">
        <v>653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6">
      <c r="A5162" s="139">
        <v>44184</v>
      </c>
      <c r="B5162" s="140">
        <v>44184</v>
      </c>
      <c r="C5162" s="141" t="s">
        <v>841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6">
      <c r="A5163" s="139">
        <v>44184</v>
      </c>
      <c r="B5163" s="140">
        <v>44184</v>
      </c>
      <c r="C5163" s="141" t="s">
        <v>608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6">
      <c r="A5164" s="139">
        <v>44184</v>
      </c>
      <c r="B5164" s="140">
        <v>44184</v>
      </c>
      <c r="C5164" s="141" t="s">
        <v>792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6">
      <c r="A5165" s="86">
        <v>44185</v>
      </c>
      <c r="B5165" s="87">
        <v>44185</v>
      </c>
      <c r="C5165" s="88" t="s">
        <v>587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</row>
    <row r="5166" spans="1:6">
      <c r="A5166" s="86">
        <v>44185</v>
      </c>
      <c r="B5166" s="87">
        <v>44185</v>
      </c>
      <c r="C5166" s="88" t="s">
        <v>598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6">
      <c r="A5167" s="86">
        <v>44185</v>
      </c>
      <c r="B5167" s="87">
        <v>44185</v>
      </c>
      <c r="C5167" s="88" t="s">
        <v>601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6">
      <c r="A5168" s="86">
        <v>44185</v>
      </c>
      <c r="B5168" s="87">
        <v>44185</v>
      </c>
      <c r="C5168" s="88" t="s">
        <v>626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585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836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589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842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570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843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509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518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531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844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528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564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845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846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517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548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630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573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624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847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603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592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614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848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837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541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566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569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512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849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537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850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543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851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852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514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853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854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541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855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647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804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578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856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653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857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640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858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6">
      <c r="A5217" s="86">
        <v>44185</v>
      </c>
      <c r="B5217" s="87">
        <v>44185</v>
      </c>
      <c r="C5217" s="88" t="s">
        <v>859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6">
      <c r="A5218" s="86">
        <v>44185</v>
      </c>
      <c r="B5218" s="87">
        <v>44185</v>
      </c>
      <c r="C5218" s="88" t="s">
        <v>550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6">
      <c r="A5219" s="86">
        <v>44185</v>
      </c>
      <c r="B5219" s="87">
        <v>44185</v>
      </c>
      <c r="C5219" s="88" t="s">
        <v>860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6">
      <c r="A5220" s="86">
        <v>44185</v>
      </c>
      <c r="B5220" s="87">
        <v>44185</v>
      </c>
      <c r="C5220" s="88" t="s">
        <v>861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6">
      <c r="A5221" s="86">
        <v>44185</v>
      </c>
      <c r="B5221" s="87">
        <v>44185</v>
      </c>
      <c r="C5221" s="88" t="s">
        <v>862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6">
      <c r="A5222" s="86">
        <v>44185</v>
      </c>
      <c r="B5222" s="87">
        <v>44185</v>
      </c>
      <c r="C5222" s="88" t="s">
        <v>632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6">
      <c r="A5223" s="86">
        <v>44185</v>
      </c>
      <c r="B5223" s="87">
        <v>44185</v>
      </c>
      <c r="C5223" s="88" t="s">
        <v>863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6">
      <c r="A5224" s="86">
        <v>44185</v>
      </c>
      <c r="B5224" s="87">
        <v>44185</v>
      </c>
      <c r="C5224" s="88" t="s">
        <v>864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6">
      <c r="A5225" s="86">
        <v>44185</v>
      </c>
      <c r="B5225" s="87">
        <v>44185</v>
      </c>
      <c r="C5225" s="88" t="s">
        <v>865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6">
      <c r="A5226" s="86">
        <v>44185</v>
      </c>
      <c r="B5226" s="87">
        <v>44185</v>
      </c>
      <c r="C5226" s="88" t="s">
        <v>866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6">
      <c r="A5227" s="90">
        <v>44186</v>
      </c>
      <c r="B5227" s="91">
        <v>44186</v>
      </c>
      <c r="C5227" s="92" t="s">
        <v>585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</row>
    <row r="5228" spans="1:6">
      <c r="A5228" s="90">
        <v>44186</v>
      </c>
      <c r="B5228" s="91">
        <v>44186</v>
      </c>
      <c r="C5228" s="92" t="s">
        <v>626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6">
      <c r="A5229" s="90">
        <v>44186</v>
      </c>
      <c r="B5229" s="91">
        <v>44186</v>
      </c>
      <c r="C5229" s="92" t="s">
        <v>770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6">
      <c r="A5230" s="90">
        <v>44186</v>
      </c>
      <c r="B5230" s="91">
        <v>44186</v>
      </c>
      <c r="C5230" s="92" t="s">
        <v>598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6">
      <c r="A5231" s="90">
        <v>44186</v>
      </c>
      <c r="B5231" s="91">
        <v>44186</v>
      </c>
      <c r="C5231" s="92" t="s">
        <v>591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6">
      <c r="A5232" s="90">
        <v>44186</v>
      </c>
      <c r="B5232" s="91">
        <v>44186</v>
      </c>
      <c r="C5232" s="92" t="s">
        <v>587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573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592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590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512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867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543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606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548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596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594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593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589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631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604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537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851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630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868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703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566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636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848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541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632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869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870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871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872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671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637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746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656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6">
      <c r="A5265" s="90">
        <v>44186</v>
      </c>
      <c r="B5265" s="91">
        <v>44186</v>
      </c>
      <c r="C5265" s="92" t="s">
        <v>873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6">
      <c r="A5266" s="90">
        <v>44186</v>
      </c>
      <c r="B5266" s="91">
        <v>44186</v>
      </c>
      <c r="C5266" s="92" t="s">
        <v>830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6">
      <c r="A5267" s="90">
        <v>44186</v>
      </c>
      <c r="B5267" s="91">
        <v>44186</v>
      </c>
      <c r="C5267" s="92" t="s">
        <v>687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6">
      <c r="A5268" s="90">
        <v>44186</v>
      </c>
      <c r="B5268" s="91">
        <v>44186</v>
      </c>
      <c r="C5268" s="92" t="s">
        <v>754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6">
      <c r="A5269" s="90">
        <v>44186</v>
      </c>
      <c r="B5269" s="91">
        <v>44186</v>
      </c>
      <c r="C5269" s="92" t="s">
        <v>600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6">
      <c r="A5270" s="90">
        <v>44186</v>
      </c>
      <c r="B5270" s="91">
        <v>44186</v>
      </c>
      <c r="C5270" s="92" t="s">
        <v>804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6">
      <c r="A5271" s="90">
        <v>44186</v>
      </c>
      <c r="B5271" s="91">
        <v>44186</v>
      </c>
      <c r="C5271" s="92" t="s">
        <v>613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6">
      <c r="A5272" s="90">
        <v>44186</v>
      </c>
      <c r="B5272" s="91">
        <v>44186</v>
      </c>
      <c r="C5272" s="92" t="s">
        <v>857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6">
      <c r="A5273" s="90">
        <v>44186</v>
      </c>
      <c r="B5273" s="91">
        <v>44186</v>
      </c>
      <c r="C5273" s="92" t="s">
        <v>716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6">
      <c r="A5274" s="102">
        <v>44187</v>
      </c>
      <c r="B5274" s="103">
        <v>44187</v>
      </c>
      <c r="C5274" s="104" t="s">
        <v>626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</row>
    <row r="5275" spans="1:6">
      <c r="A5275" s="102">
        <v>44187</v>
      </c>
      <c r="B5275" s="103">
        <v>44187</v>
      </c>
      <c r="C5275" s="104" t="s">
        <v>589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6">
      <c r="A5276" s="102">
        <v>44187</v>
      </c>
      <c r="B5276" s="103">
        <v>44187</v>
      </c>
      <c r="C5276" s="104" t="s">
        <v>598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6">
      <c r="A5277" s="102">
        <v>44187</v>
      </c>
      <c r="B5277" s="103">
        <v>44187</v>
      </c>
      <c r="C5277" s="104" t="s">
        <v>601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6">
      <c r="A5278" s="102">
        <v>44187</v>
      </c>
      <c r="B5278" s="103">
        <v>44187</v>
      </c>
      <c r="C5278" s="104" t="s">
        <v>596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6">
      <c r="A5279" s="102">
        <v>44187</v>
      </c>
      <c r="B5279" s="103">
        <v>44187</v>
      </c>
      <c r="C5279" s="104" t="s">
        <v>597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6">
      <c r="A5280" s="102">
        <v>44187</v>
      </c>
      <c r="B5280" s="103">
        <v>44187</v>
      </c>
      <c r="C5280" s="104" t="s">
        <v>615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593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590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874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611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606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875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604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630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631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594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876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620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877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587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873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878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586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602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636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592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656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633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879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799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747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850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849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880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557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881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857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882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848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883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517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884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860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866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885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886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852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550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887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888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543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889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859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890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544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891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892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893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546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894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541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864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895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896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601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508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511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897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898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569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509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570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512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566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573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531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525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899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517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900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901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548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537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515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844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902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564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866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846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518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845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559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541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520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881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880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884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849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859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557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889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543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575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882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848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903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851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904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600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892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905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546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893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865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883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906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907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908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909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888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910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864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894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886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850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911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550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860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523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598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601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594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626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912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509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844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541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548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913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570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899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531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846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900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537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573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518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901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843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515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902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517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566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580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914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857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845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557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525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851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520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852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849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866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848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543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882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600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906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911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880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850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915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916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865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883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917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894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904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918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888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884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892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575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859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919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855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521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920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544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540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580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506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511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913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900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573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844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509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541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901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845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570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528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564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594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902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626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531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843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846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518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559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515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548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882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848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537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520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566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525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851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911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850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912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859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880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557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517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886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849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857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852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884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892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864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883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853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915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887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860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921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854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866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523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543</v>
      </c>
      <c r="D5520" s="89">
        <f>VLOOKUP(Pag_Inicio_Corr_mas_casos[[#This Row],[Corregimiento]],Hoja3!$A$2:$D$676,4,0)</f>
        <v>50208</v>
      </c>
      <c r="E5520" s="88">
        <v>15</v>
      </c>
    </row>
    <row r="5521" spans="1:9">
      <c r="A5521" s="86">
        <v>44190</v>
      </c>
      <c r="B5521" s="87">
        <v>44190</v>
      </c>
      <c r="C5521" s="88" t="s">
        <v>916</v>
      </c>
      <c r="D5521" s="89">
        <f>VLOOKUP(Pag_Inicio_Corr_mas_casos[[#This Row],[Corregimiento]],Hoja3!$A$2:$D$676,4,0)</f>
        <v>60101</v>
      </c>
      <c r="E5521" s="88">
        <v>14</v>
      </c>
    </row>
    <row r="5522" spans="1:9">
      <c r="A5522" s="86">
        <v>44190</v>
      </c>
      <c r="B5522" s="87">
        <v>44190</v>
      </c>
      <c r="C5522" s="88" t="s">
        <v>865</v>
      </c>
      <c r="D5522" s="89">
        <f>VLOOKUP(Pag_Inicio_Corr_mas_casos[[#This Row],[Corregimiento]],Hoja3!$A$2:$D$676,4,0)</f>
        <v>60105</v>
      </c>
      <c r="E5522" s="88">
        <v>14</v>
      </c>
    </row>
    <row r="5523" spans="1:9">
      <c r="A5523" s="86">
        <v>44190</v>
      </c>
      <c r="B5523" s="87">
        <v>44190</v>
      </c>
      <c r="C5523" s="88" t="s">
        <v>550</v>
      </c>
      <c r="D5523" s="89">
        <f>VLOOKUP(Pag_Inicio_Corr_mas_casos[[#This Row],[Corregimiento]],Hoja3!$A$2:$D$676,4,0)</f>
        <v>40606</v>
      </c>
      <c r="E5523" s="88">
        <v>13</v>
      </c>
    </row>
    <row r="5524" spans="1:9">
      <c r="A5524" s="86">
        <v>44190</v>
      </c>
      <c r="B5524" s="87">
        <v>44190</v>
      </c>
      <c r="C5524" s="88" t="s">
        <v>514</v>
      </c>
      <c r="D5524" s="89">
        <f>VLOOKUP(Pag_Inicio_Corr_mas_casos[[#This Row],[Corregimiento]],Hoja3!$A$2:$D$676,4,0)</f>
        <v>20601</v>
      </c>
      <c r="E5524" s="88">
        <v>12</v>
      </c>
    </row>
    <row r="5525" spans="1:9">
      <c r="A5525" s="86">
        <v>44190</v>
      </c>
      <c r="B5525" s="87">
        <v>44190</v>
      </c>
      <c r="C5525" s="88" t="s">
        <v>544</v>
      </c>
      <c r="D5525" s="89">
        <f>VLOOKUP(Pag_Inicio_Corr_mas_casos[[#This Row],[Corregimiento]],Hoja3!$A$2:$D$676,4,0)</f>
        <v>40611</v>
      </c>
      <c r="E5525" s="88">
        <v>11</v>
      </c>
    </row>
    <row r="5526" spans="1:9">
      <c r="A5526" s="86">
        <v>44190</v>
      </c>
      <c r="B5526" s="87">
        <v>44190</v>
      </c>
      <c r="C5526" s="88" t="s">
        <v>546</v>
      </c>
      <c r="D5526" s="89">
        <f>VLOOKUP(Pag_Inicio_Corr_mas_casos[[#This Row],[Corregimiento]],Hoja3!$A$2:$D$676,4,0)</f>
        <v>40612</v>
      </c>
      <c r="E5526" s="88">
        <v>11</v>
      </c>
    </row>
    <row r="5527" spans="1:9">
      <c r="A5527" s="86">
        <v>44190</v>
      </c>
      <c r="B5527" s="87">
        <v>44190</v>
      </c>
      <c r="C5527" s="88" t="s">
        <v>541</v>
      </c>
      <c r="D5527" s="88">
        <v>40607</v>
      </c>
      <c r="E5527" s="88">
        <v>11</v>
      </c>
      <c r="F5527" s="7" t="s">
        <v>922</v>
      </c>
    </row>
    <row r="5528" spans="1:9">
      <c r="A5528" s="86">
        <v>44190</v>
      </c>
      <c r="B5528" s="87">
        <v>44190</v>
      </c>
      <c r="C5528" s="88" t="s">
        <v>923</v>
      </c>
      <c r="D5528" s="89">
        <f>VLOOKUP(Pag_Inicio_Corr_mas_casos[[#This Row],[Corregimiento]],Hoja3!$A$2:$D$676,4,0)</f>
        <v>50316</v>
      </c>
      <c r="E5528" s="88">
        <v>11</v>
      </c>
    </row>
    <row r="5529" spans="1:9">
      <c r="A5529" s="90">
        <v>44191</v>
      </c>
      <c r="B5529" s="91">
        <v>44191</v>
      </c>
      <c r="C5529" s="92" t="s">
        <v>580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I5529" s="167"/>
    </row>
    <row r="5530" spans="1:9">
      <c r="A5530" s="90">
        <v>44191</v>
      </c>
      <c r="B5530" s="91">
        <v>44191</v>
      </c>
      <c r="C5530" s="92" t="s">
        <v>913</v>
      </c>
      <c r="D5530" s="93">
        <f>VLOOKUP(Pag_Inicio_Corr_mas_casos[[#This Row],[Corregimiento]],Hoja3!$A$2:$D$676,4,0)</f>
        <v>130101</v>
      </c>
      <c r="E5530" s="92">
        <v>69</v>
      </c>
      <c r="I5530" s="166"/>
    </row>
    <row r="5531" spans="1:9">
      <c r="A5531" s="90">
        <v>44191</v>
      </c>
      <c r="B5531" s="91">
        <v>44191</v>
      </c>
      <c r="C5531" s="92" t="s">
        <v>900</v>
      </c>
      <c r="D5531" s="93">
        <f>VLOOKUP(Pag_Inicio_Corr_mas_casos[[#This Row],[Corregimiento]],Hoja3!$A$2:$D$676,4,0)</f>
        <v>130102</v>
      </c>
      <c r="E5531" s="92">
        <v>58</v>
      </c>
      <c r="I5531" s="166"/>
    </row>
    <row r="5532" spans="1:9">
      <c r="A5532" s="90">
        <v>44191</v>
      </c>
      <c r="B5532" s="91">
        <v>44191</v>
      </c>
      <c r="C5532" s="92" t="s">
        <v>541</v>
      </c>
      <c r="D5532" s="93">
        <f>VLOOKUP(Pag_Inicio_Corr_mas_casos[[#This Row],[Corregimiento]],Hoja3!$A$2:$D$676,4,0)</f>
        <v>80813</v>
      </c>
      <c r="E5532" s="92">
        <v>58</v>
      </c>
      <c r="I5532" s="166"/>
    </row>
    <row r="5533" spans="1:9">
      <c r="A5533" s="90">
        <v>44191</v>
      </c>
      <c r="B5533" s="91">
        <v>44191</v>
      </c>
      <c r="C5533" s="92" t="s">
        <v>844</v>
      </c>
      <c r="D5533" s="93">
        <f>VLOOKUP(Pag_Inicio_Corr_mas_casos[[#This Row],[Corregimiento]],Hoja3!$A$2:$D$676,4,0)</f>
        <v>80823</v>
      </c>
      <c r="E5533" s="92">
        <v>54</v>
      </c>
      <c r="I5533" s="166"/>
    </row>
    <row r="5534" spans="1:9">
      <c r="A5534" s="90">
        <v>44191</v>
      </c>
      <c r="B5534" s="91">
        <v>44191</v>
      </c>
      <c r="C5534" s="92" t="s">
        <v>548</v>
      </c>
      <c r="D5534" s="93">
        <f>VLOOKUP(Pag_Inicio_Corr_mas_casos[[#This Row],[Corregimiento]],Hoja3!$A$2:$D$676,4,0)</f>
        <v>80826</v>
      </c>
      <c r="E5534" s="92">
        <v>46</v>
      </c>
      <c r="I5534" s="166"/>
    </row>
    <row r="5535" spans="1:9">
      <c r="A5535" s="90">
        <v>44191</v>
      </c>
      <c r="B5535" s="91">
        <v>44191</v>
      </c>
      <c r="C5535" s="92" t="s">
        <v>506</v>
      </c>
      <c r="D5535" s="93">
        <f>VLOOKUP(Pag_Inicio_Corr_mas_casos[[#This Row],[Corregimiento]],Hoja3!$A$2:$D$676,4,0)</f>
        <v>80812</v>
      </c>
      <c r="E5535" s="92">
        <v>46</v>
      </c>
      <c r="I5535" s="166"/>
    </row>
    <row r="5536" spans="1:9">
      <c r="A5536" s="90">
        <v>44191</v>
      </c>
      <c r="B5536" s="91">
        <v>44191</v>
      </c>
      <c r="C5536" s="92" t="s">
        <v>511</v>
      </c>
      <c r="D5536" s="93">
        <f>VLOOKUP(Pag_Inicio_Corr_mas_casos[[#This Row],[Corregimiento]],Hoja3!$A$2:$D$676,4,0)</f>
        <v>80819</v>
      </c>
      <c r="E5536" s="92">
        <v>46</v>
      </c>
      <c r="I5536" s="166"/>
    </row>
    <row r="5537" spans="1:9">
      <c r="A5537" s="90">
        <v>44191</v>
      </c>
      <c r="B5537" s="91">
        <v>44191</v>
      </c>
      <c r="C5537" s="92" t="s">
        <v>537</v>
      </c>
      <c r="D5537" s="93">
        <f>VLOOKUP(Pag_Inicio_Corr_mas_casos[[#This Row],[Corregimiento]],Hoja3!$A$2:$D$676,4,0)</f>
        <v>80815</v>
      </c>
      <c r="E5537" s="92">
        <v>38</v>
      </c>
      <c r="I5537" s="166"/>
    </row>
    <row r="5538" spans="1:9">
      <c r="A5538" s="90">
        <v>44191</v>
      </c>
      <c r="B5538" s="91">
        <v>44191</v>
      </c>
      <c r="C5538" s="92" t="s">
        <v>509</v>
      </c>
      <c r="D5538" s="93">
        <f>VLOOKUP(Pag_Inicio_Corr_mas_casos[[#This Row],[Corregimiento]],Hoja3!$A$2:$D$676,4,0)</f>
        <v>80821</v>
      </c>
      <c r="E5538" s="92">
        <v>37</v>
      </c>
      <c r="I5538" s="166"/>
    </row>
    <row r="5539" spans="1:9">
      <c r="A5539" s="90">
        <v>44191</v>
      </c>
      <c r="B5539" s="91">
        <v>44191</v>
      </c>
      <c r="C5539" s="92" t="s">
        <v>515</v>
      </c>
      <c r="D5539" s="93">
        <f>VLOOKUP(Pag_Inicio_Corr_mas_casos[[#This Row],[Corregimiento]],Hoja3!$A$2:$D$676,4,0)</f>
        <v>81001</v>
      </c>
      <c r="E5539" s="92">
        <v>35</v>
      </c>
      <c r="I5539" s="166"/>
    </row>
    <row r="5540" spans="1:9">
      <c r="A5540" s="90">
        <v>44191</v>
      </c>
      <c r="B5540" s="91">
        <v>44191</v>
      </c>
      <c r="C5540" s="92" t="s">
        <v>525</v>
      </c>
      <c r="D5540" s="93">
        <f>VLOOKUP(Pag_Inicio_Corr_mas_casos[[#This Row],[Corregimiento]],Hoja3!$A$2:$D$676,4,0)</f>
        <v>130702</v>
      </c>
      <c r="E5540" s="92">
        <v>35</v>
      </c>
      <c r="I5540" s="166"/>
    </row>
    <row r="5541" spans="1:9">
      <c r="A5541" s="90">
        <v>44191</v>
      </c>
      <c r="B5541" s="91">
        <v>44191</v>
      </c>
      <c r="C5541" s="92" t="s">
        <v>846</v>
      </c>
      <c r="D5541" s="93">
        <f>VLOOKUP(Pag_Inicio_Corr_mas_casos[[#This Row],[Corregimiento]],Hoja3!$A$2:$D$676,4,0)</f>
        <v>81007</v>
      </c>
      <c r="E5541" s="92">
        <v>34</v>
      </c>
      <c r="I5541" s="166"/>
    </row>
    <row r="5542" spans="1:9">
      <c r="A5542" s="90">
        <v>44191</v>
      </c>
      <c r="B5542" s="91">
        <v>44191</v>
      </c>
      <c r="C5542" s="92" t="s">
        <v>915</v>
      </c>
      <c r="D5542" s="93">
        <f>VLOOKUP(Pag_Inicio_Corr_mas_casos[[#This Row],[Corregimiento]],Hoja3!$A$2:$D$676,4,0)</f>
        <v>130108</v>
      </c>
      <c r="E5542" s="92">
        <v>34</v>
      </c>
      <c r="I5542" s="166"/>
    </row>
    <row r="5543" spans="1:9">
      <c r="A5543" s="90">
        <v>44191</v>
      </c>
      <c r="B5543" s="91">
        <v>44191</v>
      </c>
      <c r="C5543" s="92" t="s">
        <v>559</v>
      </c>
      <c r="D5543" s="93">
        <f>VLOOKUP(Pag_Inicio_Corr_mas_casos[[#This Row],[Corregimiento]],Hoja3!$A$2:$D$676,4,0)</f>
        <v>81003</v>
      </c>
      <c r="E5543" s="92">
        <v>34</v>
      </c>
      <c r="I5543" s="166"/>
    </row>
    <row r="5544" spans="1:9">
      <c r="A5544" s="90">
        <v>44191</v>
      </c>
      <c r="B5544" s="91">
        <v>44191</v>
      </c>
      <c r="C5544" s="92" t="s">
        <v>845</v>
      </c>
      <c r="D5544" s="93">
        <f>VLOOKUP(Pag_Inicio_Corr_mas_casos[[#This Row],[Corregimiento]],Hoja3!$A$2:$D$676,4,0)</f>
        <v>130708</v>
      </c>
      <c r="E5544" s="92">
        <v>31</v>
      </c>
      <c r="I5544" s="166"/>
    </row>
    <row r="5545" spans="1:9">
      <c r="A5545" s="90">
        <v>44191</v>
      </c>
      <c r="B5545" s="91">
        <v>44191</v>
      </c>
      <c r="C5545" s="92" t="s">
        <v>531</v>
      </c>
      <c r="D5545" s="93">
        <f>VLOOKUP(Pag_Inicio_Corr_mas_casos[[#This Row],[Corregimiento]],Hoja3!$A$2:$D$676,4,0)</f>
        <v>80806</v>
      </c>
      <c r="E5545" s="92">
        <v>30</v>
      </c>
      <c r="I5545" s="166"/>
    </row>
    <row r="5546" spans="1:9">
      <c r="A5546" s="90">
        <v>44191</v>
      </c>
      <c r="B5546" s="91">
        <v>44191</v>
      </c>
      <c r="C5546" s="92" t="s">
        <v>901</v>
      </c>
      <c r="D5546" s="93">
        <f>VLOOKUP(Pag_Inicio_Corr_mas_casos[[#This Row],[Corregimiento]],Hoja3!$A$2:$D$676,4,0)</f>
        <v>81008</v>
      </c>
      <c r="E5546" s="92">
        <v>30</v>
      </c>
      <c r="I5546" s="166"/>
    </row>
    <row r="5547" spans="1:9">
      <c r="A5547" s="90">
        <v>44191</v>
      </c>
      <c r="B5547" s="91">
        <v>44191</v>
      </c>
      <c r="C5547" s="92" t="s">
        <v>570</v>
      </c>
      <c r="D5547" s="93">
        <f>VLOOKUP(Pag_Inicio_Corr_mas_casos[[#This Row],[Corregimiento]],Hoja3!$A$2:$D$676,4,0)</f>
        <v>80810</v>
      </c>
      <c r="E5547" s="92">
        <v>30</v>
      </c>
      <c r="I5547" s="166"/>
    </row>
    <row r="5548" spans="1:9">
      <c r="A5548" s="90">
        <v>44191</v>
      </c>
      <c r="B5548" s="91">
        <v>44191</v>
      </c>
      <c r="C5548" s="92" t="s">
        <v>518</v>
      </c>
      <c r="D5548" s="93">
        <f>VLOOKUP(Pag_Inicio_Corr_mas_casos[[#This Row],[Corregimiento]],Hoja3!$A$2:$D$676,4,0)</f>
        <v>81009</v>
      </c>
      <c r="E5548" s="92">
        <v>30</v>
      </c>
      <c r="I5548" s="166"/>
    </row>
    <row r="5549" spans="1:9">
      <c r="A5549" s="90">
        <v>44191</v>
      </c>
      <c r="B5549" s="91">
        <v>44191</v>
      </c>
      <c r="C5549" s="92" t="s">
        <v>850</v>
      </c>
      <c r="D5549" s="93">
        <f>VLOOKUP(Pag_Inicio_Corr_mas_casos[[#This Row],[Corregimiento]],Hoja3!$A$2:$D$676,4,0)</f>
        <v>130716</v>
      </c>
      <c r="E5549" s="92">
        <v>29</v>
      </c>
      <c r="I5549" s="166"/>
    </row>
    <row r="5550" spans="1:9">
      <c r="A5550" s="90">
        <v>44191</v>
      </c>
      <c r="B5550" s="91">
        <v>44191</v>
      </c>
      <c r="C5550" s="92" t="s">
        <v>843</v>
      </c>
      <c r="D5550" s="93">
        <f>VLOOKUP(Pag_Inicio_Corr_mas_casos[[#This Row],[Corregimiento]],Hoja3!$A$2:$D$676,4,0)</f>
        <v>130717</v>
      </c>
      <c r="E5550" s="92">
        <v>29</v>
      </c>
      <c r="I5550" s="166"/>
    </row>
    <row r="5551" spans="1:9">
      <c r="A5551" s="90">
        <v>44191</v>
      </c>
      <c r="B5551" s="91">
        <v>44191</v>
      </c>
      <c r="C5551" s="92" t="s">
        <v>573</v>
      </c>
      <c r="D5551" s="93">
        <f>VLOOKUP(Pag_Inicio_Corr_mas_casos[[#This Row],[Corregimiento]],Hoja3!$A$2:$D$676,4,0)</f>
        <v>80811</v>
      </c>
      <c r="E5551" s="92">
        <v>29</v>
      </c>
      <c r="I5551" s="166"/>
    </row>
    <row r="5552" spans="1:9">
      <c r="A5552" s="90">
        <v>44191</v>
      </c>
      <c r="B5552" s="91">
        <v>44191</v>
      </c>
      <c r="C5552" s="92" t="s">
        <v>626</v>
      </c>
      <c r="D5552" s="93">
        <f>VLOOKUP(Pag_Inicio_Corr_mas_casos[[#This Row],[Corregimiento]],Hoja3!$A$2:$D$676,4,0)</f>
        <v>80809</v>
      </c>
      <c r="E5552" s="92">
        <v>29</v>
      </c>
      <c r="I5552" s="166"/>
    </row>
    <row r="5553" spans="1:9">
      <c r="A5553" s="90">
        <v>44191</v>
      </c>
      <c r="B5553" s="91">
        <v>44191</v>
      </c>
      <c r="C5553" s="92" t="s">
        <v>848</v>
      </c>
      <c r="D5553" s="93">
        <f>VLOOKUP(Pag_Inicio_Corr_mas_casos[[#This Row],[Corregimiento]],Hoja3!$A$2:$D$676,4,0)</f>
        <v>130107</v>
      </c>
      <c r="E5553" s="92">
        <v>28</v>
      </c>
      <c r="I5553" s="166"/>
    </row>
    <row r="5554" spans="1:9">
      <c r="A5554" s="90">
        <v>44191</v>
      </c>
      <c r="B5554" s="91">
        <v>44191</v>
      </c>
      <c r="C5554" s="92" t="s">
        <v>905</v>
      </c>
      <c r="D5554" s="93">
        <f>VLOOKUP(Pag_Inicio_Corr_mas_casos[[#This Row],[Corregimiento]],Hoja3!$A$2:$D$676,4,0)</f>
        <v>91101</v>
      </c>
      <c r="E5554" s="92">
        <v>27</v>
      </c>
      <c r="I5554" s="166"/>
    </row>
    <row r="5555" spans="1:9">
      <c r="A5555" s="90">
        <v>44191</v>
      </c>
      <c r="B5555" s="91">
        <v>44191</v>
      </c>
      <c r="C5555" s="92" t="s">
        <v>564</v>
      </c>
      <c r="D5555" s="93">
        <f>VLOOKUP(Pag_Inicio_Corr_mas_casos[[#This Row],[Corregimiento]],Hoja3!$A$2:$D$676,4,0)</f>
        <v>80816</v>
      </c>
      <c r="E5555" s="92">
        <v>26</v>
      </c>
      <c r="I5555" s="166"/>
    </row>
    <row r="5556" spans="1:9">
      <c r="A5556" s="90">
        <v>44191</v>
      </c>
      <c r="B5556" s="91">
        <v>44191</v>
      </c>
      <c r="C5556" s="92" t="s">
        <v>857</v>
      </c>
      <c r="D5556" s="93">
        <f>VLOOKUP(Pag_Inicio_Corr_mas_casos[[#This Row],[Corregimiento]],Hoja3!$A$2:$D$676,4,0)</f>
        <v>30107</v>
      </c>
      <c r="E5556" s="92">
        <v>25</v>
      </c>
      <c r="I5556" s="166"/>
    </row>
    <row r="5557" spans="1:9">
      <c r="A5557" s="90">
        <v>44191</v>
      </c>
      <c r="B5557" s="91">
        <v>44191</v>
      </c>
      <c r="C5557" s="92" t="s">
        <v>855</v>
      </c>
      <c r="D5557" s="93">
        <f>VLOOKUP(Pag_Inicio_Corr_mas_casos[[#This Row],[Corregimiento]],Hoja3!$A$2:$D$676,4,0)</f>
        <v>30113</v>
      </c>
      <c r="E5557" s="92">
        <v>25</v>
      </c>
      <c r="I5557" s="166"/>
    </row>
    <row r="5558" spans="1:9">
      <c r="A5558" s="90">
        <v>44191</v>
      </c>
      <c r="B5558" s="91">
        <v>44191</v>
      </c>
      <c r="C5558" s="92" t="s">
        <v>528</v>
      </c>
      <c r="D5558" s="93">
        <f>VLOOKUP(Pag_Inicio_Corr_mas_casos[[#This Row],[Corregimiento]],Hoja3!$A$2:$D$676,4,0)</f>
        <v>80807</v>
      </c>
      <c r="E5558" s="92">
        <v>24</v>
      </c>
      <c r="I5558" s="166"/>
    </row>
    <row r="5559" spans="1:9">
      <c r="A5559" s="90">
        <v>44191</v>
      </c>
      <c r="B5559" s="91">
        <v>44191</v>
      </c>
      <c r="C5559" s="92" t="s">
        <v>889</v>
      </c>
      <c r="D5559" s="93">
        <f>VLOOKUP(Pag_Inicio_Corr_mas_casos[[#This Row],[Corregimiento]],Hoja3!$A$2:$D$676,4,0)</f>
        <v>40501</v>
      </c>
      <c r="E5559" s="92">
        <v>24</v>
      </c>
      <c r="I5559" s="166"/>
    </row>
    <row r="5560" spans="1:9">
      <c r="A5560" s="90">
        <v>44191</v>
      </c>
      <c r="B5560" s="91">
        <v>44191</v>
      </c>
      <c r="C5560" s="92" t="s">
        <v>911</v>
      </c>
      <c r="D5560" s="93">
        <f>VLOOKUP(Pag_Inicio_Corr_mas_casos[[#This Row],[Corregimiento]],Hoja3!$A$2:$D$676,4,0)</f>
        <v>30104</v>
      </c>
      <c r="E5560" s="92">
        <v>22</v>
      </c>
      <c r="I5560" s="166"/>
    </row>
    <row r="5561" spans="1:9">
      <c r="A5561" s="90">
        <v>44191</v>
      </c>
      <c r="B5561" s="91">
        <v>44191</v>
      </c>
      <c r="C5561" s="92" t="s">
        <v>919</v>
      </c>
      <c r="D5561" s="93">
        <f>VLOOKUP(Pag_Inicio_Corr_mas_casos[[#This Row],[Corregimiento]],Hoja3!$A$2:$D$676,4,0)</f>
        <v>20401</v>
      </c>
      <c r="E5561" s="92">
        <v>22</v>
      </c>
      <c r="I5561" s="166"/>
    </row>
    <row r="5562" spans="1:9">
      <c r="A5562" s="90">
        <v>44191</v>
      </c>
      <c r="B5562" s="91">
        <v>44191</v>
      </c>
      <c r="C5562" s="92" t="s">
        <v>912</v>
      </c>
      <c r="D5562" s="93">
        <f>VLOOKUP(Pag_Inicio_Corr_mas_casos[[#This Row],[Corregimiento]],Hoja3!$A$2:$D$676,4,0)</f>
        <v>80822</v>
      </c>
      <c r="E5562" s="92">
        <v>21</v>
      </c>
      <c r="I5562" s="166"/>
    </row>
    <row r="5563" spans="1:9">
      <c r="A5563" s="90">
        <v>44191</v>
      </c>
      <c r="B5563" s="91">
        <v>44191</v>
      </c>
      <c r="C5563" s="92" t="s">
        <v>851</v>
      </c>
      <c r="D5563" s="93">
        <f>VLOOKUP(Pag_Inicio_Corr_mas_casos[[#This Row],[Corregimiento]],Hoja3!$A$2:$D$676,4,0)</f>
        <v>130701</v>
      </c>
      <c r="E5563" s="92">
        <v>19</v>
      </c>
      <c r="I5563" s="166"/>
    </row>
    <row r="5564" spans="1:9">
      <c r="A5564" s="90">
        <v>44191</v>
      </c>
      <c r="B5564" s="91">
        <v>44191</v>
      </c>
      <c r="C5564" s="92" t="s">
        <v>569</v>
      </c>
      <c r="D5564" s="93">
        <f>VLOOKUP(Pag_Inicio_Corr_mas_casos[[#This Row],[Corregimiento]],Hoja3!$A$2:$D$676,4,0)</f>
        <v>80817</v>
      </c>
      <c r="E5564" s="92">
        <v>19</v>
      </c>
      <c r="I5564" s="166"/>
    </row>
    <row r="5565" spans="1:9">
      <c r="A5565" s="90">
        <v>44191</v>
      </c>
      <c r="B5565" s="91">
        <v>44191</v>
      </c>
      <c r="C5565" s="92" t="s">
        <v>865</v>
      </c>
      <c r="D5565" s="93">
        <f>VLOOKUP(Pag_Inicio_Corr_mas_casos[[#This Row],[Corregimiento]],Hoja3!$A$2:$D$676,4,0)</f>
        <v>60105</v>
      </c>
      <c r="E5565" s="92">
        <v>18</v>
      </c>
      <c r="I5565" s="166"/>
    </row>
    <row r="5566" spans="1:9">
      <c r="A5566" s="90">
        <v>44191</v>
      </c>
      <c r="B5566" s="91">
        <v>44191</v>
      </c>
      <c r="C5566" s="92" t="s">
        <v>921</v>
      </c>
      <c r="D5566" s="93">
        <f>VLOOKUP(Pag_Inicio_Corr_mas_casos[[#This Row],[Corregimiento]],Hoja3!$A$2:$D$676,4,0)</f>
        <v>40601</v>
      </c>
      <c r="E5566" s="92">
        <v>17</v>
      </c>
      <c r="I5566" s="166"/>
    </row>
    <row r="5567" spans="1:9">
      <c r="A5567" s="90">
        <v>44191</v>
      </c>
      <c r="B5567" s="91">
        <v>44191</v>
      </c>
      <c r="C5567" s="92" t="s">
        <v>575</v>
      </c>
      <c r="D5567" s="93">
        <f>VLOOKUP(Pag_Inicio_Corr_mas_casos[[#This Row],[Corregimiento]],Hoja3!$A$2:$D$676,4,0)</f>
        <v>30111</v>
      </c>
      <c r="E5567" s="92">
        <v>17</v>
      </c>
      <c r="I5567" s="166"/>
    </row>
    <row r="5568" spans="1:9">
      <c r="A5568" s="90">
        <v>44191</v>
      </c>
      <c r="B5568" s="91">
        <v>44191</v>
      </c>
      <c r="C5568" s="92" t="s">
        <v>852</v>
      </c>
      <c r="D5568" s="93">
        <f>VLOOKUP(Pag_Inicio_Corr_mas_casos[[#This Row],[Corregimiento]],Hoja3!$A$2:$D$676,4,0)</f>
        <v>80804</v>
      </c>
      <c r="E5568" s="92">
        <v>16</v>
      </c>
      <c r="I5568" s="166"/>
    </row>
    <row r="5569" spans="1:9">
      <c r="A5569" s="90">
        <v>44191</v>
      </c>
      <c r="B5569" s="91">
        <v>44191</v>
      </c>
      <c r="C5569" s="92" t="s">
        <v>566</v>
      </c>
      <c r="D5569" s="93">
        <f>VLOOKUP(Pag_Inicio_Corr_mas_casos[[#This Row],[Corregimiento]],Hoja3!$A$2:$D$676,4,0)</f>
        <v>80820</v>
      </c>
      <c r="E5569" s="92">
        <v>16</v>
      </c>
      <c r="I5569" s="166"/>
    </row>
    <row r="5570" spans="1:9">
      <c r="A5570" s="90">
        <v>44191</v>
      </c>
      <c r="B5570" s="91">
        <v>44191</v>
      </c>
      <c r="C5570" s="92" t="s">
        <v>517</v>
      </c>
      <c r="D5570" s="93">
        <f>VLOOKUP(Pag_Inicio_Corr_mas_casos[[#This Row],[Corregimiento]],Hoja3!$A$2:$D$676,4,0)</f>
        <v>80814</v>
      </c>
      <c r="E5570" s="92">
        <v>15</v>
      </c>
      <c r="I5570" s="166"/>
    </row>
    <row r="5571" spans="1:9">
      <c r="A5571" s="90">
        <v>44191</v>
      </c>
      <c r="B5571" s="91">
        <v>44191</v>
      </c>
      <c r="C5571" s="92" t="s">
        <v>557</v>
      </c>
      <c r="D5571" s="93">
        <f>VLOOKUP(Pag_Inicio_Corr_mas_casos[[#This Row],[Corregimiento]],Hoja3!$A$2:$D$676,4,0)</f>
        <v>80808</v>
      </c>
      <c r="E5571" s="92">
        <v>15</v>
      </c>
      <c r="I5571" s="166"/>
    </row>
    <row r="5572" spans="1:9">
      <c r="A5572" s="90">
        <v>44191</v>
      </c>
      <c r="B5572" s="91">
        <v>44191</v>
      </c>
      <c r="C5572" s="92" t="s">
        <v>883</v>
      </c>
      <c r="D5572" s="93">
        <f>VLOOKUP(Pag_Inicio_Corr_mas_casos[[#This Row],[Corregimiento]],Hoja3!$A$2:$D$676,4,0)</f>
        <v>81005</v>
      </c>
      <c r="E5572" s="92">
        <v>15</v>
      </c>
      <c r="I5572" s="166"/>
    </row>
    <row r="5573" spans="1:9">
      <c r="A5573" s="90">
        <v>44191</v>
      </c>
      <c r="B5573" s="91">
        <v>44191</v>
      </c>
      <c r="C5573" s="92" t="s">
        <v>902</v>
      </c>
      <c r="D5573" s="93">
        <f>VLOOKUP(Pag_Inicio_Corr_mas_casos[[#This Row],[Corregimiento]],Hoja3!$A$2:$D$676,4,0)</f>
        <v>81002</v>
      </c>
      <c r="E5573" s="92">
        <v>14</v>
      </c>
      <c r="I5573" s="166"/>
    </row>
    <row r="5574" spans="1:9">
      <c r="A5574" s="90">
        <v>44191</v>
      </c>
      <c r="B5574" s="91">
        <v>44191</v>
      </c>
      <c r="C5574" s="92" t="s">
        <v>924</v>
      </c>
      <c r="D5574" s="93">
        <f>VLOOKUP(Pag_Inicio_Corr_mas_casos[[#This Row],[Corregimiento]],Hoja3!$A$2:$D$676,4,0)</f>
        <v>80501</v>
      </c>
      <c r="E5574" s="92">
        <v>14</v>
      </c>
      <c r="I5574" s="166"/>
    </row>
    <row r="5575" spans="1:9">
      <c r="A5575" s="90">
        <v>44191</v>
      </c>
      <c r="B5575" s="91">
        <v>44191</v>
      </c>
      <c r="C5575" s="92" t="s">
        <v>925</v>
      </c>
      <c r="D5575" s="93">
        <f>VLOOKUP(Pag_Inicio_Corr_mas_casos[[#This Row],[Corregimiento]],Hoja3!$A$2:$D$676,4,0)</f>
        <v>20105</v>
      </c>
      <c r="E5575" s="92">
        <v>13</v>
      </c>
      <c r="I5575" s="166"/>
    </row>
    <row r="5576" spans="1:9">
      <c r="A5576" s="90">
        <v>44191</v>
      </c>
      <c r="B5576" s="91">
        <v>44191</v>
      </c>
      <c r="C5576" s="92" t="s">
        <v>907</v>
      </c>
      <c r="D5576" s="93">
        <f>VLOOKUP(Pag_Inicio_Corr_mas_casos[[#This Row],[Corregimiento]],Hoja3!$A$2:$D$676,4,0)</f>
        <v>20103</v>
      </c>
      <c r="E5576" s="92">
        <v>13</v>
      </c>
      <c r="I5576" s="166"/>
    </row>
    <row r="5577" spans="1:9">
      <c r="A5577" s="90">
        <v>44191</v>
      </c>
      <c r="B5577" s="91">
        <v>44191</v>
      </c>
      <c r="C5577" s="92" t="s">
        <v>859</v>
      </c>
      <c r="D5577" s="93">
        <f>VLOOKUP(Pag_Inicio_Corr_mas_casos[[#This Row],[Corregimiento]],Hoja3!$A$2:$D$676,4,0)</f>
        <v>130709</v>
      </c>
      <c r="E5577" s="92">
        <v>13</v>
      </c>
      <c r="I5577" s="166"/>
    </row>
    <row r="5578" spans="1:9">
      <c r="A5578" s="90">
        <v>44191</v>
      </c>
      <c r="B5578" s="91">
        <v>44191</v>
      </c>
      <c r="C5578" s="92" t="s">
        <v>514</v>
      </c>
      <c r="D5578" s="93">
        <f>VLOOKUP(Pag_Inicio_Corr_mas_casos[[#This Row],[Corregimiento]],Hoja3!$A$2:$D$676,4,0)</f>
        <v>20601</v>
      </c>
      <c r="E5578" s="92">
        <v>13</v>
      </c>
      <c r="I5578" s="166"/>
    </row>
    <row r="5579" spans="1:9">
      <c r="A5579" s="90">
        <v>44191</v>
      </c>
      <c r="B5579" s="91">
        <v>44191</v>
      </c>
      <c r="C5579" s="92" t="s">
        <v>534</v>
      </c>
      <c r="D5579" s="93">
        <f>VLOOKUP(Pag_Inicio_Corr_mas_casos[[#This Row],[Corregimiento]],Hoja3!$A$2:$D$676,4,0)</f>
        <v>40201</v>
      </c>
      <c r="E5579" s="92">
        <v>13</v>
      </c>
      <c r="I5579" s="166"/>
    </row>
    <row r="5580" spans="1:9">
      <c r="A5580" s="90">
        <v>44191</v>
      </c>
      <c r="B5580" s="91">
        <v>44191</v>
      </c>
      <c r="C5580" s="92" t="s">
        <v>926</v>
      </c>
      <c r="D5580" s="93">
        <f>VLOOKUP(Pag_Inicio_Corr_mas_casos[[#This Row],[Corregimiento]],Hoja3!$A$2:$D$676,4,0)</f>
        <v>130301</v>
      </c>
      <c r="E5580" s="92">
        <v>12</v>
      </c>
      <c r="I5580" s="166"/>
    </row>
    <row r="5581" spans="1:9">
      <c r="A5581" s="90">
        <v>44191</v>
      </c>
      <c r="B5581" s="91">
        <v>44191</v>
      </c>
      <c r="C5581" s="92" t="s">
        <v>550</v>
      </c>
      <c r="D5581" s="93">
        <f>VLOOKUP(Pag_Inicio_Corr_mas_casos[[#This Row],[Corregimiento]],Hoja3!$A$2:$D$676,4,0)</f>
        <v>40606</v>
      </c>
      <c r="E5581" s="92">
        <v>12</v>
      </c>
      <c r="I5581" s="166"/>
    </row>
    <row r="5582" spans="1:9">
      <c r="A5582" s="90">
        <v>44191</v>
      </c>
      <c r="B5582" s="91">
        <v>44191</v>
      </c>
      <c r="C5582" s="92" t="s">
        <v>541</v>
      </c>
      <c r="D5582" s="92">
        <v>40607</v>
      </c>
      <c r="E5582" s="92">
        <v>12</v>
      </c>
      <c r="F5582" s="7" t="s">
        <v>922</v>
      </c>
      <c r="I5582" s="166"/>
    </row>
    <row r="5583" spans="1:9">
      <c r="A5583" s="90">
        <v>44191</v>
      </c>
      <c r="B5583" s="91">
        <v>44191</v>
      </c>
      <c r="C5583" s="92" t="s">
        <v>880</v>
      </c>
      <c r="D5583" s="93">
        <f>VLOOKUP(Pag_Inicio_Corr_mas_casos[[#This Row],[Corregimiento]],Hoja3!$A$2:$D$676,4,0)</f>
        <v>130706</v>
      </c>
      <c r="E5583" s="92">
        <v>11</v>
      </c>
      <c r="I5583" s="166"/>
    </row>
    <row r="5584" spans="1:9">
      <c r="A5584" s="102">
        <v>44192</v>
      </c>
      <c r="B5584" s="103">
        <v>44192</v>
      </c>
      <c r="C5584" s="104" t="s">
        <v>626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I5584" s="166"/>
    </row>
    <row r="5585" spans="1:9">
      <c r="A5585" s="102">
        <v>44192</v>
      </c>
      <c r="B5585" s="103">
        <v>44192</v>
      </c>
      <c r="C5585" s="104" t="s">
        <v>506</v>
      </c>
      <c r="D5585" s="105">
        <f>VLOOKUP(Pag_Inicio_Corr_mas_casos[[#This Row],[Corregimiento]],Hoja3!$A$2:$D$676,4,0)</f>
        <v>80812</v>
      </c>
      <c r="E5585" s="104">
        <v>82</v>
      </c>
      <c r="I5585" s="166"/>
    </row>
    <row r="5586" spans="1:9">
      <c r="A5586" s="102">
        <v>44192</v>
      </c>
      <c r="B5586" s="103">
        <v>44192</v>
      </c>
      <c r="C5586" s="104" t="s">
        <v>511</v>
      </c>
      <c r="D5586" s="105">
        <f>VLOOKUP(Pag_Inicio_Corr_mas_casos[[#This Row],[Corregimiento]],Hoja3!$A$2:$D$676,4,0)</f>
        <v>80819</v>
      </c>
      <c r="E5586" s="104">
        <v>75</v>
      </c>
      <c r="I5586" s="166"/>
    </row>
    <row r="5587" spans="1:9">
      <c r="A5587" s="102">
        <v>44192</v>
      </c>
      <c r="B5587" s="103">
        <v>44192</v>
      </c>
      <c r="C5587" s="104" t="s">
        <v>531</v>
      </c>
      <c r="D5587" s="105">
        <f>VLOOKUP(Pag_Inicio_Corr_mas_casos[[#This Row],[Corregimiento]],Hoja3!$A$2:$D$676,4,0)</f>
        <v>80806</v>
      </c>
      <c r="E5587" s="104">
        <v>65</v>
      </c>
      <c r="I5587" s="166"/>
    </row>
    <row r="5588" spans="1:9">
      <c r="A5588" s="102">
        <v>44192</v>
      </c>
      <c r="B5588" s="103">
        <v>44192</v>
      </c>
      <c r="C5588" s="104" t="s">
        <v>927</v>
      </c>
      <c r="D5588" s="105">
        <f>VLOOKUP(Pag_Inicio_Corr_mas_casos[[#This Row],[Corregimiento]],Hoja3!$A$2:$D$676,4,0)</f>
        <v>130102</v>
      </c>
      <c r="E5588" s="104">
        <v>63</v>
      </c>
      <c r="I5588" s="166"/>
    </row>
    <row r="5589" spans="1:9">
      <c r="A5589" s="102">
        <v>44192</v>
      </c>
      <c r="B5589" s="103">
        <v>44192</v>
      </c>
      <c r="C5589" s="104" t="s">
        <v>564</v>
      </c>
      <c r="D5589" s="105">
        <f>VLOOKUP(Pag_Inicio_Corr_mas_casos[[#This Row],[Corregimiento]],Hoja3!$A$2:$D$676,4,0)</f>
        <v>80816</v>
      </c>
      <c r="E5589" s="104">
        <v>60</v>
      </c>
      <c r="I5589" s="166"/>
    </row>
    <row r="5590" spans="1:9">
      <c r="A5590" s="102">
        <v>44192</v>
      </c>
      <c r="B5590" s="103">
        <v>44192</v>
      </c>
      <c r="C5590" s="104" t="s">
        <v>566</v>
      </c>
      <c r="D5590" s="105">
        <f>VLOOKUP(Pag_Inicio_Corr_mas_casos[[#This Row],[Corregimiento]],Hoja3!$A$2:$D$676,4,0)</f>
        <v>80820</v>
      </c>
      <c r="E5590" s="104">
        <v>59</v>
      </c>
      <c r="I5590" s="166"/>
    </row>
    <row r="5591" spans="1:9">
      <c r="A5591" s="102">
        <v>44192</v>
      </c>
      <c r="B5591" s="103">
        <v>44192</v>
      </c>
      <c r="C5591" s="104" t="s">
        <v>844</v>
      </c>
      <c r="D5591" s="105">
        <f>VLOOKUP(Pag_Inicio_Corr_mas_casos[[#This Row],[Corregimiento]],Hoja3!$A$2:$D$676,4,0)</f>
        <v>80823</v>
      </c>
      <c r="E5591" s="104">
        <v>55</v>
      </c>
      <c r="I5591" s="166"/>
    </row>
    <row r="5592" spans="1:9">
      <c r="A5592" s="102">
        <v>44192</v>
      </c>
      <c r="B5592" s="103">
        <v>44192</v>
      </c>
      <c r="C5592" s="104" t="s">
        <v>580</v>
      </c>
      <c r="D5592" s="105">
        <f>VLOOKUP(Pag_Inicio_Corr_mas_casos[[#This Row],[Corregimiento]],Hoja3!$A$2:$D$676,4,0)</f>
        <v>130106</v>
      </c>
      <c r="E5592" s="104">
        <v>55</v>
      </c>
      <c r="I5592" s="166"/>
    </row>
    <row r="5593" spans="1:9">
      <c r="A5593" s="102">
        <v>44192</v>
      </c>
      <c r="B5593" s="103">
        <v>44192</v>
      </c>
      <c r="C5593" s="104" t="s">
        <v>537</v>
      </c>
      <c r="D5593" s="105">
        <f>VLOOKUP(Pag_Inicio_Corr_mas_casos[[#This Row],[Corregimiento]],Hoja3!$A$2:$D$676,4,0)</f>
        <v>80815</v>
      </c>
      <c r="E5593" s="104">
        <v>53</v>
      </c>
      <c r="I5593" s="166"/>
    </row>
    <row r="5594" spans="1:9">
      <c r="A5594" s="102">
        <v>44192</v>
      </c>
      <c r="B5594" s="103">
        <v>44192</v>
      </c>
      <c r="C5594" s="104" t="s">
        <v>559</v>
      </c>
      <c r="D5594" s="105">
        <f>VLOOKUP(Pag_Inicio_Corr_mas_casos[[#This Row],[Corregimiento]],Hoja3!$A$2:$D$676,4,0)</f>
        <v>81003</v>
      </c>
      <c r="E5594" s="104">
        <v>51</v>
      </c>
      <c r="I5594" s="166"/>
    </row>
    <row r="5595" spans="1:9">
      <c r="A5595" s="102">
        <v>44192</v>
      </c>
      <c r="B5595" s="103">
        <v>44192</v>
      </c>
      <c r="C5595" s="104" t="s">
        <v>846</v>
      </c>
      <c r="D5595" s="105">
        <f>VLOOKUP(Pag_Inicio_Corr_mas_casos[[#This Row],[Corregimiento]],Hoja3!$A$2:$D$676,4,0)</f>
        <v>81007</v>
      </c>
      <c r="E5595" s="104">
        <v>50</v>
      </c>
      <c r="I5595" s="166"/>
    </row>
    <row r="5596" spans="1:9">
      <c r="A5596" s="102">
        <v>44192</v>
      </c>
      <c r="B5596" s="103">
        <v>44192</v>
      </c>
      <c r="C5596" s="104" t="s">
        <v>515</v>
      </c>
      <c r="D5596" s="105">
        <f>VLOOKUP(Pag_Inicio_Corr_mas_casos[[#This Row],[Corregimiento]],Hoja3!$A$2:$D$676,4,0)</f>
        <v>81001</v>
      </c>
      <c r="E5596" s="104">
        <v>49</v>
      </c>
      <c r="I5596" s="166"/>
    </row>
    <row r="5597" spans="1:9">
      <c r="A5597" s="102">
        <v>44192</v>
      </c>
      <c r="B5597" s="103">
        <v>44192</v>
      </c>
      <c r="C5597" s="104" t="s">
        <v>901</v>
      </c>
      <c r="D5597" s="105">
        <f>VLOOKUP(Pag_Inicio_Corr_mas_casos[[#This Row],[Corregimiento]],Hoja3!$A$2:$D$676,4,0)</f>
        <v>81008</v>
      </c>
      <c r="E5597" s="104">
        <v>49</v>
      </c>
      <c r="I5597" s="166"/>
    </row>
    <row r="5598" spans="1:9">
      <c r="A5598" s="102">
        <v>44192</v>
      </c>
      <c r="B5598" s="103">
        <v>44192</v>
      </c>
      <c r="C5598" s="104" t="s">
        <v>528</v>
      </c>
      <c r="D5598" s="105">
        <f>VLOOKUP(Pag_Inicio_Corr_mas_casos[[#This Row],[Corregimiento]],Hoja3!$A$2:$D$676,4,0)</f>
        <v>80807</v>
      </c>
      <c r="E5598" s="104">
        <v>46</v>
      </c>
      <c r="I5598" s="166"/>
    </row>
    <row r="5599" spans="1:9">
      <c r="A5599" s="102">
        <v>44192</v>
      </c>
      <c r="B5599" s="103">
        <v>44192</v>
      </c>
      <c r="C5599" s="104" t="s">
        <v>902</v>
      </c>
      <c r="D5599" s="105">
        <f>VLOOKUP(Pag_Inicio_Corr_mas_casos[[#This Row],[Corregimiento]],Hoja3!$A$2:$D$676,4,0)</f>
        <v>81002</v>
      </c>
      <c r="E5599" s="104">
        <v>45</v>
      </c>
      <c r="I5599" s="166"/>
    </row>
    <row r="5600" spans="1:9">
      <c r="A5600" s="102">
        <v>44192</v>
      </c>
      <c r="B5600" s="103">
        <v>44192</v>
      </c>
      <c r="C5600" s="104" t="s">
        <v>518</v>
      </c>
      <c r="D5600" s="105">
        <f>VLOOKUP(Pag_Inicio_Corr_mas_casos[[#This Row],[Corregimiento]],Hoja3!$A$2:$D$676,4,0)</f>
        <v>81009</v>
      </c>
      <c r="E5600" s="104">
        <v>45</v>
      </c>
      <c r="I5600" s="166"/>
    </row>
    <row r="5601" spans="1:9">
      <c r="A5601" s="102">
        <v>44192</v>
      </c>
      <c r="B5601" s="103">
        <v>44192</v>
      </c>
      <c r="C5601" s="104" t="s">
        <v>509</v>
      </c>
      <c r="D5601" s="105">
        <f>VLOOKUP(Pag_Inicio_Corr_mas_casos[[#This Row],[Corregimiento]],Hoja3!$A$2:$D$676,4,0)</f>
        <v>80821</v>
      </c>
      <c r="E5601" s="104">
        <v>44</v>
      </c>
      <c r="I5601" s="166"/>
    </row>
    <row r="5602" spans="1:9">
      <c r="A5602" s="102">
        <v>44192</v>
      </c>
      <c r="B5602" s="103">
        <v>44192</v>
      </c>
      <c r="C5602" s="104" t="s">
        <v>848</v>
      </c>
      <c r="D5602" s="105">
        <f>VLOOKUP(Pag_Inicio_Corr_mas_casos[[#This Row],[Corregimiento]],Hoja3!$A$2:$D$676,4,0)</f>
        <v>130107</v>
      </c>
      <c r="E5602" s="104">
        <v>44</v>
      </c>
      <c r="I5602" s="166"/>
    </row>
    <row r="5603" spans="1:9">
      <c r="A5603" s="102">
        <v>44192</v>
      </c>
      <c r="B5603" s="103">
        <v>44192</v>
      </c>
      <c r="C5603" s="104" t="s">
        <v>548</v>
      </c>
      <c r="D5603" s="105">
        <f>VLOOKUP(Pag_Inicio_Corr_mas_casos[[#This Row],[Corregimiento]],Hoja3!$A$2:$D$676,4,0)</f>
        <v>80826</v>
      </c>
      <c r="E5603" s="104">
        <v>43</v>
      </c>
      <c r="I5603" s="166"/>
    </row>
    <row r="5604" spans="1:9">
      <c r="A5604" s="102">
        <v>44192</v>
      </c>
      <c r="B5604" s="103">
        <v>44192</v>
      </c>
      <c r="C5604" s="104" t="s">
        <v>569</v>
      </c>
      <c r="D5604" s="105">
        <f>VLOOKUP(Pag_Inicio_Corr_mas_casos[[#This Row],[Corregimiento]],Hoja3!$A$2:$D$676,4,0)</f>
        <v>80817</v>
      </c>
      <c r="E5604" s="104">
        <v>42</v>
      </c>
      <c r="I5604" s="166"/>
    </row>
    <row r="5605" spans="1:9">
      <c r="A5605" s="102">
        <v>44192</v>
      </c>
      <c r="B5605" s="103">
        <v>44192</v>
      </c>
      <c r="C5605" s="104" t="s">
        <v>913</v>
      </c>
      <c r="D5605" s="105">
        <f>VLOOKUP(Pag_Inicio_Corr_mas_casos[[#This Row],[Corregimiento]],Hoja3!$A$2:$D$676,4,0)</f>
        <v>130101</v>
      </c>
      <c r="E5605" s="104">
        <v>41</v>
      </c>
      <c r="I5605" s="166"/>
    </row>
    <row r="5606" spans="1:9">
      <c r="A5606" s="102">
        <v>44192</v>
      </c>
      <c r="B5606" s="103">
        <v>44192</v>
      </c>
      <c r="C5606" s="104" t="s">
        <v>912</v>
      </c>
      <c r="D5606" s="105">
        <f>VLOOKUP(Pag_Inicio_Corr_mas_casos[[#This Row],[Corregimiento]],Hoja3!$A$2:$D$676,4,0)</f>
        <v>80822</v>
      </c>
      <c r="E5606" s="104">
        <v>38</v>
      </c>
      <c r="I5606" s="166"/>
    </row>
    <row r="5607" spans="1:9">
      <c r="A5607" s="102">
        <v>44192</v>
      </c>
      <c r="B5607" s="103">
        <v>44192</v>
      </c>
      <c r="C5607" s="104" t="s">
        <v>517</v>
      </c>
      <c r="D5607" s="105">
        <f>VLOOKUP(Pag_Inicio_Corr_mas_casos[[#This Row],[Corregimiento]],Hoja3!$A$2:$D$676,4,0)</f>
        <v>80814</v>
      </c>
      <c r="E5607" s="104">
        <v>37</v>
      </c>
      <c r="I5607" s="166"/>
    </row>
    <row r="5608" spans="1:9">
      <c r="A5608" s="102">
        <v>44192</v>
      </c>
      <c r="B5608" s="103">
        <v>44192</v>
      </c>
      <c r="C5608" s="104" t="s">
        <v>570</v>
      </c>
      <c r="D5608" s="105">
        <f>VLOOKUP(Pag_Inicio_Corr_mas_casos[[#This Row],[Corregimiento]],Hoja3!$A$2:$D$676,4,0)</f>
        <v>80810</v>
      </c>
      <c r="E5608" s="104">
        <v>37</v>
      </c>
      <c r="I5608" s="166"/>
    </row>
    <row r="5609" spans="1:9">
      <c r="A5609" s="102">
        <v>44192</v>
      </c>
      <c r="B5609" s="103">
        <v>44192</v>
      </c>
      <c r="C5609" s="104" t="s">
        <v>541</v>
      </c>
      <c r="D5609" s="105">
        <f>VLOOKUP(Pag_Inicio_Corr_mas_casos[[#This Row],[Corregimiento]],Hoja3!$A$2:$D$676,4,0)</f>
        <v>80813</v>
      </c>
      <c r="E5609" s="104">
        <v>34</v>
      </c>
      <c r="I5609" s="166"/>
    </row>
    <row r="5610" spans="1:9">
      <c r="A5610" s="102">
        <v>44192</v>
      </c>
      <c r="B5610" s="103">
        <v>44192</v>
      </c>
      <c r="C5610" s="104" t="s">
        <v>514</v>
      </c>
      <c r="D5610" s="105">
        <f>VLOOKUP(Pag_Inicio_Corr_mas_casos[[#This Row],[Corregimiento]],Hoja3!$A$2:$D$676,4,0)</f>
        <v>20601</v>
      </c>
      <c r="E5610" s="104">
        <v>33</v>
      </c>
      <c r="I5610" s="166"/>
    </row>
    <row r="5611" spans="1:9">
      <c r="A5611" s="102">
        <v>44192</v>
      </c>
      <c r="B5611" s="103">
        <v>44192</v>
      </c>
      <c r="C5611" s="104" t="s">
        <v>525</v>
      </c>
      <c r="D5611" s="105">
        <f>VLOOKUP(Pag_Inicio_Corr_mas_casos[[#This Row],[Corregimiento]],Hoja3!$A$2:$D$676,4,0)</f>
        <v>130702</v>
      </c>
      <c r="E5611" s="104">
        <v>32</v>
      </c>
      <c r="I5611" s="166"/>
    </row>
    <row r="5612" spans="1:9">
      <c r="A5612" s="102">
        <v>44192</v>
      </c>
      <c r="B5612" s="103">
        <v>44192</v>
      </c>
      <c r="C5612" s="104" t="s">
        <v>557</v>
      </c>
      <c r="D5612" s="105">
        <f>VLOOKUP(Pag_Inicio_Corr_mas_casos[[#This Row],[Corregimiento]],Hoja3!$A$2:$D$676,4,0)</f>
        <v>80808</v>
      </c>
      <c r="E5612" s="104">
        <v>31</v>
      </c>
      <c r="I5612" s="166"/>
    </row>
    <row r="5613" spans="1:9">
      <c r="A5613" s="102">
        <v>44192</v>
      </c>
      <c r="B5613" s="103">
        <v>44192</v>
      </c>
      <c r="C5613" s="104" t="s">
        <v>862</v>
      </c>
      <c r="D5613" s="105">
        <f>VLOOKUP(Pag_Inicio_Corr_mas_casos[[#This Row],[Corregimiento]],Hoja3!$A$2:$D$676,4,0)</f>
        <v>20606</v>
      </c>
      <c r="E5613" s="104">
        <v>29</v>
      </c>
      <c r="I5613" s="166"/>
    </row>
    <row r="5614" spans="1:9">
      <c r="A5614" s="102">
        <v>44192</v>
      </c>
      <c r="B5614" s="103">
        <v>44192</v>
      </c>
      <c r="C5614" s="104" t="s">
        <v>915</v>
      </c>
      <c r="D5614" s="105">
        <f>VLOOKUP(Pag_Inicio_Corr_mas_casos[[#This Row],[Corregimiento]],Hoja3!$A$2:$D$676,4,0)</f>
        <v>130108</v>
      </c>
      <c r="E5614" s="104">
        <v>28</v>
      </c>
      <c r="I5614" s="166"/>
    </row>
    <row r="5615" spans="1:9">
      <c r="A5615" s="102">
        <v>44192</v>
      </c>
      <c r="B5615" s="103">
        <v>44192</v>
      </c>
      <c r="C5615" s="104" t="s">
        <v>845</v>
      </c>
      <c r="D5615" s="105">
        <f>VLOOKUP(Pag_Inicio_Corr_mas_casos[[#This Row],[Corregimiento]],Hoja3!$A$2:$D$676,4,0)</f>
        <v>130708</v>
      </c>
      <c r="E5615" s="104">
        <v>28</v>
      </c>
      <c r="I5615" s="166"/>
    </row>
    <row r="5616" spans="1:9">
      <c r="A5616" s="102">
        <v>44192</v>
      </c>
      <c r="B5616" s="103">
        <v>44192</v>
      </c>
      <c r="C5616" s="104" t="s">
        <v>543</v>
      </c>
      <c r="D5616" s="105">
        <f>VLOOKUP(Pag_Inicio_Corr_mas_casos[[#This Row],[Corregimiento]],Hoja3!$A$2:$D$676,4,0)</f>
        <v>50208</v>
      </c>
      <c r="E5616" s="104">
        <v>28</v>
      </c>
      <c r="I5616" s="166"/>
    </row>
    <row r="5617" spans="1:9">
      <c r="A5617" s="102">
        <v>44192</v>
      </c>
      <c r="B5617" s="103">
        <v>44192</v>
      </c>
      <c r="C5617" s="104" t="s">
        <v>908</v>
      </c>
      <c r="D5617" s="105">
        <f>VLOOKUP(Pag_Inicio_Corr_mas_casos[[#This Row],[Corregimiento]],Hoja3!$A$2:$D$676,4,0)</f>
        <v>20609</v>
      </c>
      <c r="E5617" s="104">
        <v>23</v>
      </c>
      <c r="I5617" s="166"/>
    </row>
    <row r="5618" spans="1:9">
      <c r="A5618" s="102">
        <v>44192</v>
      </c>
      <c r="B5618" s="103">
        <v>44192</v>
      </c>
      <c r="C5618" s="104" t="s">
        <v>534</v>
      </c>
      <c r="D5618" s="105">
        <f>VLOOKUP(Pag_Inicio_Corr_mas_casos[[#This Row],[Corregimiento]],Hoja3!$A$2:$D$676,4,0)</f>
        <v>40201</v>
      </c>
      <c r="E5618" s="104">
        <v>22</v>
      </c>
      <c r="I5618" s="166"/>
    </row>
    <row r="5619" spans="1:9">
      <c r="A5619" s="102">
        <v>44192</v>
      </c>
      <c r="B5619" s="103">
        <v>44192</v>
      </c>
      <c r="C5619" s="104" t="s">
        <v>843</v>
      </c>
      <c r="D5619" s="105">
        <f>VLOOKUP(Pag_Inicio_Corr_mas_casos[[#This Row],[Corregimiento]],Hoja3!$A$2:$D$676,4,0)</f>
        <v>130717</v>
      </c>
      <c r="E5619" s="104">
        <v>22</v>
      </c>
      <c r="I5619" s="166"/>
    </row>
    <row r="5620" spans="1:9">
      <c r="A5620" s="102">
        <v>44192</v>
      </c>
      <c r="B5620" s="103">
        <v>44192</v>
      </c>
      <c r="C5620" s="104" t="s">
        <v>520</v>
      </c>
      <c r="D5620" s="105">
        <f>VLOOKUP(Pag_Inicio_Corr_mas_casos[[#This Row],[Corregimiento]],Hoja3!$A$2:$D$676,4,0)</f>
        <v>91001</v>
      </c>
      <c r="E5620" s="104">
        <v>22</v>
      </c>
      <c r="I5620" s="166"/>
    </row>
    <row r="5621" spans="1:9">
      <c r="A5621" s="102">
        <v>44192</v>
      </c>
      <c r="B5621" s="103">
        <v>44192</v>
      </c>
      <c r="C5621" s="104" t="s">
        <v>924</v>
      </c>
      <c r="D5621" s="105">
        <f>VLOOKUP(Pag_Inicio_Corr_mas_casos[[#This Row],[Corregimiento]],Hoja3!$A$2:$D$676,4,0)</f>
        <v>80501</v>
      </c>
      <c r="E5621" s="104">
        <v>21</v>
      </c>
      <c r="I5621" s="166"/>
    </row>
    <row r="5622" spans="1:9">
      <c r="A5622" s="102">
        <v>44192</v>
      </c>
      <c r="B5622" s="103">
        <v>44192</v>
      </c>
      <c r="C5622" s="104" t="s">
        <v>857</v>
      </c>
      <c r="D5622" s="105">
        <f>VLOOKUP(Pag_Inicio_Corr_mas_casos[[#This Row],[Corregimiento]],Hoja3!$A$2:$D$676,4,0)</f>
        <v>30107</v>
      </c>
      <c r="E5622" s="104">
        <v>21</v>
      </c>
      <c r="I5622" s="166"/>
    </row>
    <row r="5623" spans="1:9">
      <c r="A5623" s="102">
        <v>44192</v>
      </c>
      <c r="B5623" s="103">
        <v>44192</v>
      </c>
      <c r="C5623" s="104" t="s">
        <v>925</v>
      </c>
      <c r="D5623" s="105">
        <f>VLOOKUP(Pag_Inicio_Corr_mas_casos[[#This Row],[Corregimiento]],Hoja3!$A$2:$D$676,4,0)</f>
        <v>20105</v>
      </c>
      <c r="E5623" s="104">
        <v>20</v>
      </c>
      <c r="I5623" s="166"/>
    </row>
    <row r="5624" spans="1:9">
      <c r="A5624" s="102">
        <v>44192</v>
      </c>
      <c r="B5624" s="103">
        <v>44192</v>
      </c>
      <c r="C5624" s="104" t="s">
        <v>893</v>
      </c>
      <c r="D5624" s="105">
        <f>VLOOKUP(Pag_Inicio_Corr_mas_casos[[#This Row],[Corregimiento]],Hoja3!$A$2:$D$676,4,0)</f>
        <v>60101</v>
      </c>
      <c r="E5624" s="104">
        <v>20</v>
      </c>
      <c r="I5624" s="166"/>
    </row>
    <row r="5625" spans="1:9">
      <c r="A5625" s="102">
        <v>44192</v>
      </c>
      <c r="B5625" s="103">
        <v>44192</v>
      </c>
      <c r="C5625" s="104" t="s">
        <v>852</v>
      </c>
      <c r="D5625" s="105">
        <f>VLOOKUP(Pag_Inicio_Corr_mas_casos[[#This Row],[Corregimiento]],Hoja3!$A$2:$D$676,4,0)</f>
        <v>80804</v>
      </c>
      <c r="E5625" s="104">
        <v>19</v>
      </c>
      <c r="I5625" s="166"/>
    </row>
    <row r="5626" spans="1:9">
      <c r="A5626" s="102">
        <v>44192</v>
      </c>
      <c r="B5626" s="103">
        <v>44192</v>
      </c>
      <c r="C5626" s="104" t="s">
        <v>573</v>
      </c>
      <c r="D5626" s="105">
        <f>VLOOKUP(Pag_Inicio_Corr_mas_casos[[#This Row],[Corregimiento]],Hoja3!$A$2:$D$676,4,0)</f>
        <v>80811</v>
      </c>
      <c r="E5626" s="104">
        <v>19</v>
      </c>
      <c r="I5626" s="166"/>
    </row>
    <row r="5627" spans="1:9">
      <c r="A5627" s="102">
        <v>44192</v>
      </c>
      <c r="B5627" s="103">
        <v>44192</v>
      </c>
      <c r="C5627" s="104" t="s">
        <v>521</v>
      </c>
      <c r="D5627" s="105">
        <f>VLOOKUP(Pag_Inicio_Corr_mas_casos[[#This Row],[Corregimiento]],Hoja3!$A$2:$D$676,4,0)</f>
        <v>20602</v>
      </c>
      <c r="E5627" s="104">
        <v>18</v>
      </c>
      <c r="I5627" s="166"/>
    </row>
    <row r="5628" spans="1:9">
      <c r="A5628" s="102">
        <v>44192</v>
      </c>
      <c r="B5628" s="103">
        <v>44192</v>
      </c>
      <c r="C5628" s="165" t="s">
        <v>860</v>
      </c>
      <c r="D5628" s="105">
        <f>VLOOKUP(Pag_Inicio_Corr_mas_casos[[#This Row],[Corregimiento]],Hoja3!$A$2:$D$676,4,0)</f>
        <v>130103</v>
      </c>
      <c r="E5628" s="104">
        <v>18</v>
      </c>
      <c r="I5628" s="166"/>
    </row>
    <row r="5629" spans="1:9">
      <c r="A5629" s="102">
        <v>44192</v>
      </c>
      <c r="B5629" s="103">
        <v>44192</v>
      </c>
      <c r="C5629" s="104" t="s">
        <v>851</v>
      </c>
      <c r="D5629" s="105">
        <f>VLOOKUP(Pag_Inicio_Corr_mas_casos[[#This Row],[Corregimiento]],Hoja3!$A$2:$D$676,4,0)</f>
        <v>130701</v>
      </c>
      <c r="E5629" s="104">
        <v>17</v>
      </c>
      <c r="I5629" s="166"/>
    </row>
    <row r="5630" spans="1:9">
      <c r="A5630" s="102">
        <v>44192</v>
      </c>
      <c r="B5630" s="103">
        <v>44192</v>
      </c>
      <c r="C5630" s="104" t="s">
        <v>880</v>
      </c>
      <c r="D5630" s="105">
        <f>VLOOKUP(Pag_Inicio_Corr_mas_casos[[#This Row],[Corregimiento]],Hoja3!$A$2:$D$676,4,0)</f>
        <v>130706</v>
      </c>
      <c r="E5630" s="104">
        <v>17</v>
      </c>
      <c r="I5630" s="166"/>
    </row>
    <row r="5631" spans="1:9">
      <c r="A5631" s="102">
        <v>44192</v>
      </c>
      <c r="B5631" s="103">
        <v>44192</v>
      </c>
      <c r="C5631" s="104" t="s">
        <v>853</v>
      </c>
      <c r="D5631" s="105">
        <f>VLOOKUP(Pag_Inicio_Corr_mas_casos[[#This Row],[Corregimiento]],Hoja3!$A$2:$D$676,4,0)</f>
        <v>81006</v>
      </c>
      <c r="E5631" s="104">
        <v>16</v>
      </c>
      <c r="I5631" s="166"/>
    </row>
    <row r="5632" spans="1:9">
      <c r="A5632" s="102">
        <v>44192</v>
      </c>
      <c r="B5632" s="103">
        <v>44192</v>
      </c>
      <c r="C5632" s="104" t="s">
        <v>546</v>
      </c>
      <c r="D5632" s="105">
        <f>VLOOKUP(Pag_Inicio_Corr_mas_casos[[#This Row],[Corregimiento]],Hoja3!$A$2:$D$676,4,0)</f>
        <v>40612</v>
      </c>
      <c r="E5632" s="104">
        <v>16</v>
      </c>
      <c r="I5632" s="166"/>
    </row>
    <row r="5633" spans="1:9">
      <c r="A5633" s="102">
        <v>44192</v>
      </c>
      <c r="B5633" s="103">
        <v>44192</v>
      </c>
      <c r="C5633" s="104" t="s">
        <v>850</v>
      </c>
      <c r="D5633" s="105">
        <f>VLOOKUP(Pag_Inicio_Corr_mas_casos[[#This Row],[Corregimiento]],Hoja3!$A$2:$D$676,4,0)</f>
        <v>130716</v>
      </c>
      <c r="E5633" s="104">
        <v>16</v>
      </c>
      <c r="I5633" s="166"/>
    </row>
    <row r="5634" spans="1:9">
      <c r="A5634" s="102">
        <v>44192</v>
      </c>
      <c r="B5634" s="103">
        <v>44192</v>
      </c>
      <c r="C5634" s="104" t="s">
        <v>527</v>
      </c>
      <c r="D5634" s="105">
        <f>VLOOKUP(Pag_Inicio_Corr_mas_casos[[#This Row],[Corregimiento]],Hoja3!$A$2:$D$676,4,0)</f>
        <v>90301</v>
      </c>
      <c r="E5634" s="104">
        <v>115</v>
      </c>
      <c r="I5634" s="166"/>
    </row>
    <row r="5635" spans="1:9">
      <c r="A5635" s="102">
        <v>44192</v>
      </c>
      <c r="B5635" s="103">
        <v>44192</v>
      </c>
      <c r="C5635" s="104" t="s">
        <v>911</v>
      </c>
      <c r="D5635" s="105">
        <f>VLOOKUP(Pag_Inicio_Corr_mas_casos[[#This Row],[Corregimiento]],Hoja3!$A$2:$D$676,4,0)</f>
        <v>30104</v>
      </c>
      <c r="E5635" s="104">
        <v>15</v>
      </c>
      <c r="I5635" s="166"/>
    </row>
    <row r="5636" spans="1:9">
      <c r="A5636" s="102">
        <v>44192</v>
      </c>
      <c r="B5636" s="103">
        <v>44192</v>
      </c>
      <c r="C5636" s="104" t="s">
        <v>892</v>
      </c>
      <c r="D5636" s="105">
        <f>VLOOKUP(Pag_Inicio_Corr_mas_casos[[#This Row],[Corregimiento]],Hoja3!$A$2:$D$676,4,0)</f>
        <v>60103</v>
      </c>
      <c r="E5636" s="104">
        <v>15</v>
      </c>
      <c r="I5636" s="166"/>
    </row>
    <row r="5637" spans="1:9">
      <c r="A5637" s="102">
        <v>44192</v>
      </c>
      <c r="B5637" s="103">
        <v>44192</v>
      </c>
      <c r="C5637" s="104" t="s">
        <v>928</v>
      </c>
      <c r="D5637" s="105">
        <f>VLOOKUP(Pag_Inicio_Corr_mas_casos[[#This Row],[Corregimiento]],Hoja3!$A$2:$D$676,4,0)</f>
        <v>90605</v>
      </c>
      <c r="E5637" s="104">
        <v>15</v>
      </c>
      <c r="I5637" s="166"/>
    </row>
    <row r="5638" spans="1:9">
      <c r="A5638" s="102">
        <v>44192</v>
      </c>
      <c r="B5638" s="103">
        <v>44192</v>
      </c>
      <c r="C5638" s="104" t="s">
        <v>929</v>
      </c>
      <c r="D5638" s="105">
        <f>VLOOKUP(Pag_Inicio_Corr_mas_casos[[#This Row],[Corregimiento]],Hoja3!$A$2:$D$676,4,0)</f>
        <v>20101</v>
      </c>
      <c r="E5638" s="104">
        <v>13</v>
      </c>
      <c r="I5638" s="166"/>
    </row>
    <row r="5639" spans="1:9">
      <c r="A5639" s="102">
        <v>44192</v>
      </c>
      <c r="B5639" s="103">
        <v>44192</v>
      </c>
      <c r="C5639" s="104" t="s">
        <v>884</v>
      </c>
      <c r="D5639" s="105">
        <f>VLOOKUP(Pag_Inicio_Corr_mas_casos[[#This Row],[Corregimiento]],Hoja3!$A$2:$D$676,4,0)</f>
        <v>80802</v>
      </c>
      <c r="E5639" s="104">
        <v>13</v>
      </c>
      <c r="I5639" s="166"/>
    </row>
    <row r="5640" spans="1:9">
      <c r="A5640" s="102">
        <v>44192</v>
      </c>
      <c r="B5640" s="103">
        <v>44192</v>
      </c>
      <c r="C5640" s="104" t="s">
        <v>554</v>
      </c>
      <c r="D5640" s="105">
        <f>VLOOKUP(Pag_Inicio_Corr_mas_casos[[#This Row],[Corregimiento]],Hoja3!$A$2:$D$676,4,0)</f>
        <v>40501</v>
      </c>
      <c r="E5640" s="104">
        <v>13</v>
      </c>
      <c r="I5640" s="166"/>
    </row>
    <row r="5641" spans="1:9">
      <c r="A5641" s="102">
        <v>44192</v>
      </c>
      <c r="B5641" s="103">
        <v>44192</v>
      </c>
      <c r="C5641" s="104" t="s">
        <v>855</v>
      </c>
      <c r="D5641" s="105">
        <f>VLOOKUP(Pag_Inicio_Corr_mas_casos[[#This Row],[Corregimiento]],Hoja3!$A$2:$D$676,4,0)</f>
        <v>30113</v>
      </c>
      <c r="E5641" s="104">
        <v>13</v>
      </c>
      <c r="I5641" s="166"/>
    </row>
    <row r="5642" spans="1:9">
      <c r="A5642" s="102">
        <v>44192</v>
      </c>
      <c r="B5642" s="103">
        <v>44192</v>
      </c>
      <c r="C5642" s="104" t="s">
        <v>539</v>
      </c>
      <c r="D5642" s="105">
        <f>VLOOKUP(Pag_Inicio_Corr_mas_casos[[#This Row],[Corregimiento]],Hoja3!$A$2:$D$676,4,0)</f>
        <v>91007</v>
      </c>
      <c r="E5642" s="104">
        <v>12</v>
      </c>
      <c r="I5642" s="166"/>
    </row>
    <row r="5643" spans="1:9">
      <c r="A5643" s="102">
        <v>44192</v>
      </c>
      <c r="B5643" s="103">
        <v>44192</v>
      </c>
      <c r="C5643" s="104" t="s">
        <v>513</v>
      </c>
      <c r="D5643" s="105">
        <f>VLOOKUP(Pag_Inicio_Corr_mas_casos[[#This Row],[Corregimiento]],Hoja3!$A$2:$D$676,4,0)</f>
        <v>40601</v>
      </c>
      <c r="E5643" s="104">
        <v>12</v>
      </c>
      <c r="I5643" s="166"/>
    </row>
    <row r="5644" spans="1:9">
      <c r="A5644" s="102">
        <v>44192</v>
      </c>
      <c r="B5644" s="103">
        <v>44192</v>
      </c>
      <c r="C5644" s="104" t="s">
        <v>866</v>
      </c>
      <c r="D5644" s="105">
        <f>VLOOKUP(Pag_Inicio_Corr_mas_casos[[#This Row],[Corregimiento]],Hoja3!$A$2:$D$676,4,0)</f>
        <v>80803</v>
      </c>
      <c r="E5644" s="104">
        <v>12</v>
      </c>
      <c r="I5644" s="166"/>
    </row>
    <row r="5645" spans="1:9">
      <c r="A5645" s="102">
        <v>44192</v>
      </c>
      <c r="B5645" s="103">
        <v>44192</v>
      </c>
      <c r="C5645" s="104" t="s">
        <v>923</v>
      </c>
      <c r="D5645" s="105">
        <f>VLOOKUP(Pag_Inicio_Corr_mas_casos[[#This Row],[Corregimiento]],Hoja3!$A$2:$D$676,4,0)</f>
        <v>50316</v>
      </c>
      <c r="E5645" s="104">
        <v>12</v>
      </c>
      <c r="I5645" s="166"/>
    </row>
    <row r="5646" spans="1:9">
      <c r="A5646" s="102">
        <v>44192</v>
      </c>
      <c r="B5646" s="103">
        <v>44192</v>
      </c>
      <c r="C5646" s="104" t="s">
        <v>883</v>
      </c>
      <c r="D5646" s="105">
        <f>VLOOKUP(Pag_Inicio_Corr_mas_casos[[#This Row],[Corregimiento]],Hoja3!$A$2:$D$676,4,0)</f>
        <v>81005</v>
      </c>
      <c r="E5646" s="104">
        <v>12</v>
      </c>
      <c r="I5646" s="166"/>
    </row>
    <row r="5647" spans="1:9">
      <c r="A5647" s="102">
        <v>44192</v>
      </c>
      <c r="B5647" s="103">
        <v>44192</v>
      </c>
      <c r="C5647" s="104" t="s">
        <v>888</v>
      </c>
      <c r="D5647" s="105">
        <f>VLOOKUP(Pag_Inicio_Corr_mas_casos[[#This Row],[Corregimiento]],Hoja3!$A$2:$D$676,4,0)</f>
        <v>80805</v>
      </c>
      <c r="E5647" s="104">
        <v>11</v>
      </c>
      <c r="I5647" s="166"/>
    </row>
    <row r="5648" spans="1:9">
      <c r="A5648" s="102">
        <v>44192</v>
      </c>
      <c r="B5648" s="103">
        <v>44192</v>
      </c>
      <c r="C5648" s="104" t="s">
        <v>887</v>
      </c>
      <c r="D5648" s="105">
        <f>VLOOKUP(Pag_Inicio_Corr_mas_casos[[#This Row],[Corregimiento]],Hoja3!$A$2:$D$676,4,0)</f>
        <v>60104</v>
      </c>
      <c r="E5648" s="104">
        <v>11</v>
      </c>
      <c r="I5648" s="166"/>
    </row>
    <row r="5649" spans="1:9">
      <c r="A5649" s="102">
        <v>44192</v>
      </c>
      <c r="B5649" s="103">
        <v>44192</v>
      </c>
      <c r="C5649" s="104" t="s">
        <v>930</v>
      </c>
      <c r="D5649" s="105">
        <f>VLOOKUP(Pag_Inicio_Corr_mas_casos[[#This Row],[Corregimiento]],Hoja3!$A$2:$D$676,4,0)</f>
        <v>60401</v>
      </c>
      <c r="E5649" s="104">
        <v>11</v>
      </c>
      <c r="I5649" s="166"/>
    </row>
    <row r="5650" spans="1:9">
      <c r="A5650" s="102">
        <v>44192</v>
      </c>
      <c r="B5650" s="103">
        <v>44192</v>
      </c>
      <c r="C5650" s="104" t="s">
        <v>571</v>
      </c>
      <c r="D5650" s="105">
        <f>VLOOKUP(Pag_Inicio_Corr_mas_casos[[#This Row],[Corregimiento]],Hoja3!$A$2:$D$676,4,0)</f>
        <v>91109</v>
      </c>
      <c r="E5650" s="104">
        <v>11</v>
      </c>
      <c r="I5650" s="166"/>
    </row>
    <row r="5651" spans="1:9">
      <c r="A5651" s="98">
        <v>44193</v>
      </c>
      <c r="B5651" s="99">
        <v>44193</v>
      </c>
      <c r="C5651" s="100" t="s">
        <v>770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I5651" s="166"/>
    </row>
    <row r="5652" spans="1:9">
      <c r="A5652" s="98">
        <v>44193</v>
      </c>
      <c r="B5652" s="99">
        <v>44193</v>
      </c>
      <c r="C5652" s="100" t="s">
        <v>508</v>
      </c>
      <c r="D5652" s="101">
        <f>VLOOKUP(Pag_Inicio_Corr_mas_casos[[#This Row],[Corregimiento]],Hoja3!$A$2:$D$676,4,0)</f>
        <v>80809</v>
      </c>
      <c r="E5652" s="100">
        <v>61</v>
      </c>
      <c r="I5652" s="166"/>
    </row>
    <row r="5653" spans="1:9">
      <c r="A5653" s="98">
        <v>44193</v>
      </c>
      <c r="B5653" s="99">
        <v>44193</v>
      </c>
      <c r="C5653" s="100" t="s">
        <v>927</v>
      </c>
      <c r="D5653" s="101">
        <f>VLOOKUP(Pag_Inicio_Corr_mas_casos[[#This Row],[Corregimiento]],Hoja3!$A$2:$D$676,4,0)</f>
        <v>130102</v>
      </c>
      <c r="E5653" s="100">
        <v>56</v>
      </c>
      <c r="I5653" s="166"/>
    </row>
    <row r="5654" spans="1:9">
      <c r="A5654" s="98">
        <v>44193</v>
      </c>
      <c r="B5654" s="99">
        <v>44193</v>
      </c>
      <c r="C5654" s="100" t="s">
        <v>844</v>
      </c>
      <c r="D5654" s="101">
        <f>VLOOKUP(Pag_Inicio_Corr_mas_casos[[#This Row],[Corregimiento]],Hoja3!$A$2:$D$676,4,0)</f>
        <v>80823</v>
      </c>
      <c r="E5654" s="100">
        <v>51</v>
      </c>
      <c r="I5654" s="166"/>
    </row>
    <row r="5655" spans="1:9">
      <c r="A5655" s="98">
        <v>44193</v>
      </c>
      <c r="B5655" s="99">
        <v>44193</v>
      </c>
      <c r="C5655" s="100" t="s">
        <v>511</v>
      </c>
      <c r="D5655" s="101">
        <f>VLOOKUP(Pag_Inicio_Corr_mas_casos[[#This Row],[Corregimiento]],Hoja3!$A$2:$D$676,4,0)</f>
        <v>80819</v>
      </c>
      <c r="E5655" s="100">
        <v>49</v>
      </c>
      <c r="I5655" s="166"/>
    </row>
    <row r="5656" spans="1:9">
      <c r="A5656" s="98">
        <v>44193</v>
      </c>
      <c r="B5656" s="99">
        <v>44193</v>
      </c>
      <c r="C5656" s="100" t="s">
        <v>509</v>
      </c>
      <c r="D5656" s="101">
        <f>VLOOKUP(Pag_Inicio_Corr_mas_casos[[#This Row],[Corregimiento]],Hoja3!$A$2:$D$676,4,0)</f>
        <v>80821</v>
      </c>
      <c r="E5656" s="100">
        <v>48</v>
      </c>
      <c r="I5656" s="166"/>
    </row>
    <row r="5657" spans="1:9">
      <c r="A5657" s="98">
        <v>44193</v>
      </c>
      <c r="B5657" s="99">
        <v>44193</v>
      </c>
      <c r="C5657" s="100" t="s">
        <v>843</v>
      </c>
      <c r="D5657" s="101">
        <f>VLOOKUP(Pag_Inicio_Corr_mas_casos[[#This Row],[Corregimiento]],Hoja3!$A$2:$D$676,4,0)</f>
        <v>130717</v>
      </c>
      <c r="E5657" s="100">
        <v>46</v>
      </c>
      <c r="I5657" s="166"/>
    </row>
    <row r="5658" spans="1:9">
      <c r="A5658" s="98">
        <v>44193</v>
      </c>
      <c r="B5658" s="99">
        <v>44193</v>
      </c>
      <c r="C5658" s="100" t="s">
        <v>537</v>
      </c>
      <c r="D5658" s="101">
        <f>VLOOKUP(Pag_Inicio_Corr_mas_casos[[#This Row],[Corregimiento]],Hoja3!$A$2:$D$676,4,0)</f>
        <v>80815</v>
      </c>
      <c r="E5658" s="100">
        <v>45</v>
      </c>
      <c r="I5658" s="166"/>
    </row>
    <row r="5659" spans="1:9">
      <c r="A5659" s="98">
        <v>44193</v>
      </c>
      <c r="B5659" s="99">
        <v>44193</v>
      </c>
      <c r="C5659" s="100" t="s">
        <v>515</v>
      </c>
      <c r="D5659" s="101">
        <f>VLOOKUP(Pag_Inicio_Corr_mas_casos[[#This Row],[Corregimiento]],Hoja3!$A$2:$D$676,4,0)</f>
        <v>81001</v>
      </c>
      <c r="E5659" s="100">
        <v>44</v>
      </c>
      <c r="I5659" s="166"/>
    </row>
    <row r="5660" spans="1:9">
      <c r="A5660" s="98">
        <v>44193</v>
      </c>
      <c r="B5660" s="99">
        <v>44193</v>
      </c>
      <c r="C5660" s="100" t="s">
        <v>570</v>
      </c>
      <c r="D5660" s="101">
        <f>VLOOKUP(Pag_Inicio_Corr_mas_casos[[#This Row],[Corregimiento]],Hoja3!$A$2:$D$676,4,0)</f>
        <v>80810</v>
      </c>
      <c r="E5660" s="100">
        <v>41</v>
      </c>
      <c r="I5660" s="166"/>
    </row>
    <row r="5661" spans="1:9">
      <c r="A5661" s="98">
        <v>44193</v>
      </c>
      <c r="B5661" s="99">
        <v>44193</v>
      </c>
      <c r="C5661" s="100" t="s">
        <v>517</v>
      </c>
      <c r="D5661" s="101">
        <f>VLOOKUP(Pag_Inicio_Corr_mas_casos[[#This Row],[Corregimiento]],Hoja3!$A$2:$D$676,4,0)</f>
        <v>80814</v>
      </c>
      <c r="E5661" s="100">
        <v>39</v>
      </c>
      <c r="I5661" s="166"/>
    </row>
    <row r="5662" spans="1:9">
      <c r="A5662" s="98">
        <v>44193</v>
      </c>
      <c r="B5662" s="99">
        <v>44193</v>
      </c>
      <c r="C5662" s="100" t="s">
        <v>848</v>
      </c>
      <c r="D5662" s="101">
        <f>VLOOKUP(Pag_Inicio_Corr_mas_casos[[#This Row],[Corregimiento]],Hoja3!$A$2:$D$676,4,0)</f>
        <v>130107</v>
      </c>
      <c r="E5662" s="100">
        <v>38</v>
      </c>
      <c r="I5662" s="166"/>
    </row>
    <row r="5663" spans="1:9">
      <c r="A5663" s="98">
        <v>44193</v>
      </c>
      <c r="B5663" s="99">
        <v>44193</v>
      </c>
      <c r="C5663" s="100" t="s">
        <v>564</v>
      </c>
      <c r="D5663" s="101">
        <f>VLOOKUP(Pag_Inicio_Corr_mas_casos[[#This Row],[Corregimiento]],Hoja3!$A$2:$D$676,4,0)</f>
        <v>80816</v>
      </c>
      <c r="E5663" s="100">
        <v>37</v>
      </c>
      <c r="I5663" s="166"/>
    </row>
    <row r="5664" spans="1:9">
      <c r="A5664" s="98">
        <v>44193</v>
      </c>
      <c r="B5664" s="99">
        <v>44193</v>
      </c>
      <c r="C5664" s="100" t="s">
        <v>566</v>
      </c>
      <c r="D5664" s="101">
        <f>VLOOKUP(Pag_Inicio_Corr_mas_casos[[#This Row],[Corregimiento]],Hoja3!$A$2:$D$676,4,0)</f>
        <v>80820</v>
      </c>
      <c r="E5664" s="100">
        <v>37</v>
      </c>
      <c r="I5664" s="166"/>
    </row>
    <row r="5665" spans="1:9">
      <c r="A5665" s="98">
        <v>44193</v>
      </c>
      <c r="B5665" s="99">
        <v>44193</v>
      </c>
      <c r="C5665" s="100" t="s">
        <v>518</v>
      </c>
      <c r="D5665" s="101">
        <f>VLOOKUP(Pag_Inicio_Corr_mas_casos[[#This Row],[Corregimiento]],Hoja3!$A$2:$D$676,4,0)</f>
        <v>81009</v>
      </c>
      <c r="E5665" s="100">
        <v>37</v>
      </c>
      <c r="I5665" s="166"/>
    </row>
    <row r="5666" spans="1:9">
      <c r="A5666" s="98">
        <v>44193</v>
      </c>
      <c r="B5666" s="99">
        <v>44193</v>
      </c>
      <c r="C5666" s="100" t="s">
        <v>913</v>
      </c>
      <c r="D5666" s="101">
        <f>VLOOKUP(Pag_Inicio_Corr_mas_casos[[#This Row],[Corregimiento]],Hoja3!$A$2:$D$676,4,0)</f>
        <v>130101</v>
      </c>
      <c r="E5666" s="100">
        <v>35</v>
      </c>
      <c r="I5666" s="166"/>
    </row>
    <row r="5667" spans="1:9">
      <c r="A5667" s="98">
        <v>44193</v>
      </c>
      <c r="B5667" s="99">
        <v>44193</v>
      </c>
      <c r="C5667" s="100" t="s">
        <v>578</v>
      </c>
      <c r="D5667" s="101">
        <f>VLOOKUP(Pag_Inicio_Corr_mas_casos[[#This Row],[Corregimiento]],Hoja3!$A$2:$D$676,4,0)</f>
        <v>91001</v>
      </c>
      <c r="E5667" s="100">
        <v>35</v>
      </c>
      <c r="I5667" s="166"/>
    </row>
    <row r="5668" spans="1:9">
      <c r="A5668" s="98">
        <v>44193</v>
      </c>
      <c r="B5668" s="99">
        <v>44193</v>
      </c>
      <c r="C5668" s="100" t="s">
        <v>846</v>
      </c>
      <c r="D5668" s="101">
        <f>VLOOKUP(Pag_Inicio_Corr_mas_casos[[#This Row],[Corregimiento]],Hoja3!$A$2:$D$676,4,0)</f>
        <v>81007</v>
      </c>
      <c r="E5668" s="100">
        <v>34</v>
      </c>
      <c r="I5668" s="166"/>
    </row>
    <row r="5669" spans="1:9">
      <c r="A5669" s="98">
        <v>44193</v>
      </c>
      <c r="B5669" s="99">
        <v>44193</v>
      </c>
      <c r="C5669" s="100" t="s">
        <v>548</v>
      </c>
      <c r="D5669" s="101">
        <f>VLOOKUP(Pag_Inicio_Corr_mas_casos[[#This Row],[Corregimiento]],Hoja3!$A$2:$D$676,4,0)</f>
        <v>80826</v>
      </c>
      <c r="E5669" s="100">
        <v>33</v>
      </c>
      <c r="I5669" s="166"/>
    </row>
    <row r="5670" spans="1:9">
      <c r="A5670" s="98">
        <v>44193</v>
      </c>
      <c r="B5670" s="99">
        <v>44193</v>
      </c>
      <c r="C5670" s="100" t="s">
        <v>569</v>
      </c>
      <c r="D5670" s="101">
        <f>VLOOKUP(Pag_Inicio_Corr_mas_casos[[#This Row],[Corregimiento]],Hoja3!$A$2:$D$676,4,0)</f>
        <v>80817</v>
      </c>
      <c r="E5670" s="100">
        <v>33</v>
      </c>
      <c r="I5670" s="166"/>
    </row>
    <row r="5671" spans="1:9">
      <c r="A5671" s="98">
        <v>44193</v>
      </c>
      <c r="B5671" s="99">
        <v>44193</v>
      </c>
      <c r="C5671" s="100" t="s">
        <v>845</v>
      </c>
      <c r="D5671" s="101">
        <f>VLOOKUP(Pag_Inicio_Corr_mas_casos[[#This Row],[Corregimiento]],Hoja3!$A$2:$D$676,4,0)</f>
        <v>130708</v>
      </c>
      <c r="E5671" s="100">
        <v>32</v>
      </c>
      <c r="I5671" s="166"/>
    </row>
    <row r="5672" spans="1:9">
      <c r="A5672" s="98">
        <v>44193</v>
      </c>
      <c r="B5672" s="99">
        <v>44193</v>
      </c>
      <c r="C5672" s="100" t="s">
        <v>550</v>
      </c>
      <c r="D5672" s="101">
        <f>VLOOKUP(Pag_Inicio_Corr_mas_casos[[#This Row],[Corregimiento]],Hoja3!$A$2:$D$676,4,0)</f>
        <v>40606</v>
      </c>
      <c r="E5672" s="100">
        <v>30</v>
      </c>
      <c r="I5672" s="166"/>
    </row>
    <row r="5673" spans="1:9">
      <c r="A5673" s="98">
        <v>44193</v>
      </c>
      <c r="B5673" s="99">
        <v>44193</v>
      </c>
      <c r="C5673" s="100" t="s">
        <v>580</v>
      </c>
      <c r="D5673" s="101">
        <f>VLOOKUP(Pag_Inicio_Corr_mas_casos[[#This Row],[Corregimiento]],Hoja3!$A$2:$D$676,4,0)</f>
        <v>130106</v>
      </c>
      <c r="E5673" s="100">
        <v>30</v>
      </c>
      <c r="I5673" s="166"/>
    </row>
    <row r="5674" spans="1:9">
      <c r="A5674" s="98">
        <v>44193</v>
      </c>
      <c r="B5674" s="99">
        <v>44193</v>
      </c>
      <c r="C5674" s="100" t="s">
        <v>512</v>
      </c>
      <c r="D5674" s="101">
        <f>VLOOKUP(Pag_Inicio_Corr_mas_casos[[#This Row],[Corregimiento]],Hoja3!$A$2:$D$676,4,0)</f>
        <v>80822</v>
      </c>
      <c r="E5674" s="100">
        <v>29</v>
      </c>
      <c r="I5674" s="166"/>
    </row>
    <row r="5675" spans="1:9">
      <c r="A5675" s="98">
        <v>44193</v>
      </c>
      <c r="B5675" s="99">
        <v>44193</v>
      </c>
      <c r="C5675" s="100" t="s">
        <v>525</v>
      </c>
      <c r="D5675" s="101">
        <f>VLOOKUP(Pag_Inicio_Corr_mas_casos[[#This Row],[Corregimiento]],Hoja3!$A$2:$D$676,4,0)</f>
        <v>130702</v>
      </c>
      <c r="E5675" s="100">
        <v>29</v>
      </c>
      <c r="I5675" s="166"/>
    </row>
    <row r="5676" spans="1:9">
      <c r="A5676" s="98">
        <v>44193</v>
      </c>
      <c r="B5676" s="99">
        <v>44193</v>
      </c>
      <c r="C5676" s="100" t="s">
        <v>902</v>
      </c>
      <c r="D5676" s="101">
        <f>VLOOKUP(Pag_Inicio_Corr_mas_casos[[#This Row],[Corregimiento]],Hoja3!$A$2:$D$676,4,0)</f>
        <v>81002</v>
      </c>
      <c r="E5676" s="100">
        <v>29</v>
      </c>
      <c r="I5676" s="166"/>
    </row>
    <row r="5677" spans="1:9">
      <c r="A5677" s="98">
        <v>44193</v>
      </c>
      <c r="B5677" s="99">
        <v>44193</v>
      </c>
      <c r="C5677" s="100" t="s">
        <v>543</v>
      </c>
      <c r="D5677" s="101">
        <f>VLOOKUP(Pag_Inicio_Corr_mas_casos[[#This Row],[Corregimiento]],Hoja3!$A$2:$D$676,4,0)</f>
        <v>50208</v>
      </c>
      <c r="E5677" s="100">
        <v>29</v>
      </c>
      <c r="I5677" s="166"/>
    </row>
    <row r="5678" spans="1:9">
      <c r="A5678" s="98">
        <v>44193</v>
      </c>
      <c r="B5678" s="99">
        <v>44193</v>
      </c>
      <c r="C5678" s="100" t="s">
        <v>541</v>
      </c>
      <c r="D5678" s="101">
        <f>VLOOKUP(Pag_Inicio_Corr_mas_casos[[#This Row],[Corregimiento]],Hoja3!$A$2:$D$676,4,0)</f>
        <v>80813</v>
      </c>
      <c r="E5678" s="100">
        <v>29</v>
      </c>
      <c r="I5678" s="166"/>
    </row>
    <row r="5679" spans="1:9">
      <c r="A5679" s="98">
        <v>44193</v>
      </c>
      <c r="B5679" s="99">
        <v>44193</v>
      </c>
      <c r="C5679" s="100" t="s">
        <v>855</v>
      </c>
      <c r="D5679" s="101">
        <f>VLOOKUP(Pag_Inicio_Corr_mas_casos[[#This Row],[Corregimiento]],Hoja3!$A$2:$D$676,4,0)</f>
        <v>30113</v>
      </c>
      <c r="E5679" s="100">
        <v>29</v>
      </c>
      <c r="I5679" s="166"/>
    </row>
    <row r="5680" spans="1:9">
      <c r="A5680" s="98">
        <v>44193</v>
      </c>
      <c r="B5680" s="99">
        <v>44193</v>
      </c>
      <c r="C5680" s="100" t="s">
        <v>857</v>
      </c>
      <c r="D5680" s="101">
        <f>VLOOKUP(Pag_Inicio_Corr_mas_casos[[#This Row],[Corregimiento]],Hoja3!$A$2:$D$676,4,0)</f>
        <v>30107</v>
      </c>
      <c r="E5680" s="100">
        <v>27</v>
      </c>
      <c r="I5680" s="166"/>
    </row>
    <row r="5681" spans="1:9">
      <c r="A5681" s="98">
        <v>44193</v>
      </c>
      <c r="B5681" s="99">
        <v>44193</v>
      </c>
      <c r="C5681" s="100" t="s">
        <v>531</v>
      </c>
      <c r="D5681" s="101">
        <f>VLOOKUP(Pag_Inicio_Corr_mas_casos[[#This Row],[Corregimiento]],Hoja3!$A$2:$D$676,4,0)</f>
        <v>80806</v>
      </c>
      <c r="E5681" s="100">
        <v>25</v>
      </c>
      <c r="I5681" s="166"/>
    </row>
    <row r="5682" spans="1:9">
      <c r="A5682" s="98">
        <v>44193</v>
      </c>
      <c r="B5682" s="99">
        <v>44193</v>
      </c>
      <c r="C5682" s="100" t="s">
        <v>559</v>
      </c>
      <c r="D5682" s="101">
        <f>VLOOKUP(Pag_Inicio_Corr_mas_casos[[#This Row],[Corregimiento]],Hoja3!$A$2:$D$676,4,0)</f>
        <v>81003</v>
      </c>
      <c r="E5682" s="100">
        <v>25</v>
      </c>
      <c r="I5682" s="166"/>
    </row>
    <row r="5683" spans="1:9">
      <c r="A5683" s="98">
        <v>44193</v>
      </c>
      <c r="B5683" s="99">
        <v>44193</v>
      </c>
      <c r="C5683" s="100" t="s">
        <v>528</v>
      </c>
      <c r="D5683" s="101">
        <f>VLOOKUP(Pag_Inicio_Corr_mas_casos[[#This Row],[Corregimiento]],Hoja3!$A$2:$D$676,4,0)</f>
        <v>80807</v>
      </c>
      <c r="E5683" s="100">
        <v>24</v>
      </c>
      <c r="I5683" s="166"/>
    </row>
    <row r="5684" spans="1:9">
      <c r="A5684" s="98">
        <v>44193</v>
      </c>
      <c r="B5684" s="99">
        <v>44193</v>
      </c>
      <c r="C5684" s="100" t="s">
        <v>573</v>
      </c>
      <c r="D5684" s="101">
        <f>VLOOKUP(Pag_Inicio_Corr_mas_casos[[#This Row],[Corregimiento]],Hoja3!$A$2:$D$676,4,0)</f>
        <v>80811</v>
      </c>
      <c r="E5684" s="100">
        <v>23</v>
      </c>
      <c r="I5684" s="166"/>
    </row>
    <row r="5685" spans="1:9">
      <c r="A5685" s="98">
        <v>44193</v>
      </c>
      <c r="B5685" s="99">
        <v>44193</v>
      </c>
      <c r="C5685" s="100" t="s">
        <v>883</v>
      </c>
      <c r="D5685" s="101">
        <f>VLOOKUP(Pag_Inicio_Corr_mas_casos[[#This Row],[Corregimiento]],Hoja3!$A$2:$D$676,4,0)</f>
        <v>81005</v>
      </c>
      <c r="E5685" s="100">
        <v>23</v>
      </c>
      <c r="I5685" s="166"/>
    </row>
    <row r="5686" spans="1:9">
      <c r="A5686" s="98">
        <v>44193</v>
      </c>
      <c r="B5686" s="99">
        <v>44193</v>
      </c>
      <c r="C5686" s="100" t="s">
        <v>851</v>
      </c>
      <c r="D5686" s="101">
        <f>VLOOKUP(Pag_Inicio_Corr_mas_casos[[#This Row],[Corregimiento]],Hoja3!$A$2:$D$676,4,0)</f>
        <v>130701</v>
      </c>
      <c r="E5686" s="100">
        <v>22</v>
      </c>
      <c r="I5686" s="166"/>
    </row>
    <row r="5687" spans="1:9">
      <c r="A5687" s="98">
        <v>44193</v>
      </c>
      <c r="B5687" s="99">
        <v>44193</v>
      </c>
      <c r="C5687" s="100" t="s">
        <v>850</v>
      </c>
      <c r="D5687" s="101">
        <f>VLOOKUP(Pag_Inicio_Corr_mas_casos[[#This Row],[Corregimiento]],Hoja3!$A$2:$D$676,4,0)</f>
        <v>130716</v>
      </c>
      <c r="E5687" s="100">
        <v>22</v>
      </c>
      <c r="I5687" s="166"/>
    </row>
    <row r="5688" spans="1:9">
      <c r="A5688" s="98">
        <v>44193</v>
      </c>
      <c r="B5688" s="99">
        <v>44193</v>
      </c>
      <c r="C5688" s="100" t="s">
        <v>906</v>
      </c>
      <c r="D5688" s="101">
        <f>VLOOKUP(Pag_Inicio_Corr_mas_casos[[#This Row],[Corregimiento]],Hoja3!$A$2:$D$676,4,0)</f>
        <v>30103</v>
      </c>
      <c r="E5688" s="100">
        <v>21</v>
      </c>
      <c r="I5688" s="166"/>
    </row>
    <row r="5689" spans="1:9">
      <c r="A5689" s="98">
        <v>44193</v>
      </c>
      <c r="B5689" s="99">
        <v>44193</v>
      </c>
      <c r="C5689" s="100" t="s">
        <v>911</v>
      </c>
      <c r="D5689" s="101">
        <f>VLOOKUP(Pag_Inicio_Corr_mas_casos[[#This Row],[Corregimiento]],Hoja3!$A$2:$D$676,4,0)</f>
        <v>30104</v>
      </c>
      <c r="E5689" s="100">
        <v>21</v>
      </c>
      <c r="I5689" s="166"/>
    </row>
    <row r="5690" spans="1:9">
      <c r="A5690" s="98">
        <v>44193</v>
      </c>
      <c r="B5690" s="99">
        <v>44193</v>
      </c>
      <c r="C5690" s="100" t="s">
        <v>915</v>
      </c>
      <c r="D5690" s="101">
        <f>VLOOKUP(Pag_Inicio_Corr_mas_casos[[#This Row],[Corregimiento]],Hoja3!$A$2:$D$676,4,0)</f>
        <v>130108</v>
      </c>
      <c r="E5690" s="100">
        <v>20</v>
      </c>
      <c r="I5690" s="166"/>
    </row>
    <row r="5691" spans="1:9">
      <c r="A5691" s="98">
        <v>44193</v>
      </c>
      <c r="B5691" s="99">
        <v>44193</v>
      </c>
      <c r="C5691" s="100" t="s">
        <v>924</v>
      </c>
      <c r="D5691" s="101">
        <f>VLOOKUP(Pag_Inicio_Corr_mas_casos[[#This Row],[Corregimiento]],Hoja3!$A$2:$D$676,4,0)</f>
        <v>80501</v>
      </c>
      <c r="E5691" s="100">
        <v>20</v>
      </c>
      <c r="I5691" s="166"/>
    </row>
    <row r="5692" spans="1:9">
      <c r="A5692" s="98">
        <v>44193</v>
      </c>
      <c r="B5692" s="99">
        <v>44193</v>
      </c>
      <c r="C5692" s="100" t="s">
        <v>513</v>
      </c>
      <c r="D5692" s="101">
        <f>VLOOKUP(Pag_Inicio_Corr_mas_casos[[#This Row],[Corregimiento]],Hoja3!$A$2:$D$676,4,0)</f>
        <v>40601</v>
      </c>
      <c r="E5692" s="100">
        <v>20</v>
      </c>
      <c r="I5692" s="166"/>
    </row>
    <row r="5693" spans="1:9">
      <c r="A5693" s="98">
        <v>44193</v>
      </c>
      <c r="B5693" s="99">
        <v>44193</v>
      </c>
      <c r="C5693" s="100" t="s">
        <v>865</v>
      </c>
      <c r="D5693" s="101">
        <f>VLOOKUP(Pag_Inicio_Corr_mas_casos[[#This Row],[Corregimiento]],Hoja3!$A$2:$D$676,4,0)</f>
        <v>60105</v>
      </c>
      <c r="E5693" s="100">
        <v>20</v>
      </c>
      <c r="I5693" s="166"/>
    </row>
    <row r="5694" spans="1:9">
      <c r="A5694" s="98">
        <v>44193</v>
      </c>
      <c r="B5694" s="99">
        <v>44193</v>
      </c>
      <c r="C5694" s="100" t="s">
        <v>931</v>
      </c>
      <c r="D5694" s="101">
        <f>VLOOKUP(Pag_Inicio_Corr_mas_casos[[#This Row],[Corregimiento]],Hoja3!$A$2:$D$676,4,0)</f>
        <v>20401</v>
      </c>
      <c r="E5694" s="100">
        <v>19</v>
      </c>
      <c r="I5694" s="166"/>
    </row>
    <row r="5695" spans="1:9">
      <c r="A5695" s="98">
        <v>44193</v>
      </c>
      <c r="B5695" s="99">
        <v>44193</v>
      </c>
      <c r="C5695" s="100" t="s">
        <v>901</v>
      </c>
      <c r="D5695" s="101">
        <f>VLOOKUP(Pag_Inicio_Corr_mas_casos[[#This Row],[Corregimiento]],Hoja3!$A$2:$D$676,4,0)</f>
        <v>81008</v>
      </c>
      <c r="E5695" s="100">
        <v>19</v>
      </c>
      <c r="I5695" s="166"/>
    </row>
    <row r="5696" spans="1:9">
      <c r="A5696" s="98">
        <v>44193</v>
      </c>
      <c r="B5696" s="99">
        <v>44193</v>
      </c>
      <c r="C5696" s="100" t="s">
        <v>859</v>
      </c>
      <c r="D5696" s="101">
        <f>VLOOKUP(Pag_Inicio_Corr_mas_casos[[#This Row],[Corregimiento]],Hoja3!$A$2:$D$676,4,0)</f>
        <v>130709</v>
      </c>
      <c r="E5696" s="100">
        <v>17</v>
      </c>
      <c r="I5696" s="166"/>
    </row>
    <row r="5697" spans="1:9">
      <c r="A5697" s="98">
        <v>44193</v>
      </c>
      <c r="B5697" s="99">
        <v>44193</v>
      </c>
      <c r="C5697" s="100" t="s">
        <v>554</v>
      </c>
      <c r="D5697" s="101">
        <f>VLOOKUP(Pag_Inicio_Corr_mas_casos[[#This Row],[Corregimiento]],Hoja3!$A$2:$D$676,4,0)</f>
        <v>40501</v>
      </c>
      <c r="E5697" s="100">
        <v>17</v>
      </c>
      <c r="I5697" s="166"/>
    </row>
    <row r="5698" spans="1:9">
      <c r="A5698" s="98">
        <v>44193</v>
      </c>
      <c r="B5698" s="99">
        <v>44193</v>
      </c>
      <c r="C5698" s="100" t="s">
        <v>852</v>
      </c>
      <c r="D5698" s="101">
        <f>VLOOKUP(Pag_Inicio_Corr_mas_casos[[#This Row],[Corregimiento]],Hoja3!$A$2:$D$676,4,0)</f>
        <v>80804</v>
      </c>
      <c r="E5698" s="100">
        <v>16</v>
      </c>
      <c r="I5698" s="166"/>
    </row>
    <row r="5699" spans="1:9">
      <c r="A5699" s="98">
        <v>44193</v>
      </c>
      <c r="B5699" s="99">
        <v>44193</v>
      </c>
      <c r="C5699" s="100" t="s">
        <v>544</v>
      </c>
      <c r="D5699" s="101">
        <f>VLOOKUP(Pag_Inicio_Corr_mas_casos[[#This Row],[Corregimiento]],Hoja3!$A$2:$D$676,4,0)</f>
        <v>40611</v>
      </c>
      <c r="E5699" s="100">
        <v>15</v>
      </c>
      <c r="I5699" s="166"/>
    </row>
    <row r="5700" spans="1:9">
      <c r="A5700" s="98">
        <v>44193</v>
      </c>
      <c r="B5700" s="99">
        <v>44193</v>
      </c>
      <c r="C5700" s="100" t="s">
        <v>932</v>
      </c>
      <c r="D5700" s="101">
        <f>VLOOKUP(Pag_Inicio_Corr_mas_casos[[#This Row],[Corregimiento]],Hoja3!$A$2:$D$676,4,0)</f>
        <v>30405</v>
      </c>
      <c r="E5700" s="100">
        <v>15</v>
      </c>
      <c r="I5700" s="166"/>
    </row>
    <row r="5701" spans="1:9">
      <c r="A5701" s="98">
        <v>44193</v>
      </c>
      <c r="B5701" s="99">
        <v>44193</v>
      </c>
      <c r="C5701" s="100" t="s">
        <v>933</v>
      </c>
      <c r="D5701" s="101">
        <f>VLOOKUP(Pag_Inicio_Corr_mas_casos[[#This Row],[Corregimiento]],Hoja3!$A$2:$D$676,4,0)</f>
        <v>30110</v>
      </c>
      <c r="E5701" s="100">
        <v>15</v>
      </c>
      <c r="I5701" s="166"/>
    </row>
    <row r="5702" spans="1:9">
      <c r="A5702" s="98">
        <v>44193</v>
      </c>
      <c r="B5702" s="99">
        <v>44193</v>
      </c>
      <c r="C5702" s="100" t="s">
        <v>537</v>
      </c>
      <c r="D5702" s="101">
        <f>VLOOKUP(Pag_Inicio_Corr_mas_casos[[#This Row],[Corregimiento]],Hoja3!$A$2:$D$676,4,0)</f>
        <v>80815</v>
      </c>
      <c r="E5702" s="100">
        <v>14</v>
      </c>
      <c r="F5702" s="7"/>
      <c r="I5702" s="166"/>
    </row>
    <row r="5703" spans="1:9">
      <c r="A5703" s="98">
        <v>44193</v>
      </c>
      <c r="B5703" s="99">
        <v>44193</v>
      </c>
      <c r="C5703" s="100" t="s">
        <v>891</v>
      </c>
      <c r="D5703" s="101">
        <f>VLOOKUP(Pag_Inicio_Corr_mas_casos[[#This Row],[Corregimiento]],Hoja3!$A$2:$D$676,4,0)</f>
        <v>130310</v>
      </c>
      <c r="E5703" s="100">
        <v>14</v>
      </c>
      <c r="I5703" s="166"/>
    </row>
    <row r="5704" spans="1:9">
      <c r="A5704" s="98">
        <v>44193</v>
      </c>
      <c r="B5704" s="99">
        <v>44193</v>
      </c>
      <c r="C5704" s="100" t="s">
        <v>574</v>
      </c>
      <c r="D5704" s="101">
        <f>VLOOKUP(Pag_Inicio_Corr_mas_casos[[#This Row],[Corregimiento]],Hoja3!$A$2:$D$676,4,0)</f>
        <v>40610</v>
      </c>
      <c r="E5704" s="100">
        <v>14</v>
      </c>
      <c r="I5704" s="166"/>
    </row>
    <row r="5705" spans="1:9">
      <c r="A5705" s="98">
        <v>44193</v>
      </c>
      <c r="B5705" s="99">
        <v>44193</v>
      </c>
      <c r="C5705" s="100" t="s">
        <v>860</v>
      </c>
      <c r="D5705" s="101">
        <f>VLOOKUP(Pag_Inicio_Corr_mas_casos[[#This Row],[Corregimiento]],Hoja3!$A$2:$D$676,4,0)</f>
        <v>130103</v>
      </c>
      <c r="E5705" s="100">
        <v>13</v>
      </c>
      <c r="I5705" s="166"/>
    </row>
    <row r="5706" spans="1:9">
      <c r="A5706" s="98">
        <v>44193</v>
      </c>
      <c r="B5706" s="99">
        <v>44193</v>
      </c>
      <c r="C5706" s="100" t="s">
        <v>514</v>
      </c>
      <c r="D5706" s="101">
        <f>VLOOKUP(Pag_Inicio_Corr_mas_casos[[#This Row],[Corregimiento]],Hoja3!$A$2:$D$676,4,0)</f>
        <v>20601</v>
      </c>
      <c r="E5706" s="100">
        <v>13</v>
      </c>
      <c r="I5706" s="166"/>
    </row>
    <row r="5707" spans="1:9">
      <c r="A5707" s="98">
        <v>44193</v>
      </c>
      <c r="B5707" s="99">
        <v>44193</v>
      </c>
      <c r="C5707" s="100" t="s">
        <v>557</v>
      </c>
      <c r="D5707" s="101">
        <f>VLOOKUP(Pag_Inicio_Corr_mas_casos[[#This Row],[Corregimiento]],Hoja3!$A$2:$D$676,4,0)</f>
        <v>80808</v>
      </c>
      <c r="E5707" s="100">
        <v>13</v>
      </c>
      <c r="I5707" s="166"/>
    </row>
    <row r="5708" spans="1:9">
      <c r="A5708" s="98">
        <v>44193</v>
      </c>
      <c r="B5708" s="99">
        <v>44193</v>
      </c>
      <c r="C5708" s="100" t="s">
        <v>861</v>
      </c>
      <c r="D5708" s="101">
        <f>VLOOKUP(Pag_Inicio_Corr_mas_casos[[#This Row],[Corregimiento]],Hoja3!$A$2:$D$676,4,0)</f>
        <v>80508</v>
      </c>
      <c r="E5708" s="100">
        <v>13</v>
      </c>
      <c r="I5708" s="166"/>
    </row>
    <row r="5709" spans="1:9">
      <c r="A5709" s="98">
        <v>44193</v>
      </c>
      <c r="B5709" s="99">
        <v>44193</v>
      </c>
      <c r="C5709" s="100" t="s">
        <v>934</v>
      </c>
      <c r="D5709" s="101">
        <f>VLOOKUP(Pag_Inicio_Corr_mas_casos[[#This Row],[Corregimiento]],Hoja3!$A$2:$D$676,4,0)</f>
        <v>20201</v>
      </c>
      <c r="E5709" s="100">
        <v>12</v>
      </c>
      <c r="I5709" s="166"/>
    </row>
    <row r="5710" spans="1:9">
      <c r="A5710" s="98">
        <v>44193</v>
      </c>
      <c r="B5710" s="99">
        <v>44193</v>
      </c>
      <c r="C5710" s="100" t="s">
        <v>925</v>
      </c>
      <c r="D5710" s="101">
        <f>VLOOKUP(Pag_Inicio_Corr_mas_casos[[#This Row],[Corregimiento]],Hoja3!$A$2:$D$676,4,0)</f>
        <v>20105</v>
      </c>
      <c r="E5710" s="100">
        <v>11</v>
      </c>
      <c r="I5710" s="166"/>
    </row>
    <row r="5711" spans="1:9">
      <c r="A5711" s="98">
        <v>44193</v>
      </c>
      <c r="B5711" s="99">
        <v>44193</v>
      </c>
      <c r="C5711" s="100" t="s">
        <v>575</v>
      </c>
      <c r="D5711" s="101">
        <f>VLOOKUP(Pag_Inicio_Corr_mas_casos[[#This Row],[Corregimiento]],Hoja3!$A$2:$D$676,4,0)</f>
        <v>30111</v>
      </c>
      <c r="E5711" s="100">
        <v>11</v>
      </c>
      <c r="I5711" s="166"/>
    </row>
    <row r="5712" spans="1:9">
      <c r="A5712" s="169">
        <v>44194</v>
      </c>
      <c r="B5712" s="170">
        <v>44194</v>
      </c>
      <c r="C5712" s="171" t="s">
        <v>506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I5712" s="166"/>
    </row>
    <row r="5713" spans="1:9">
      <c r="A5713" s="169">
        <v>44194</v>
      </c>
      <c r="B5713" s="170">
        <v>44194</v>
      </c>
      <c r="C5713" s="171" t="s">
        <v>511</v>
      </c>
      <c r="D5713" s="172">
        <f>VLOOKUP(Pag_Inicio_Corr_mas_casos[[#This Row],[Corregimiento]],Hoja3!$A$2:$D$676,4,0)</f>
        <v>80819</v>
      </c>
      <c r="E5713" s="171">
        <v>107</v>
      </c>
      <c r="I5713" s="166"/>
    </row>
    <row r="5714" spans="1:9">
      <c r="A5714" s="169">
        <v>44194</v>
      </c>
      <c r="B5714" s="170">
        <v>44194</v>
      </c>
      <c r="C5714" s="171" t="s">
        <v>573</v>
      </c>
      <c r="D5714" s="172">
        <f>VLOOKUP(Pag_Inicio_Corr_mas_casos[[#This Row],[Corregimiento]],Hoja3!$A$2:$D$676,4,0)</f>
        <v>80811</v>
      </c>
      <c r="E5714" s="171">
        <v>102</v>
      </c>
      <c r="I5714" s="166"/>
    </row>
    <row r="5715" spans="1:9">
      <c r="A5715" s="169">
        <v>44194</v>
      </c>
      <c r="B5715" s="170">
        <v>44194</v>
      </c>
      <c r="C5715" s="171" t="s">
        <v>580</v>
      </c>
      <c r="D5715" s="172">
        <f>VLOOKUP(Pag_Inicio_Corr_mas_casos[[#This Row],[Corregimiento]],Hoja3!$A$2:$D$676,4,0)</f>
        <v>130106</v>
      </c>
      <c r="E5715" s="171">
        <v>99</v>
      </c>
      <c r="I5715" s="166"/>
    </row>
    <row r="5716" spans="1:9">
      <c r="A5716" s="169">
        <v>44194</v>
      </c>
      <c r="B5716" s="170">
        <v>44194</v>
      </c>
      <c r="C5716" s="171" t="s">
        <v>518</v>
      </c>
      <c r="D5716" s="172">
        <f>VLOOKUP(Pag_Inicio_Corr_mas_casos[[#This Row],[Corregimiento]],Hoja3!$A$2:$D$676,4,0)</f>
        <v>81009</v>
      </c>
      <c r="E5716" s="171">
        <v>95</v>
      </c>
      <c r="I5716" s="166"/>
    </row>
    <row r="5717" spans="1:9">
      <c r="A5717" s="169">
        <v>44194</v>
      </c>
      <c r="B5717" s="170">
        <v>44194</v>
      </c>
      <c r="C5717" s="171" t="s">
        <v>520</v>
      </c>
      <c r="D5717" s="172">
        <f>VLOOKUP(Pag_Inicio_Corr_mas_casos[[#This Row],[Corregimiento]],Hoja3!$A$2:$D$676,4,0)</f>
        <v>91001</v>
      </c>
      <c r="E5717" s="171">
        <v>94</v>
      </c>
      <c r="I5717" s="166"/>
    </row>
    <row r="5718" spans="1:9">
      <c r="A5718" s="169">
        <v>44194</v>
      </c>
      <c r="B5718" s="170">
        <v>44194</v>
      </c>
      <c r="C5718" s="171" t="s">
        <v>509</v>
      </c>
      <c r="D5718" s="172">
        <f>VLOOKUP(Pag_Inicio_Corr_mas_casos[[#This Row],[Corregimiento]],Hoja3!$A$2:$D$676,4,0)</f>
        <v>80821</v>
      </c>
      <c r="E5718" s="171">
        <v>92</v>
      </c>
      <c r="I5718" s="166"/>
    </row>
    <row r="5719" spans="1:9">
      <c r="A5719" s="169">
        <v>44194</v>
      </c>
      <c r="B5719" s="170">
        <v>44194</v>
      </c>
      <c r="C5719" s="171" t="s">
        <v>519</v>
      </c>
      <c r="D5719" s="172">
        <f>VLOOKUP(Pag_Inicio_Corr_mas_casos[[#This Row],[Corregimiento]],Hoja3!$A$2:$D$676,4,0)</f>
        <v>130101</v>
      </c>
      <c r="E5719" s="171">
        <v>91</v>
      </c>
      <c r="I5719" s="166"/>
    </row>
    <row r="5720" spans="1:9">
      <c r="A5720" s="169">
        <v>44194</v>
      </c>
      <c r="B5720" s="170">
        <v>44194</v>
      </c>
      <c r="C5720" s="171" t="s">
        <v>569</v>
      </c>
      <c r="D5720" s="172">
        <f>VLOOKUP(Pag_Inicio_Corr_mas_casos[[#This Row],[Corregimiento]],Hoja3!$A$2:$D$676,4,0)</f>
        <v>80817</v>
      </c>
      <c r="E5720" s="171">
        <v>90</v>
      </c>
      <c r="I5720" s="166"/>
    </row>
    <row r="5721" spans="1:9">
      <c r="A5721" s="169">
        <v>44194</v>
      </c>
      <c r="B5721" s="170">
        <v>44194</v>
      </c>
      <c r="C5721" s="171" t="s">
        <v>508</v>
      </c>
      <c r="D5721" s="172">
        <f>VLOOKUP(Pag_Inicio_Corr_mas_casos[[#This Row],[Corregimiento]],Hoja3!$A$2:$D$676,4,0)</f>
        <v>80809</v>
      </c>
      <c r="E5721" s="171">
        <v>90</v>
      </c>
      <c r="I5721" s="166"/>
    </row>
    <row r="5722" spans="1:9">
      <c r="A5722" s="169">
        <v>44194</v>
      </c>
      <c r="B5722" s="170">
        <v>44194</v>
      </c>
      <c r="C5722" s="171" t="s">
        <v>531</v>
      </c>
      <c r="D5722" s="172">
        <f>VLOOKUP(Pag_Inicio_Corr_mas_casos[[#This Row],[Corregimiento]],Hoja3!$A$2:$D$676,4,0)</f>
        <v>80806</v>
      </c>
      <c r="E5722" s="171">
        <v>89</v>
      </c>
      <c r="I5722" s="166"/>
    </row>
    <row r="5723" spans="1:9">
      <c r="A5723" s="169">
        <v>44194</v>
      </c>
      <c r="B5723" s="170">
        <v>44194</v>
      </c>
      <c r="C5723" s="171" t="s">
        <v>537</v>
      </c>
      <c r="D5723" s="172">
        <f>VLOOKUP(Pag_Inicio_Corr_mas_casos[[#This Row],[Corregimiento]],Hoja3!$A$2:$D$676,4,0)</f>
        <v>80815</v>
      </c>
      <c r="E5723" s="171">
        <v>116</v>
      </c>
      <c r="I5723" s="166"/>
    </row>
    <row r="5724" spans="1:9">
      <c r="A5724" s="169">
        <v>44194</v>
      </c>
      <c r="B5724" s="170">
        <v>44194</v>
      </c>
      <c r="C5724" s="171" t="s">
        <v>559</v>
      </c>
      <c r="D5724" s="172">
        <f>VLOOKUP(Pag_Inicio_Corr_mas_casos[[#This Row],[Corregimiento]],Hoja3!$A$2:$D$676,4,0)</f>
        <v>81003</v>
      </c>
      <c r="E5724" s="171">
        <v>86</v>
      </c>
      <c r="I5724" s="166"/>
    </row>
    <row r="5725" spans="1:9">
      <c r="A5725" s="169">
        <v>44194</v>
      </c>
      <c r="B5725" s="170">
        <v>44194</v>
      </c>
      <c r="C5725" s="171" t="s">
        <v>512</v>
      </c>
      <c r="D5725" s="172">
        <f>VLOOKUP(Pag_Inicio_Corr_mas_casos[[#This Row],[Corregimiento]],Hoja3!$A$2:$D$676,4,0)</f>
        <v>80822</v>
      </c>
      <c r="E5725" s="171">
        <v>82</v>
      </c>
      <c r="I5725" s="166"/>
    </row>
    <row r="5726" spans="1:9">
      <c r="A5726" s="169">
        <v>44194</v>
      </c>
      <c r="B5726" s="170">
        <v>44194</v>
      </c>
      <c r="C5726" s="171" t="s">
        <v>525</v>
      </c>
      <c r="D5726" s="172">
        <f>VLOOKUP(Pag_Inicio_Corr_mas_casos[[#This Row],[Corregimiento]],Hoja3!$A$2:$D$676,4,0)</f>
        <v>130702</v>
      </c>
      <c r="E5726" s="171">
        <v>82</v>
      </c>
      <c r="I5726" s="166"/>
    </row>
    <row r="5727" spans="1:9">
      <c r="A5727" s="169">
        <v>44194</v>
      </c>
      <c r="B5727" s="170">
        <v>44194</v>
      </c>
      <c r="C5727" s="171" t="s">
        <v>844</v>
      </c>
      <c r="D5727" s="172">
        <f>VLOOKUP(Pag_Inicio_Corr_mas_casos[[#This Row],[Corregimiento]],Hoja3!$A$2:$D$676,4,0)</f>
        <v>80823</v>
      </c>
      <c r="E5727" s="171">
        <v>82</v>
      </c>
      <c r="I5727" s="166"/>
    </row>
    <row r="5728" spans="1:9">
      <c r="A5728" s="169">
        <v>44194</v>
      </c>
      <c r="B5728" s="170">
        <v>44194</v>
      </c>
      <c r="C5728" s="171" t="s">
        <v>570</v>
      </c>
      <c r="D5728" s="172">
        <f>VLOOKUP(Pag_Inicio_Corr_mas_casos[[#This Row],[Corregimiento]],Hoja3!$A$2:$D$676,4,0)</f>
        <v>80810</v>
      </c>
      <c r="E5728" s="171">
        <v>80</v>
      </c>
      <c r="I5728" s="166"/>
    </row>
    <row r="5729" spans="1:9">
      <c r="A5729" s="169">
        <v>44194</v>
      </c>
      <c r="B5729" s="170">
        <v>44194</v>
      </c>
      <c r="C5729" s="171" t="s">
        <v>927</v>
      </c>
      <c r="D5729" s="172">
        <f>VLOOKUP(Pag_Inicio_Corr_mas_casos[[#This Row],[Corregimiento]],Hoja3!$A$2:$D$676,4,0)</f>
        <v>130102</v>
      </c>
      <c r="E5729" s="171">
        <v>78</v>
      </c>
      <c r="I5729" s="166"/>
    </row>
    <row r="5730" spans="1:9">
      <c r="A5730" s="169">
        <v>44194</v>
      </c>
      <c r="B5730" s="170">
        <v>44194</v>
      </c>
      <c r="C5730" s="171" t="s">
        <v>515</v>
      </c>
      <c r="D5730" s="172">
        <f>VLOOKUP(Pag_Inicio_Corr_mas_casos[[#This Row],[Corregimiento]],Hoja3!$A$2:$D$676,4,0)</f>
        <v>81001</v>
      </c>
      <c r="E5730" s="171">
        <v>73</v>
      </c>
      <c r="I5730" s="166"/>
    </row>
    <row r="5731" spans="1:9">
      <c r="A5731" s="169">
        <v>44194</v>
      </c>
      <c r="B5731" s="170">
        <v>44194</v>
      </c>
      <c r="C5731" s="171" t="s">
        <v>548</v>
      </c>
      <c r="D5731" s="172">
        <f>VLOOKUP(Pag_Inicio_Corr_mas_casos[[#This Row],[Corregimiento]],Hoja3!$A$2:$D$676,4,0)</f>
        <v>80826</v>
      </c>
      <c r="E5731" s="171">
        <v>72</v>
      </c>
      <c r="I5731" s="166"/>
    </row>
    <row r="5732" spans="1:9">
      <c r="A5732" s="169">
        <v>44194</v>
      </c>
      <c r="B5732" s="170">
        <v>44194</v>
      </c>
      <c r="C5732" s="171" t="s">
        <v>564</v>
      </c>
      <c r="D5732" s="172">
        <f>VLOOKUP(Pag_Inicio_Corr_mas_casos[[#This Row],[Corregimiento]],Hoja3!$A$2:$D$676,4,0)</f>
        <v>80816</v>
      </c>
      <c r="E5732" s="171">
        <v>72</v>
      </c>
      <c r="I5732" s="166"/>
    </row>
    <row r="5733" spans="1:9">
      <c r="A5733" s="169">
        <v>44194</v>
      </c>
      <c r="B5733" s="170">
        <v>44194</v>
      </c>
      <c r="C5733" s="171" t="s">
        <v>528</v>
      </c>
      <c r="D5733" s="172">
        <f>VLOOKUP(Pag_Inicio_Corr_mas_casos[[#This Row],[Corregimiento]],Hoja3!$A$2:$D$676,4,0)</f>
        <v>80807</v>
      </c>
      <c r="E5733" s="171">
        <v>71</v>
      </c>
      <c r="I5733" s="166"/>
    </row>
    <row r="5734" spans="1:9">
      <c r="A5734" s="169">
        <v>44194</v>
      </c>
      <c r="B5734" s="170">
        <v>44194</v>
      </c>
      <c r="C5734" s="171" t="s">
        <v>848</v>
      </c>
      <c r="D5734" s="172">
        <f>VLOOKUP(Pag_Inicio_Corr_mas_casos[[#This Row],[Corregimiento]],Hoja3!$A$2:$D$676,4,0)</f>
        <v>130107</v>
      </c>
      <c r="E5734" s="171">
        <v>66</v>
      </c>
      <c r="I5734" s="166"/>
    </row>
    <row r="5735" spans="1:9">
      <c r="A5735" s="169">
        <v>44194</v>
      </c>
      <c r="B5735" s="170">
        <v>44194</v>
      </c>
      <c r="C5735" s="171" t="s">
        <v>902</v>
      </c>
      <c r="D5735" s="172">
        <f>VLOOKUP(Pag_Inicio_Corr_mas_casos[[#This Row],[Corregimiento]],Hoja3!$A$2:$D$676,4,0)</f>
        <v>81002</v>
      </c>
      <c r="E5735" s="171">
        <v>61</v>
      </c>
      <c r="I5735" s="166"/>
    </row>
    <row r="5736" spans="1:9">
      <c r="A5736" s="169">
        <v>44194</v>
      </c>
      <c r="B5736" s="170">
        <v>44194</v>
      </c>
      <c r="C5736" s="171" t="s">
        <v>846</v>
      </c>
      <c r="D5736" s="172">
        <f>VLOOKUP(Pag_Inicio_Corr_mas_casos[[#This Row],[Corregimiento]],Hoja3!$A$2:$D$676,4,0)</f>
        <v>81007</v>
      </c>
      <c r="E5736" s="171">
        <v>57</v>
      </c>
      <c r="I5736" s="166"/>
    </row>
    <row r="5737" spans="1:9">
      <c r="A5737" s="169">
        <v>44194</v>
      </c>
      <c r="B5737" s="170">
        <v>44194</v>
      </c>
      <c r="C5737" s="171" t="s">
        <v>845</v>
      </c>
      <c r="D5737" s="172">
        <f>VLOOKUP(Pag_Inicio_Corr_mas_casos[[#This Row],[Corregimiento]],Hoja3!$A$2:$D$676,4,0)</f>
        <v>130708</v>
      </c>
      <c r="E5737" s="171">
        <v>55</v>
      </c>
      <c r="I5737" s="166"/>
    </row>
    <row r="5738" spans="1:9">
      <c r="A5738" s="169">
        <v>44194</v>
      </c>
      <c r="B5738" s="170">
        <v>44194</v>
      </c>
      <c r="C5738" s="171" t="s">
        <v>901</v>
      </c>
      <c r="D5738" s="172">
        <f>VLOOKUP(Pag_Inicio_Corr_mas_casos[[#This Row],[Corregimiento]],Hoja3!$A$2:$D$676,4,0)</f>
        <v>81008</v>
      </c>
      <c r="E5738" s="171">
        <v>54</v>
      </c>
      <c r="I5738" s="166"/>
    </row>
    <row r="5739" spans="1:9">
      <c r="A5739" s="169">
        <v>44194</v>
      </c>
      <c r="B5739" s="170">
        <v>44194</v>
      </c>
      <c r="C5739" s="171" t="s">
        <v>882</v>
      </c>
      <c r="D5739" s="172">
        <f>VLOOKUP(Pag_Inicio_Corr_mas_casos[[#This Row],[Corregimiento]],Hoja3!$A$2:$D$676,4,0)</f>
        <v>130105</v>
      </c>
      <c r="E5739" s="171">
        <v>54</v>
      </c>
      <c r="I5739" s="166"/>
    </row>
    <row r="5740" spans="1:9">
      <c r="A5740" s="169">
        <v>44194</v>
      </c>
      <c r="B5740" s="170">
        <v>44194</v>
      </c>
      <c r="C5740" s="171" t="s">
        <v>843</v>
      </c>
      <c r="D5740" s="172">
        <f>VLOOKUP(Pag_Inicio_Corr_mas_casos[[#This Row],[Corregimiento]],Hoja3!$A$2:$D$676,4,0)</f>
        <v>130717</v>
      </c>
      <c r="E5740" s="171">
        <v>51</v>
      </c>
      <c r="I5740" s="166"/>
    </row>
    <row r="5741" spans="1:9">
      <c r="A5741" s="169">
        <v>44194</v>
      </c>
      <c r="B5741" s="170">
        <v>44194</v>
      </c>
      <c r="C5741" s="171" t="s">
        <v>541</v>
      </c>
      <c r="D5741" s="172">
        <f>VLOOKUP(Pag_Inicio_Corr_mas_casos[[#This Row],[Corregimiento]],Hoja3!$A$2:$D$676,4,0)</f>
        <v>80813</v>
      </c>
      <c r="E5741" s="171">
        <v>44</v>
      </c>
      <c r="I5741" s="166"/>
    </row>
    <row r="5742" spans="1:9">
      <c r="A5742" s="169">
        <v>44194</v>
      </c>
      <c r="B5742" s="170">
        <v>44194</v>
      </c>
      <c r="C5742" s="171" t="s">
        <v>851</v>
      </c>
      <c r="D5742" s="172">
        <f>VLOOKUP(Pag_Inicio_Corr_mas_casos[[#This Row],[Corregimiento]],Hoja3!$A$2:$D$676,4,0)</f>
        <v>130701</v>
      </c>
      <c r="E5742" s="171">
        <v>43</v>
      </c>
      <c r="I5742" s="166"/>
    </row>
    <row r="5743" spans="1:9">
      <c r="A5743" s="169">
        <v>44194</v>
      </c>
      <c r="B5743" s="170">
        <v>44194</v>
      </c>
      <c r="C5743" s="171" t="s">
        <v>850</v>
      </c>
      <c r="D5743" s="172">
        <f>VLOOKUP(Pag_Inicio_Corr_mas_casos[[#This Row],[Corregimiento]],Hoja3!$A$2:$D$676,4,0)</f>
        <v>130716</v>
      </c>
      <c r="E5743" s="171">
        <v>43</v>
      </c>
      <c r="I5743" s="166"/>
    </row>
    <row r="5744" spans="1:9">
      <c r="A5744" s="169">
        <v>44194</v>
      </c>
      <c r="B5744" s="170">
        <v>44194</v>
      </c>
      <c r="C5744" s="171" t="s">
        <v>513</v>
      </c>
      <c r="D5744" s="172">
        <f>VLOOKUP(Pag_Inicio_Corr_mas_casos[[#This Row],[Corregimiento]],Hoja3!$A$2:$D$676,4,0)</f>
        <v>40601</v>
      </c>
      <c r="E5744" s="171">
        <v>40</v>
      </c>
      <c r="I5744" s="166"/>
    </row>
    <row r="5745" spans="1:9">
      <c r="A5745" s="169">
        <v>44194</v>
      </c>
      <c r="B5745" s="170">
        <v>44194</v>
      </c>
      <c r="C5745" s="171" t="s">
        <v>880</v>
      </c>
      <c r="D5745" s="172">
        <f>VLOOKUP(Pag_Inicio_Corr_mas_casos[[#This Row],[Corregimiento]],Hoja3!$A$2:$D$676,4,0)</f>
        <v>130706</v>
      </c>
      <c r="E5745" s="171">
        <v>39</v>
      </c>
      <c r="I5745" s="166"/>
    </row>
    <row r="5746" spans="1:9">
      <c r="A5746" s="169">
        <v>44194</v>
      </c>
      <c r="B5746" s="170">
        <v>44194</v>
      </c>
      <c r="C5746" s="171" t="s">
        <v>915</v>
      </c>
      <c r="D5746" s="172">
        <f>VLOOKUP(Pag_Inicio_Corr_mas_casos[[#This Row],[Corregimiento]],Hoja3!$A$2:$D$676,4,0)</f>
        <v>130108</v>
      </c>
      <c r="E5746" s="171">
        <v>37</v>
      </c>
      <c r="I5746" s="166"/>
    </row>
    <row r="5747" spans="1:9">
      <c r="A5747" s="169">
        <v>44194</v>
      </c>
      <c r="B5747" s="170">
        <v>44194</v>
      </c>
      <c r="C5747" s="171" t="s">
        <v>514</v>
      </c>
      <c r="D5747" s="172">
        <f>VLOOKUP(Pag_Inicio_Corr_mas_casos[[#This Row],[Corregimiento]],Hoja3!$A$2:$D$676,4,0)</f>
        <v>20601</v>
      </c>
      <c r="E5747" s="171">
        <v>37</v>
      </c>
      <c r="I5747" s="166"/>
    </row>
    <row r="5748" spans="1:9">
      <c r="A5748" s="169">
        <v>44194</v>
      </c>
      <c r="B5748" s="170">
        <v>44194</v>
      </c>
      <c r="C5748" s="171" t="s">
        <v>857</v>
      </c>
      <c r="D5748" s="172">
        <f>VLOOKUP(Pag_Inicio_Corr_mas_casos[[#This Row],[Corregimiento]],Hoja3!$A$2:$D$676,4,0)</f>
        <v>30107</v>
      </c>
      <c r="E5748" s="171">
        <v>36</v>
      </c>
      <c r="I5748" s="166"/>
    </row>
    <row r="5749" spans="1:9">
      <c r="A5749" s="169">
        <v>44194</v>
      </c>
      <c r="B5749" s="170">
        <v>44194</v>
      </c>
      <c r="C5749" s="171" t="s">
        <v>566</v>
      </c>
      <c r="D5749" s="172">
        <f>VLOOKUP(Pag_Inicio_Corr_mas_casos[[#This Row],[Corregimiento]],Hoja3!$A$2:$D$676,4,0)</f>
        <v>80820</v>
      </c>
      <c r="E5749" s="171">
        <v>36</v>
      </c>
      <c r="I5749" s="166"/>
    </row>
    <row r="5750" spans="1:9">
      <c r="A5750" s="169">
        <v>44194</v>
      </c>
      <c r="B5750" s="170">
        <v>44194</v>
      </c>
      <c r="C5750" s="171" t="s">
        <v>557</v>
      </c>
      <c r="D5750" s="172">
        <f>VLOOKUP(Pag_Inicio_Corr_mas_casos[[#This Row],[Corregimiento]],Hoja3!$A$2:$D$676,4,0)</f>
        <v>80808</v>
      </c>
      <c r="E5750" s="171">
        <v>32</v>
      </c>
      <c r="I5750" s="166"/>
    </row>
    <row r="5751" spans="1:9">
      <c r="A5751" s="169">
        <v>44194</v>
      </c>
      <c r="B5751" s="170">
        <v>44194</v>
      </c>
      <c r="C5751" s="171" t="s">
        <v>539</v>
      </c>
      <c r="D5751" s="172">
        <f>VLOOKUP(Pag_Inicio_Corr_mas_casos[[#This Row],[Corregimiento]],Hoja3!$A$2:$D$676,4,0)</f>
        <v>91007</v>
      </c>
      <c r="E5751" s="171">
        <v>31</v>
      </c>
      <c r="I5751" s="166"/>
    </row>
    <row r="5752" spans="1:9">
      <c r="A5752" s="169">
        <v>44194</v>
      </c>
      <c r="B5752" s="170">
        <v>44194</v>
      </c>
      <c r="C5752" s="171" t="s">
        <v>859</v>
      </c>
      <c r="D5752" s="172">
        <f>VLOOKUP(Pag_Inicio_Corr_mas_casos[[#This Row],[Corregimiento]],Hoja3!$A$2:$D$676,4,0)</f>
        <v>130709</v>
      </c>
      <c r="E5752" s="171">
        <v>31</v>
      </c>
      <c r="I5752" s="166"/>
    </row>
    <row r="5753" spans="1:9">
      <c r="A5753" s="169">
        <v>44194</v>
      </c>
      <c r="B5753" s="170">
        <v>44194</v>
      </c>
      <c r="C5753" s="171" t="s">
        <v>853</v>
      </c>
      <c r="D5753" s="172">
        <f>VLOOKUP(Pag_Inicio_Corr_mas_casos[[#This Row],[Corregimiento]],Hoja3!$A$2:$D$676,4,0)</f>
        <v>81006</v>
      </c>
      <c r="E5753" s="171">
        <v>30</v>
      </c>
      <c r="I5753" s="166"/>
    </row>
    <row r="5754" spans="1:9">
      <c r="A5754" s="169">
        <v>44194</v>
      </c>
      <c r="B5754" s="170">
        <v>44194</v>
      </c>
      <c r="C5754" s="171" t="s">
        <v>884</v>
      </c>
      <c r="D5754" s="172">
        <f>VLOOKUP(Pag_Inicio_Corr_mas_casos[[#This Row],[Corregimiento]],Hoja3!$A$2:$D$676,4,0)</f>
        <v>80802</v>
      </c>
      <c r="E5754" s="171">
        <v>30</v>
      </c>
      <c r="I5754" s="166"/>
    </row>
    <row r="5755" spans="1:9">
      <c r="A5755" s="169">
        <v>44194</v>
      </c>
      <c r="B5755" s="170">
        <v>44194</v>
      </c>
      <c r="C5755" s="171" t="s">
        <v>930</v>
      </c>
      <c r="D5755" s="172">
        <f>VLOOKUP(Pag_Inicio_Corr_mas_casos[[#This Row],[Corregimiento]],Hoja3!$A$2:$D$676,4,0)</f>
        <v>60401</v>
      </c>
      <c r="E5755" s="171">
        <v>29</v>
      </c>
      <c r="I5755" s="166"/>
    </row>
    <row r="5756" spans="1:9">
      <c r="A5756" s="169">
        <v>44194</v>
      </c>
      <c r="B5756" s="170">
        <v>44194</v>
      </c>
      <c r="C5756" s="171" t="s">
        <v>893</v>
      </c>
      <c r="D5756" s="172">
        <f>VLOOKUP(Pag_Inicio_Corr_mas_casos[[#This Row],[Corregimiento]],Hoja3!$A$2:$D$676,4,0)</f>
        <v>60101</v>
      </c>
      <c r="E5756" s="171">
        <v>28</v>
      </c>
      <c r="I5756" s="166"/>
    </row>
    <row r="5757" spans="1:9">
      <c r="A5757" s="169">
        <v>44194</v>
      </c>
      <c r="B5757" s="170">
        <v>44194</v>
      </c>
      <c r="C5757" s="171" t="s">
        <v>554</v>
      </c>
      <c r="D5757" s="172">
        <f>VLOOKUP(Pag_Inicio_Corr_mas_casos[[#This Row],[Corregimiento]],Hoja3!$A$2:$D$676,4,0)</f>
        <v>40501</v>
      </c>
      <c r="E5757" s="171">
        <v>28</v>
      </c>
      <c r="I5757" s="166"/>
    </row>
    <row r="5758" spans="1:9">
      <c r="A5758" s="169">
        <v>44194</v>
      </c>
      <c r="B5758" s="170">
        <v>44194</v>
      </c>
      <c r="C5758" s="171" t="s">
        <v>543</v>
      </c>
      <c r="D5758" s="172">
        <f>VLOOKUP(Pag_Inicio_Corr_mas_casos[[#This Row],[Corregimiento]],Hoja3!$A$2:$D$676,4,0)</f>
        <v>50208</v>
      </c>
      <c r="E5758" s="171">
        <v>28</v>
      </c>
      <c r="I5758" s="166"/>
    </row>
    <row r="5759" spans="1:9">
      <c r="A5759" s="169">
        <v>44194</v>
      </c>
      <c r="B5759" s="170">
        <v>44194</v>
      </c>
      <c r="C5759" s="171" t="s">
        <v>866</v>
      </c>
      <c r="D5759" s="172">
        <f>VLOOKUP(Pag_Inicio_Corr_mas_casos[[#This Row],[Corregimiento]],Hoja3!$A$2:$D$676,4,0)</f>
        <v>80803</v>
      </c>
      <c r="E5759" s="171">
        <v>28</v>
      </c>
      <c r="I5759" s="166"/>
    </row>
    <row r="5760" spans="1:9">
      <c r="A5760" s="169">
        <v>44194</v>
      </c>
      <c r="B5760" s="170">
        <v>44194</v>
      </c>
      <c r="C5760" s="171" t="s">
        <v>517</v>
      </c>
      <c r="D5760" s="172">
        <f>VLOOKUP(Pag_Inicio_Corr_mas_casos[[#This Row],[Corregimiento]],Hoja3!$A$2:$D$676,4,0)</f>
        <v>80814</v>
      </c>
      <c r="E5760" s="171">
        <v>25</v>
      </c>
      <c r="I5760" s="166"/>
    </row>
    <row r="5761" spans="1:9">
      <c r="A5761" s="169">
        <v>44194</v>
      </c>
      <c r="B5761" s="170">
        <v>44194</v>
      </c>
      <c r="C5761" s="171" t="s">
        <v>911</v>
      </c>
      <c r="D5761" s="172">
        <f>VLOOKUP(Pag_Inicio_Corr_mas_casos[[#This Row],[Corregimiento]],Hoja3!$A$2:$D$676,4,0)</f>
        <v>30104</v>
      </c>
      <c r="E5761" s="171">
        <v>25</v>
      </c>
      <c r="I5761" s="166"/>
    </row>
    <row r="5762" spans="1:9">
      <c r="A5762" s="169">
        <v>44194</v>
      </c>
      <c r="B5762" s="170">
        <v>44194</v>
      </c>
      <c r="C5762" s="171" t="s">
        <v>544</v>
      </c>
      <c r="D5762" s="172">
        <f>VLOOKUP(Pag_Inicio_Corr_mas_casos[[#This Row],[Corregimiento]],Hoja3!$A$2:$D$676,4,0)</f>
        <v>40611</v>
      </c>
      <c r="E5762" s="171">
        <v>25</v>
      </c>
      <c r="I5762" s="166"/>
    </row>
    <row r="5763" spans="1:9">
      <c r="A5763" s="169">
        <v>44194</v>
      </c>
      <c r="B5763" s="170">
        <v>44194</v>
      </c>
      <c r="C5763" s="171" t="s">
        <v>906</v>
      </c>
      <c r="D5763" s="172">
        <f>VLOOKUP(Pag_Inicio_Corr_mas_casos[[#This Row],[Corregimiento]],Hoja3!$A$2:$D$676,4,0)</f>
        <v>30103</v>
      </c>
      <c r="E5763" s="171">
        <v>21</v>
      </c>
      <c r="I5763" s="166"/>
    </row>
    <row r="5764" spans="1:9">
      <c r="A5764" s="169">
        <v>44194</v>
      </c>
      <c r="B5764" s="170">
        <v>44194</v>
      </c>
      <c r="C5764" s="171" t="s">
        <v>852</v>
      </c>
      <c r="D5764" s="172">
        <f>VLOOKUP(Pag_Inicio_Corr_mas_casos[[#This Row],[Corregimiento]],Hoja3!$A$2:$D$676,4,0)</f>
        <v>80804</v>
      </c>
      <c r="E5764" s="171">
        <v>21</v>
      </c>
      <c r="I5764" s="166"/>
    </row>
    <row r="5765" spans="1:9">
      <c r="A5765" s="169">
        <v>44194</v>
      </c>
      <c r="B5765" s="170">
        <v>44194</v>
      </c>
      <c r="C5765" s="171" t="s">
        <v>865</v>
      </c>
      <c r="D5765" s="172">
        <f>VLOOKUP(Pag_Inicio_Corr_mas_casos[[#This Row],[Corregimiento]],Hoja3!$A$2:$D$676,4,0)</f>
        <v>60105</v>
      </c>
      <c r="E5765" s="171">
        <v>21</v>
      </c>
      <c r="I5765" s="166"/>
    </row>
    <row r="5766" spans="1:9">
      <c r="A5766" s="169">
        <v>44194</v>
      </c>
      <c r="B5766" s="170">
        <v>44194</v>
      </c>
      <c r="C5766" s="171" t="s">
        <v>536</v>
      </c>
      <c r="D5766" s="172">
        <f>VLOOKUP(Pag_Inicio_Corr_mas_casos[[#This Row],[Corregimiento]],Hoja3!$A$2:$D$676,4,0)</f>
        <v>91013</v>
      </c>
      <c r="E5766" s="171">
        <v>20</v>
      </c>
      <c r="I5766" s="166"/>
    </row>
    <row r="5767" spans="1:9">
      <c r="A5767" s="169">
        <v>44194</v>
      </c>
      <c r="B5767" s="170">
        <v>44194</v>
      </c>
      <c r="C5767" s="171" t="s">
        <v>935</v>
      </c>
      <c r="D5767" s="172">
        <f>VLOOKUP(Pag_Inicio_Corr_mas_casos[[#This Row],[Corregimiento]],Hoja3!$A$2:$D$676,4,0)</f>
        <v>91011</v>
      </c>
      <c r="E5767" s="171">
        <v>19</v>
      </c>
      <c r="I5767" s="163"/>
    </row>
    <row r="5768" spans="1:9">
      <c r="A5768" s="169">
        <v>44194</v>
      </c>
      <c r="B5768" s="170">
        <v>44194</v>
      </c>
      <c r="C5768" s="171" t="s">
        <v>888</v>
      </c>
      <c r="D5768" s="172">
        <f>VLOOKUP(Pag_Inicio_Corr_mas_casos[[#This Row],[Corregimiento]],Hoja3!$A$2:$D$676,4,0)</f>
        <v>80805</v>
      </c>
      <c r="E5768" s="171">
        <v>18</v>
      </c>
      <c r="I5768" s="168"/>
    </row>
    <row r="5769" spans="1:9">
      <c r="A5769" s="169">
        <v>44194</v>
      </c>
      <c r="B5769" s="170">
        <v>44194</v>
      </c>
      <c r="C5769" s="171" t="s">
        <v>887</v>
      </c>
      <c r="D5769" s="172">
        <f>VLOOKUP(Pag_Inicio_Corr_mas_casos[[#This Row],[Corregimiento]],Hoja3!$A$2:$D$676,4,0)</f>
        <v>60104</v>
      </c>
      <c r="E5769" s="171">
        <v>18</v>
      </c>
    </row>
    <row r="5770" spans="1:9">
      <c r="A5770" s="169">
        <v>44194</v>
      </c>
      <c r="B5770" s="170">
        <v>44194</v>
      </c>
      <c r="C5770" s="171" t="s">
        <v>892</v>
      </c>
      <c r="D5770" s="172">
        <f>VLOOKUP(Pag_Inicio_Corr_mas_casos[[#This Row],[Corregimiento]],Hoja3!$A$2:$D$676,4,0)</f>
        <v>60103</v>
      </c>
      <c r="E5770" s="171">
        <v>18</v>
      </c>
    </row>
    <row r="5771" spans="1:9">
      <c r="A5771" s="169">
        <v>44194</v>
      </c>
      <c r="B5771" s="170">
        <v>44194</v>
      </c>
      <c r="C5771" s="171" t="s">
        <v>541</v>
      </c>
      <c r="D5771" s="171">
        <v>40607</v>
      </c>
      <c r="E5771" s="171">
        <v>18</v>
      </c>
      <c r="F5771" s="7" t="s">
        <v>922</v>
      </c>
    </row>
    <row r="5772" spans="1:9">
      <c r="A5772" s="169">
        <v>44194</v>
      </c>
      <c r="B5772" s="170">
        <v>44194</v>
      </c>
      <c r="C5772" s="171" t="s">
        <v>883</v>
      </c>
      <c r="D5772" s="172">
        <f>VLOOKUP(Pag_Inicio_Corr_mas_casos[[#This Row],[Corregimiento]],Hoja3!$A$2:$D$676,4,0)</f>
        <v>81005</v>
      </c>
      <c r="E5772" s="171">
        <v>18</v>
      </c>
    </row>
    <row r="5773" spans="1:9">
      <c r="A5773" s="169">
        <v>44194</v>
      </c>
      <c r="B5773" s="170">
        <v>44194</v>
      </c>
      <c r="C5773" s="171" t="s">
        <v>910</v>
      </c>
      <c r="D5773" s="172">
        <f>VLOOKUP(Pag_Inicio_Corr_mas_casos[[#This Row],[Corregimiento]],Hoja3!$A$2:$D$676,4,0)</f>
        <v>60102</v>
      </c>
      <c r="E5773" s="171">
        <v>17</v>
      </c>
    </row>
    <row r="5774" spans="1:9">
      <c r="A5774" s="169">
        <v>44194</v>
      </c>
      <c r="B5774" s="170">
        <v>44194</v>
      </c>
      <c r="C5774" s="171" t="s">
        <v>928</v>
      </c>
      <c r="D5774" s="172">
        <f>VLOOKUP(Pag_Inicio_Corr_mas_casos[[#This Row],[Corregimiento]],Hoja3!$A$2:$D$676,4,0)</f>
        <v>90605</v>
      </c>
      <c r="E5774" s="171">
        <v>16</v>
      </c>
    </row>
    <row r="5775" spans="1:9">
      <c r="A5775" s="169">
        <v>44194</v>
      </c>
      <c r="B5775" s="170">
        <v>44194</v>
      </c>
      <c r="C5775" s="171" t="s">
        <v>936</v>
      </c>
      <c r="D5775" s="172">
        <f>VLOOKUP(Pag_Inicio_Corr_mas_casos[[#This Row],[Corregimiento]],Hoja3!$A$2:$D$676,4,0)</f>
        <v>130718</v>
      </c>
      <c r="E5775" s="171">
        <v>16</v>
      </c>
    </row>
    <row r="5776" spans="1:9">
      <c r="A5776" s="169">
        <v>44194</v>
      </c>
      <c r="B5776" s="170">
        <v>44194</v>
      </c>
      <c r="C5776" s="171" t="s">
        <v>924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546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506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937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864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575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938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907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918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550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891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931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939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940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523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895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941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942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566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886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860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862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511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506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508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927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509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519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580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518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569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570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564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515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520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902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541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528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566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512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517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537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857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559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531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846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573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548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844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557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882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843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911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852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525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866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848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901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884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853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855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514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880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851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845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930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924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893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886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931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935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850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864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550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859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892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915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906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523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883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544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539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887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929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888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937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575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534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529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908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939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536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545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541</v>
      </c>
      <c r="D5869" s="160">
        <v>40607</v>
      </c>
      <c r="E5869" s="160">
        <v>12</v>
      </c>
      <c r="F5869" s="7" t="s">
        <v>922</v>
      </c>
    </row>
    <row r="5870" spans="1:6">
      <c r="A5870" s="158">
        <v>44195</v>
      </c>
      <c r="B5870" s="159">
        <v>44195</v>
      </c>
      <c r="C5870" s="160" t="s">
        <v>934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943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944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546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918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945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933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519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511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506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509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927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569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573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512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570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580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845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508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844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566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518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515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537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564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902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520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846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559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848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525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531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866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857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528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915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901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541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517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852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859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548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513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880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843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911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906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924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851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893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557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860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850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883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853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886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884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543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892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514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946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947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537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565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918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575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539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888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536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948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550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855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935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574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544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949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950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925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951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523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933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940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598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506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509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541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952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519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580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508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564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844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902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901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559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548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573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528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512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569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537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570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515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846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531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911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513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554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518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525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927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845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557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882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857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517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862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850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527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866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550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892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851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884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848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843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566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895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864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544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853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523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514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929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953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865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852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855</v>
      </c>
      <c r="D6007" s="105">
        <f>VLOOKUP(Pag_Inicio_Corr_mas_casos[[#This Row],[Corregimiento]],Hoja3!$A$2:$D$676,4,0)</f>
        <v>30113</v>
      </c>
      <c r="E6007" s="104">
        <v>14</v>
      </c>
      <c r="F6007" s="92" t="s">
        <v>954</v>
      </c>
    </row>
    <row r="6008" spans="1:6">
      <c r="A6008" s="102">
        <v>44197</v>
      </c>
      <c r="B6008" s="103">
        <v>44197</v>
      </c>
      <c r="C6008" s="104" t="s">
        <v>955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539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883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915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918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886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541</v>
      </c>
      <c r="D6014" s="104">
        <v>40607</v>
      </c>
      <c r="E6014" s="104">
        <v>12</v>
      </c>
      <c r="F6014" s="92" t="s">
        <v>922</v>
      </c>
    </row>
    <row r="6015" spans="1:6">
      <c r="A6015" s="102">
        <v>44197</v>
      </c>
      <c r="B6015" s="103">
        <v>44197</v>
      </c>
      <c r="C6015" s="104" t="s">
        <v>891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880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534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956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957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906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574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958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508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531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511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519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927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537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844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566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515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564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901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902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848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512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509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545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845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513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915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924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846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541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525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548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559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569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843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506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931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865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851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959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906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852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543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850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883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880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853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528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554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925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570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886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892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514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518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517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557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935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520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911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857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960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961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916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573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865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856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511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506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927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513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902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843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512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958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519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528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518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525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537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850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570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851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845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859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554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915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508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509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541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880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559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852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848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531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857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564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846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515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548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566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901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935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934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520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539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546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860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573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864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916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544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892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930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962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844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863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883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541</v>
      </c>
      <c r="D6133" s="141">
        <v>40607</v>
      </c>
      <c r="E6133" s="141">
        <v>12</v>
      </c>
      <c r="F6133" s="7" t="s">
        <v>963</v>
      </c>
    </row>
    <row r="6134" spans="1:6">
      <c r="A6134" s="139">
        <v>44199</v>
      </c>
      <c r="B6134" s="140">
        <v>44199</v>
      </c>
      <c r="C6134" s="141" t="s">
        <v>964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517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965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890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886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931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574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770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515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531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511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844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508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512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519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848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569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566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548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509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580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846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843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845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564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525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901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915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541</v>
      </c>
      <c r="D6162" s="100">
        <v>40607</v>
      </c>
      <c r="E6162" s="100">
        <v>31</v>
      </c>
      <c r="F6162" s="7" t="s">
        <v>922</v>
      </c>
    </row>
    <row r="6163" spans="1:6">
      <c r="A6163" s="98">
        <v>44200</v>
      </c>
      <c r="B6163" s="99">
        <v>44200</v>
      </c>
      <c r="C6163" s="100" t="s">
        <v>541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528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570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559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550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573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518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902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924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889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927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546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517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925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520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537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513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557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851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956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523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892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931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850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883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966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544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861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911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880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886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930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514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967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935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852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893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857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859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948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864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926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853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940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964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968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575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927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770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509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519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511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580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512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518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844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570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531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508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537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569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548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564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513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559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857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515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846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528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901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525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902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845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864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517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541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850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566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843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848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851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915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880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520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884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911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573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906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544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514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557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543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931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853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550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541</v>
      </c>
      <c r="D6258" s="129">
        <v>40607</v>
      </c>
      <c r="E6258" s="129">
        <v>21</v>
      </c>
      <c r="F6258" t="s">
        <v>922</v>
      </c>
    </row>
    <row r="6259" spans="1:6">
      <c r="A6259" s="127">
        <v>44201</v>
      </c>
      <c r="B6259" s="128">
        <v>44201</v>
      </c>
      <c r="C6259" s="129" t="s">
        <v>889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866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859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969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929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892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577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882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852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893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883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925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546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887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970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888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918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934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971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880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860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972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923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539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924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555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959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534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545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511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506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509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512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508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531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569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541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927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564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548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519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570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844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518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573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528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846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566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520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559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517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537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901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845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902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580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575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513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857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515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848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911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525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924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851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843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554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514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883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852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915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557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925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855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892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859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884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539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850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866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543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880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882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933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864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888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956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546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886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906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931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550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853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521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959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938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934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973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544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545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974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975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918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942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523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940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935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976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929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891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966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977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946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978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955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979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893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890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969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943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930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536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511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519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580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506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509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902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512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844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569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846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515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927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508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901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541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564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537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570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845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513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531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548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559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518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915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528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853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520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566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554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573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843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911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557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848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851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525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893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857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517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514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880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850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550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864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980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933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575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546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924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886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888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543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882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852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544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883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935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946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959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976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865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555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891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521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534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529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931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861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866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539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981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523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863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541</v>
      </c>
      <c r="D6455" s="100">
        <v>40607</v>
      </c>
      <c r="E6455" s="100">
        <v>13</v>
      </c>
      <c r="F6455" s="7" t="s">
        <v>922</v>
      </c>
    </row>
    <row r="6456" spans="1:6">
      <c r="A6456" s="98">
        <v>44203</v>
      </c>
      <c r="B6456" s="99">
        <v>44203</v>
      </c>
      <c r="C6456" s="100" t="s">
        <v>925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906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574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884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969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923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892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982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908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511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927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512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845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844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519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580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508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506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537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548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846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509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569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525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564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851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902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531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566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901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848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513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880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515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518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570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559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850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517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541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866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528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843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915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859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573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520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857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911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924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554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852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892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853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882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884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891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557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860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864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886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545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514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983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893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546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930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908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544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550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931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541</v>
      </c>
      <c r="D6527" s="129">
        <v>40607</v>
      </c>
      <c r="E6527" s="129">
        <v>19</v>
      </c>
      <c r="F6527" t="s">
        <v>922</v>
      </c>
    </row>
    <row r="6528" spans="1:6">
      <c r="A6528" s="127">
        <v>44204</v>
      </c>
      <c r="B6528" s="128">
        <v>44204</v>
      </c>
      <c r="C6528" s="129" t="s">
        <v>575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543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956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962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883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925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539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888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964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865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934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906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865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574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965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565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971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981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977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933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923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770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580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509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844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511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519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845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541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564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927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851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515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537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531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901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548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528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513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508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518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525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569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846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902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570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843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559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520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573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848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514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853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915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906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512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554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935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852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546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566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859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543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931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880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550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544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541</v>
      </c>
      <c r="D6595" s="92">
        <v>40607</v>
      </c>
      <c r="E6595" s="92">
        <v>25</v>
      </c>
      <c r="F6595" t="s">
        <v>922</v>
      </c>
    </row>
    <row r="6596" spans="1:6">
      <c r="A6596" s="90">
        <v>44205</v>
      </c>
      <c r="B6596" s="91">
        <v>44205</v>
      </c>
      <c r="C6596" s="92" t="s">
        <v>534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893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864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857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892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850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883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529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557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855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574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934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925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891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923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517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539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866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527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924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888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929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984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721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948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523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950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545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882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926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981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863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508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580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846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515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927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506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844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566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511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509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902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845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519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564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525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911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512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541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531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848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985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843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924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550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513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855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569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906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537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880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518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548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851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915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554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908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517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543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901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570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559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539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857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863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533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883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853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850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864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893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854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986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520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575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852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859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887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528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529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544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880</v>
      </c>
      <c r="D6688" s="10">
        <v>20605</v>
      </c>
      <c r="E6688" s="10">
        <v>13</v>
      </c>
      <c r="F6688" t="s">
        <v>981</v>
      </c>
    </row>
    <row r="6689" spans="1:6">
      <c r="A6689" s="173">
        <v>44206</v>
      </c>
      <c r="B6689" s="55">
        <v>44206</v>
      </c>
      <c r="C6689" s="10" t="s">
        <v>541</v>
      </c>
      <c r="D6689" s="10">
        <v>40607</v>
      </c>
      <c r="E6689" s="10">
        <v>13</v>
      </c>
      <c r="F6689" t="s">
        <v>922</v>
      </c>
    </row>
    <row r="6690" spans="1:6">
      <c r="A6690" s="173">
        <v>44206</v>
      </c>
      <c r="B6690" s="55">
        <v>44206</v>
      </c>
      <c r="C6690" s="10" t="s">
        <v>557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573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987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988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860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989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514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976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865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509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508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541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548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519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511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506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569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573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514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546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531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921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537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566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846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844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528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512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857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925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935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923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517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848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544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927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924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931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515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990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541</v>
      </c>
      <c r="D6730" s="100">
        <v>40607</v>
      </c>
      <c r="E6730" s="100">
        <v>19</v>
      </c>
      <c r="F6730" s="7" t="s">
        <v>922</v>
      </c>
    </row>
    <row r="6731" spans="1:6">
      <c r="A6731" s="98">
        <v>44207</v>
      </c>
      <c r="B6731" s="99">
        <v>44207</v>
      </c>
      <c r="C6731" s="100" t="s">
        <v>534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520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580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543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858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564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956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850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853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991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902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859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550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901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529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992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915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918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851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893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887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892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937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570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959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969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852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557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545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911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993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845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855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598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580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506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927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509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844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512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569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519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508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541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845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846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548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537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848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515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570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564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902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519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509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511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506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845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508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537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844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580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570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518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569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515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857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902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541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520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846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513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548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994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509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958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511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520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927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506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569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566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541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845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508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844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525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570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901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915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512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513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994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580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569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506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520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511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513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509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512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508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846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843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548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537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902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515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851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525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927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901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509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580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564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511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844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512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846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520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569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515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901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537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513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506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927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519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902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531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573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929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506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580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519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927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511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509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548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566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525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512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515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844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848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541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514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857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537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968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520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846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509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511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927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515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519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845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550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846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520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902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566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534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508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851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554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514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865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512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893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844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520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580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566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511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509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512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927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508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935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537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506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541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844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857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513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514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531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569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902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884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519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509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520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580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511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973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541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506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845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844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513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569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512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559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518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564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927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531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537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525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506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564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511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580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513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509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537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519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531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508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570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518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528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512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566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573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911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520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515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857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511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580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513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525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844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506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515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845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520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512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927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851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846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531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850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509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537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559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843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519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995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996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997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509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513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844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506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845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508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851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512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564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559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519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566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908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848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570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855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531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509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512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520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537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566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513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927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569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511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548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550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844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506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846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857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864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851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570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541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508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509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511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566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927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998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513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851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512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569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531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906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515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519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559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506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580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537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845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846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528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519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513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520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525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580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511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512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508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506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509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546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566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537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857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570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573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537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514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575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564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958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519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512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844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513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511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851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520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537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509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845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531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515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927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508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902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525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506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564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527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799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509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513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511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851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506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508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927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512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566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515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531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525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848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844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580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857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845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537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557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509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513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844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580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537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512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564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927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569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511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513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857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525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546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506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508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845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566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859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851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999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509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506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508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537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1000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511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857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544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844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520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927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908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566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541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843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512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539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546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564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513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844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512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564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537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556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901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541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857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569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511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537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566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509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846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531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906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523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915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1000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513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520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550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511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544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889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566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512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537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1001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541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844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857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520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513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580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537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541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511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927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525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539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519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508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546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569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509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506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512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845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514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534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511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513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520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857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537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509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506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519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527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564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569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544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845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508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580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548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512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554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514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566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520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513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511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880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857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537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544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514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844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554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531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541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935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509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979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528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580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569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573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555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513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1002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519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566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520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927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544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511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851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569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580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509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546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968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525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527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554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512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541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863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799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513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537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857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570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546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846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506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509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511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534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518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508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531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739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863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880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901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550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544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513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520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512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546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509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506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901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518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550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566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544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1003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531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511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915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547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580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908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1004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541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513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554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520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512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506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546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550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511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1005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569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1006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970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534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920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530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508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541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544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518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525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513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799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703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511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569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512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519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531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564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862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544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1003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843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541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844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1007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525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845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880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528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513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1008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527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511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960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857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927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529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509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935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970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569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520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901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580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575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525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939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844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570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513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520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534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1009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920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1010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511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544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604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541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1011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508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509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872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1012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1013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1014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1015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1016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734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868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513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520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598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525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853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559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515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546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519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509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544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844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531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901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925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554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1017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528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846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799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1018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509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598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594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1019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611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1020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1021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1022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1009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655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616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994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729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664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607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874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604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589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513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902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843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523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509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908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541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544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511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846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901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534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880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514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844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960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556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564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573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548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513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527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546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544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844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573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520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534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863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541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880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857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855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519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523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548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537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545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570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978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513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511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541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520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546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569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554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843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569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509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512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515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550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857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960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929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531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528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532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517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947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513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555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863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545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546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544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573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844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882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515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970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955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550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554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532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1023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569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509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520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513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554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520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529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544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1024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506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960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514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1025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534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970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525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550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541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530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545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1026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935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511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541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513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520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545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544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546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580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530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1027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517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927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601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569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525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532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845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1023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519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1026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857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554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520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580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513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546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527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530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983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895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518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532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927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509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523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569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514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515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882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970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544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1028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513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544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546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927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843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569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891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545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509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864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511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1023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1029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532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940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581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1030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960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855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645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1018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703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627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694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1031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616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664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958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1009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678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796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655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799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1032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687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1033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1022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1034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504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1018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587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1010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504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628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1035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1036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598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633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994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640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1009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611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799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626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666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602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629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606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768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1037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603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1038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703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682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1035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1039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609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666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693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587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1040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1009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594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1041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1042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607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1043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1022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593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1037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1018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799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1039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694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666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757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602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1009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703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587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1043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598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722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609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590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693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671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815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720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1039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1018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587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664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703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620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666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592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1009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682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630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698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611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629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1021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1044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1045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1043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655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601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1037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631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1018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609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664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1039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590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607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694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1046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703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1047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682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598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636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640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594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666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693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587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513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1026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545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889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544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915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523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1048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1049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566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511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581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850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546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556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579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550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944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1050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1007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513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1051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541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523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529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556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530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947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1052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1007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579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1053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546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539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944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970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550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935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973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1054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513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1052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1055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520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851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992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554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580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1051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534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579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544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927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559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518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901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566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525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844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970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527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1056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1024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513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520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544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545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857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579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511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1057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935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570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546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554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565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1054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550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569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574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1052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513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520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579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508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534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546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544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527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523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525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529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506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1058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1030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554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575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927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851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530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513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915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550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545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520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580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541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530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531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579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526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1026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935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1059</v>
      </c>
      <c r="D7808" s="101">
        <f>VLOOKUP(Pag_Inicio_Corr_mas_casos[[#This Row],[Corregimiento]],Hoja3!$A$2:$D$676,4,0)</f>
        <v>41001</v>
      </c>
      <c r="E7808" s="100">
        <v>7</v>
      </c>
    </row>
    <row r="7809" spans="1:13">
      <c r="A7809" s="98">
        <v>44260</v>
      </c>
      <c r="B7809" s="99">
        <v>44260</v>
      </c>
      <c r="C7809" s="100" t="s">
        <v>557</v>
      </c>
      <c r="D7809" s="101">
        <f>VLOOKUP(Pag_Inicio_Corr_mas_casos[[#This Row],[Corregimiento]],Hoja3!$A$2:$D$676,4,0)</f>
        <v>80808</v>
      </c>
      <c r="E7809" s="100">
        <v>7</v>
      </c>
    </row>
    <row r="7810" spans="1:13">
      <c r="A7810" s="98">
        <v>44260</v>
      </c>
      <c r="B7810" s="99">
        <v>44260</v>
      </c>
      <c r="C7810" s="100" t="s">
        <v>546</v>
      </c>
      <c r="D7810" s="101">
        <f>VLOOKUP(Pag_Inicio_Corr_mas_casos[[#This Row],[Corregimiento]],Hoja3!$A$2:$D$676,4,0)</f>
        <v>40612</v>
      </c>
      <c r="E7810" s="100">
        <v>7</v>
      </c>
    </row>
    <row r="7811" spans="1:13">
      <c r="A7811" s="98">
        <v>44260</v>
      </c>
      <c r="B7811" s="99">
        <v>44260</v>
      </c>
      <c r="C7811" s="100" t="s">
        <v>508</v>
      </c>
      <c r="D7811" s="101">
        <f>VLOOKUP(Pag_Inicio_Corr_mas_casos[[#This Row],[Corregimiento]],Hoja3!$A$2:$D$676,4,0)</f>
        <v>80809</v>
      </c>
      <c r="E7811" s="100">
        <v>7</v>
      </c>
    </row>
    <row r="7812" spans="1:13">
      <c r="A7812" s="98">
        <v>44260</v>
      </c>
      <c r="B7812" s="99">
        <v>44260</v>
      </c>
      <c r="C7812" s="100" t="s">
        <v>534</v>
      </c>
      <c r="D7812" s="101">
        <f>VLOOKUP(Pag_Inicio_Corr_mas_casos[[#This Row],[Corregimiento]],Hoja3!$A$2:$D$676,4,0)</f>
        <v>40201</v>
      </c>
      <c r="E7812" s="100">
        <v>6</v>
      </c>
    </row>
    <row r="7813" spans="1:13">
      <c r="A7813" s="98">
        <v>44260</v>
      </c>
      <c r="B7813" s="99">
        <v>44260</v>
      </c>
      <c r="C7813" s="100" t="s">
        <v>1052</v>
      </c>
      <c r="D7813" s="101">
        <f>VLOOKUP(Pag_Inicio_Corr_mas_casos[[#This Row],[Corregimiento]],Hoja3!$A$2:$D$676,4,0)</f>
        <v>20102</v>
      </c>
      <c r="E7813" s="100">
        <v>6</v>
      </c>
    </row>
    <row r="7814" spans="1:13">
      <c r="A7814" s="98">
        <v>44260</v>
      </c>
      <c r="B7814" s="99">
        <v>44260</v>
      </c>
      <c r="C7814" s="100" t="s">
        <v>525</v>
      </c>
      <c r="D7814" s="101">
        <f>VLOOKUP(Pag_Inicio_Corr_mas_casos[[#This Row],[Corregimiento]],Hoja3!$A$2:$D$676,4,0)</f>
        <v>130702</v>
      </c>
      <c r="E7814" s="100">
        <v>6</v>
      </c>
    </row>
    <row r="7815" spans="1:13">
      <c r="A7815" s="169">
        <v>44261</v>
      </c>
      <c r="B7815" s="170">
        <v>44261</v>
      </c>
      <c r="C7815" s="171" t="s">
        <v>513</v>
      </c>
      <c r="D7815" s="172">
        <f>VLOOKUP(Pag_Inicio_Corr_mas_casos[[#This Row],[Corregimiento]],Hoja3!$A$2:$D$676,4,0)</f>
        <v>40601</v>
      </c>
      <c r="E7815" s="171">
        <v>34</v>
      </c>
    </row>
    <row r="7816" spans="1:13">
      <c r="A7816" s="169">
        <v>44261</v>
      </c>
      <c r="B7816" s="170">
        <v>44261</v>
      </c>
      <c r="C7816" s="171" t="s">
        <v>527</v>
      </c>
      <c r="D7816" s="172">
        <f>VLOOKUP(Pag_Inicio_Corr_mas_casos[[#This Row],[Corregimiento]],Hoja3!$A$2:$D$676,4,0)</f>
        <v>90301</v>
      </c>
      <c r="E7816" s="171">
        <v>32</v>
      </c>
    </row>
    <row r="7817" spans="1:13">
      <c r="A7817" s="169">
        <v>44261</v>
      </c>
      <c r="B7817" s="170">
        <v>44261</v>
      </c>
      <c r="C7817" s="171" t="s">
        <v>523</v>
      </c>
      <c r="D7817" s="172">
        <f>VLOOKUP(Pag_Inicio_Corr_mas_casos[[#This Row],[Corregimiento]],Hoja3!$A$2:$D$676,4,0)</f>
        <v>91008</v>
      </c>
      <c r="E7817" s="171">
        <v>18</v>
      </c>
    </row>
    <row r="7818" spans="1:13">
      <c r="A7818" s="169">
        <v>44261</v>
      </c>
      <c r="B7818" s="170">
        <v>44261</v>
      </c>
      <c r="C7818" s="171" t="s">
        <v>529</v>
      </c>
      <c r="D7818" s="172">
        <f>VLOOKUP(Pag_Inicio_Corr_mas_casos[[#This Row],[Corregimiento]],Hoja3!$A$2:$D$676,4,0)</f>
        <v>40503</v>
      </c>
      <c r="E7818" s="171">
        <v>17</v>
      </c>
    </row>
    <row r="7819" spans="1:13">
      <c r="A7819" s="169">
        <v>44261</v>
      </c>
      <c r="B7819" s="170">
        <v>44261</v>
      </c>
      <c r="C7819" s="171" t="s">
        <v>1060</v>
      </c>
      <c r="D7819" s="172">
        <f>VLOOKUP(Pag_Inicio_Corr_mas_casos[[#This Row],[Corregimiento]],Hoja3!$A$2:$D$676,4,0)</f>
        <v>10401</v>
      </c>
      <c r="E7819" s="171">
        <v>17</v>
      </c>
    </row>
    <row r="7820" spans="1:13">
      <c r="A7820" s="169">
        <v>44261</v>
      </c>
      <c r="B7820" s="170">
        <v>44261</v>
      </c>
      <c r="C7820" s="171" t="s">
        <v>530</v>
      </c>
      <c r="D7820" s="172">
        <f>VLOOKUP(Pag_Inicio_Corr_mas_casos[[#This Row],[Corregimiento]],Hoja3!$A$2:$D$676,4,0)</f>
        <v>10206</v>
      </c>
      <c r="E7820" s="171">
        <v>16</v>
      </c>
      <c r="L7820" s="166" t="s">
        <v>1061</v>
      </c>
      <c r="M7820" s="216" t="s">
        <v>1062</v>
      </c>
    </row>
    <row r="7821" spans="1:13">
      <c r="A7821" s="169">
        <v>44261</v>
      </c>
      <c r="B7821" s="170">
        <v>44261</v>
      </c>
      <c r="C7821" s="171" t="s">
        <v>544</v>
      </c>
      <c r="D7821" s="172">
        <f>VLOOKUP(Pag_Inicio_Corr_mas_casos[[#This Row],[Corregimiento]],Hoja3!$A$2:$D$676,4,0)</f>
        <v>40611</v>
      </c>
      <c r="E7821" s="171">
        <v>14</v>
      </c>
      <c r="L7821" s="166"/>
      <c r="M7821" s="216">
        <v>8</v>
      </c>
    </row>
    <row r="7822" spans="1:13">
      <c r="A7822" s="169">
        <v>44261</v>
      </c>
      <c r="B7822" s="170">
        <v>44261</v>
      </c>
      <c r="C7822" s="171" t="s">
        <v>947</v>
      </c>
      <c r="D7822" s="172">
        <f>VLOOKUP(Pag_Inicio_Corr_mas_casos[[#This Row],[Corregimiento]],Hoja3!$A$2:$D$676,4,0)</f>
        <v>130104</v>
      </c>
      <c r="E7822" s="171">
        <v>14</v>
      </c>
      <c r="L7822" s="166"/>
      <c r="M7822" s="216">
        <v>7</v>
      </c>
    </row>
    <row r="7823" spans="1:13">
      <c r="A7823" s="169">
        <v>44261</v>
      </c>
      <c r="B7823" s="170">
        <v>44261</v>
      </c>
      <c r="C7823" s="171" t="s">
        <v>1063</v>
      </c>
      <c r="D7823" s="172">
        <f>VLOOKUP(Pag_Inicio_Corr_mas_casos[[#This Row],[Corregimiento]],Hoja3!$A$2:$D$676,4,0)</f>
        <v>41104</v>
      </c>
      <c r="E7823" s="171">
        <v>13</v>
      </c>
      <c r="L7823" s="166"/>
      <c r="M7823" s="216">
        <v>7</v>
      </c>
    </row>
    <row r="7824" spans="1:13">
      <c r="A7824" s="169">
        <v>44261</v>
      </c>
      <c r="B7824" s="170">
        <v>44261</v>
      </c>
      <c r="C7824" s="171" t="s">
        <v>519</v>
      </c>
      <c r="D7824" s="172">
        <f>VLOOKUP(Pag_Inicio_Corr_mas_casos[[#This Row],[Corregimiento]],Hoja3!$A$2:$D$676,4,0)</f>
        <v>130101</v>
      </c>
      <c r="E7824" s="171">
        <v>13</v>
      </c>
      <c r="L7824" s="166"/>
      <c r="M7824" s="216">
        <v>6</v>
      </c>
    </row>
    <row r="7825" spans="1:13">
      <c r="A7825" s="169">
        <v>44261</v>
      </c>
      <c r="B7825" s="170">
        <v>44261</v>
      </c>
      <c r="C7825" s="171" t="s">
        <v>1026</v>
      </c>
      <c r="D7825" s="172">
        <f>VLOOKUP(Pag_Inicio_Corr_mas_casos[[#This Row],[Corregimiento]],Hoja3!$A$2:$D$676,4,0)</f>
        <v>10215</v>
      </c>
      <c r="E7825" s="171">
        <v>12</v>
      </c>
      <c r="L7825" s="166"/>
      <c r="M7825" s="216">
        <v>6</v>
      </c>
    </row>
    <row r="7826" spans="1:13">
      <c r="A7826" s="169">
        <v>44261</v>
      </c>
      <c r="B7826" s="170">
        <v>44261</v>
      </c>
      <c r="C7826" s="171" t="s">
        <v>554</v>
      </c>
      <c r="D7826" s="172">
        <f>VLOOKUP(Pag_Inicio_Corr_mas_casos[[#This Row],[Corregimiento]],Hoja3!$A$2:$D$676,4,0)</f>
        <v>40501</v>
      </c>
      <c r="E7826" s="171">
        <v>12</v>
      </c>
      <c r="L7826" s="166"/>
      <c r="M7826" s="216">
        <v>6</v>
      </c>
    </row>
    <row r="7827" spans="1:13">
      <c r="A7827" s="169">
        <v>44261</v>
      </c>
      <c r="B7827" s="170">
        <v>44261</v>
      </c>
      <c r="C7827" s="171" t="s">
        <v>534</v>
      </c>
      <c r="D7827" s="172">
        <f>VLOOKUP(Pag_Inicio_Corr_mas_casos[[#This Row],[Corregimiento]],Hoja3!$A$2:$D$676,4,0)</f>
        <v>40201</v>
      </c>
      <c r="E7827" s="171">
        <v>11</v>
      </c>
      <c r="L7827" s="166"/>
      <c r="M7827" s="216">
        <v>5</v>
      </c>
    </row>
    <row r="7828" spans="1:13">
      <c r="A7828" s="169">
        <v>44261</v>
      </c>
      <c r="B7828" s="170">
        <v>44261</v>
      </c>
      <c r="C7828" s="171" t="s">
        <v>546</v>
      </c>
      <c r="D7828" s="172">
        <f>VLOOKUP(Pag_Inicio_Corr_mas_casos[[#This Row],[Corregimiento]],Hoja3!$A$2:$D$676,4,0)</f>
        <v>40612</v>
      </c>
      <c r="E7828" s="171">
        <v>11</v>
      </c>
      <c r="L7828" s="166"/>
      <c r="M7828" s="216">
        <v>5</v>
      </c>
    </row>
    <row r="7829" spans="1:13">
      <c r="A7829" s="169">
        <v>44261</v>
      </c>
      <c r="B7829" s="170">
        <v>44261</v>
      </c>
      <c r="C7829" s="171" t="s">
        <v>1024</v>
      </c>
      <c r="D7829" s="172">
        <f>VLOOKUP(Pag_Inicio_Corr_mas_casos[[#This Row],[Corregimiento]],Hoja3!$A$2:$D$676,4,0)</f>
        <v>100101</v>
      </c>
      <c r="E7829" s="171">
        <v>10</v>
      </c>
      <c r="L7829" s="166"/>
      <c r="M7829" s="216">
        <v>5</v>
      </c>
    </row>
    <row r="7830" spans="1:13">
      <c r="A7830" s="169">
        <v>44261</v>
      </c>
      <c r="B7830" s="170">
        <v>44261</v>
      </c>
      <c r="C7830" s="171" t="s">
        <v>520</v>
      </c>
      <c r="D7830" s="172">
        <f>VLOOKUP(Pag_Inicio_Corr_mas_casos[[#This Row],[Corregimiento]],Hoja3!$A$2:$D$676,4,0)</f>
        <v>91001</v>
      </c>
      <c r="E7830" s="171">
        <v>9</v>
      </c>
      <c r="L7830" s="166"/>
      <c r="M7830" s="216">
        <v>4</v>
      </c>
    </row>
    <row r="7831" spans="1:13">
      <c r="A7831" s="169">
        <v>44261</v>
      </c>
      <c r="B7831" s="170">
        <v>44261</v>
      </c>
      <c r="C7831" s="171" t="s">
        <v>545</v>
      </c>
      <c r="D7831" s="172">
        <f>VLOOKUP(Pag_Inicio_Corr_mas_casos[[#This Row],[Corregimiento]],Hoja3!$A$2:$D$676,4,0)</f>
        <v>91101</v>
      </c>
      <c r="E7831" s="171">
        <v>9</v>
      </c>
      <c r="L7831" s="166"/>
      <c r="M7831" s="216">
        <v>4</v>
      </c>
    </row>
    <row r="7832" spans="1:13">
      <c r="A7832" s="169">
        <v>44261</v>
      </c>
      <c r="B7832" s="170">
        <v>44261</v>
      </c>
      <c r="C7832" s="171" t="s">
        <v>550</v>
      </c>
      <c r="D7832" s="172">
        <f>VLOOKUP(Pag_Inicio_Corr_mas_casos[[#This Row],[Corregimiento]],Hoja3!$A$2:$D$676,4,0)</f>
        <v>40606</v>
      </c>
      <c r="E7832" s="171">
        <v>9</v>
      </c>
      <c r="L7832" s="166"/>
      <c r="M7832" s="216">
        <v>4</v>
      </c>
    </row>
    <row r="7833" spans="1:13">
      <c r="A7833" s="169">
        <v>44261</v>
      </c>
      <c r="B7833" s="170">
        <v>44261</v>
      </c>
      <c r="C7833" s="171" t="s">
        <v>1064</v>
      </c>
      <c r="D7833" s="172">
        <f>VLOOKUP(Pag_Inicio_Corr_mas_casos[[#This Row],[Corregimiento]],Hoja3!$A$2:$D$676,4,0)</f>
        <v>41309</v>
      </c>
      <c r="E7833" s="171">
        <v>9</v>
      </c>
      <c r="L7833" s="166"/>
      <c r="M7833" s="216">
        <v>4</v>
      </c>
    </row>
    <row r="7834" spans="1:13">
      <c r="A7834" s="169">
        <v>44261</v>
      </c>
      <c r="B7834" s="170">
        <v>44261</v>
      </c>
      <c r="C7834" s="171" t="s">
        <v>526</v>
      </c>
      <c r="D7834" s="172">
        <f>VLOOKUP(Pag_Inicio_Corr_mas_casos[[#This Row],[Corregimiento]],Hoja3!$A$2:$D$676,4,0)</f>
        <v>10101</v>
      </c>
      <c r="E7834" s="171">
        <v>8</v>
      </c>
      <c r="L7834" s="166"/>
      <c r="M7834" s="216">
        <v>4</v>
      </c>
    </row>
    <row r="7835" spans="1:13">
      <c r="A7835" s="209">
        <v>44627</v>
      </c>
      <c r="B7835" s="210">
        <v>44262</v>
      </c>
      <c r="C7835" s="211" t="s">
        <v>513</v>
      </c>
      <c r="D7835" s="212">
        <f>VLOOKUP(Pag_Inicio_Corr_mas_casos[[#This Row],[Corregimiento]],Hoja3!$A$2:$D$676,4,0)</f>
        <v>40601</v>
      </c>
      <c r="E7835" s="211">
        <v>20</v>
      </c>
      <c r="L7835" s="166"/>
      <c r="M7835" s="216">
        <v>4</v>
      </c>
    </row>
    <row r="7836" spans="1:13">
      <c r="A7836" s="209">
        <v>44627</v>
      </c>
      <c r="B7836" s="210">
        <v>44262</v>
      </c>
      <c r="C7836" s="211" t="s">
        <v>554</v>
      </c>
      <c r="D7836" s="212">
        <f>VLOOKUP(Pag_Inicio_Corr_mas_casos[[#This Row],[Corregimiento]],Hoja3!$A$2:$D$676,4,0)</f>
        <v>40501</v>
      </c>
      <c r="E7836" s="211">
        <v>14</v>
      </c>
      <c r="L7836" s="166"/>
      <c r="M7836" s="216">
        <v>3</v>
      </c>
    </row>
    <row r="7837" spans="1:13">
      <c r="A7837" s="209">
        <v>44627</v>
      </c>
      <c r="B7837" s="210">
        <v>44262</v>
      </c>
      <c r="C7837" s="211" t="s">
        <v>526</v>
      </c>
      <c r="D7837" s="212">
        <f>VLOOKUP(Pag_Inicio_Corr_mas_casos[[#This Row],[Corregimiento]],Hoja3!$A$2:$D$676,4,0)</f>
        <v>10101</v>
      </c>
      <c r="E7837" s="211">
        <v>13</v>
      </c>
      <c r="L7837" s="166"/>
      <c r="M7837" s="216">
        <v>3</v>
      </c>
    </row>
    <row r="7838" spans="1:13">
      <c r="A7838" s="209">
        <v>44627</v>
      </c>
      <c r="B7838" s="210">
        <v>44262</v>
      </c>
      <c r="C7838" s="211" t="s">
        <v>935</v>
      </c>
      <c r="D7838" s="212">
        <f>VLOOKUP(Pag_Inicio_Corr_mas_casos[[#This Row],[Corregimiento]],Hoja3!$A$2:$D$676,4,0)</f>
        <v>91011</v>
      </c>
      <c r="E7838" s="211">
        <v>9</v>
      </c>
      <c r="L7838" s="166"/>
      <c r="M7838" s="216">
        <v>3</v>
      </c>
    </row>
    <row r="7839" spans="1:13">
      <c r="A7839" s="209">
        <v>44627</v>
      </c>
      <c r="B7839" s="210">
        <v>44262</v>
      </c>
      <c r="C7839" s="211" t="s">
        <v>1065</v>
      </c>
      <c r="D7839" s="212">
        <f>VLOOKUP(Pag_Inicio_Corr_mas_casos[[#This Row],[Corregimiento]],Hoja3!$A$2:$D$676,4,0)</f>
        <v>40304</v>
      </c>
      <c r="E7839" s="211">
        <v>8</v>
      </c>
      <c r="L7839" s="166"/>
      <c r="M7839" s="216">
        <v>3</v>
      </c>
    </row>
    <row r="7840" spans="1:13">
      <c r="A7840" s="209">
        <v>44627</v>
      </c>
      <c r="B7840" s="210">
        <v>44262</v>
      </c>
      <c r="C7840" s="211" t="s">
        <v>557</v>
      </c>
      <c r="D7840" s="212">
        <f>VLOOKUP(Pag_Inicio_Corr_mas_casos[[#This Row],[Corregimiento]],Hoja3!$A$2:$D$676,4,0)</f>
        <v>80808</v>
      </c>
      <c r="E7840" s="211">
        <v>8</v>
      </c>
      <c r="L7840" s="166"/>
      <c r="M7840" s="216">
        <v>3</v>
      </c>
    </row>
    <row r="7841" spans="1:13">
      <c r="A7841" s="209">
        <v>44627</v>
      </c>
      <c r="B7841" s="210">
        <v>44262</v>
      </c>
      <c r="C7841" s="211" t="s">
        <v>915</v>
      </c>
      <c r="D7841" s="212">
        <f>VLOOKUP(Pag_Inicio_Corr_mas_casos[[#This Row],[Corregimiento]],Hoja3!$A$2:$D$676,4,0)</f>
        <v>130108</v>
      </c>
      <c r="E7841" s="211">
        <v>8</v>
      </c>
      <c r="L7841" s="166"/>
      <c r="M7841" s="216">
        <v>3</v>
      </c>
    </row>
    <row r="7842" spans="1:13">
      <c r="A7842" s="209">
        <v>44627</v>
      </c>
      <c r="B7842" s="210">
        <v>44262</v>
      </c>
      <c r="C7842" s="211" t="s">
        <v>506</v>
      </c>
      <c r="D7842" s="212">
        <f>VLOOKUP(Pag_Inicio_Corr_mas_casos[[#This Row],[Corregimiento]],Hoja3!$A$2:$D$676,4,0)</f>
        <v>80812</v>
      </c>
      <c r="E7842" s="211">
        <v>8</v>
      </c>
      <c r="L7842" s="166"/>
      <c r="M7842" s="216">
        <v>2</v>
      </c>
    </row>
    <row r="7843" spans="1:13">
      <c r="A7843" s="209">
        <v>44627</v>
      </c>
      <c r="B7843" s="210">
        <v>44262</v>
      </c>
      <c r="C7843" s="211" t="s">
        <v>541</v>
      </c>
      <c r="D7843" s="212">
        <f>VLOOKUP(Pag_Inicio_Corr_mas_casos[[#This Row],[Corregimiento]],Hoja3!$A$2:$D$676,4,0)</f>
        <v>80813</v>
      </c>
      <c r="E7843" s="211">
        <v>7</v>
      </c>
      <c r="L7843" s="166"/>
      <c r="M7843" s="216">
        <v>2</v>
      </c>
    </row>
    <row r="7844" spans="1:13">
      <c r="A7844" s="209">
        <v>44627</v>
      </c>
      <c r="B7844" s="210">
        <v>44262</v>
      </c>
      <c r="C7844" s="211" t="s">
        <v>1011</v>
      </c>
      <c r="D7844" s="212">
        <f>VLOOKUP(Pag_Inicio_Corr_mas_casos[[#This Row],[Corregimiento]],Hoja3!$A$2:$D$676,4,0)</f>
        <v>30103</v>
      </c>
      <c r="E7844" s="211">
        <v>7</v>
      </c>
      <c r="L7844" s="166"/>
      <c r="M7844" s="216">
        <v>2</v>
      </c>
    </row>
    <row r="7845" spans="1:13">
      <c r="A7845" s="209">
        <v>44627</v>
      </c>
      <c r="B7845" s="210">
        <v>44262</v>
      </c>
      <c r="C7845" s="211" t="s">
        <v>508</v>
      </c>
      <c r="D7845" s="212">
        <f>VLOOKUP(Pag_Inicio_Corr_mas_casos[[#This Row],[Corregimiento]],Hoja3!$A$2:$D$676,4,0)</f>
        <v>80809</v>
      </c>
      <c r="E7845" s="211">
        <v>7</v>
      </c>
      <c r="L7845" s="166"/>
      <c r="M7845" s="216">
        <v>2</v>
      </c>
    </row>
    <row r="7846" spans="1:13">
      <c r="A7846" s="209">
        <v>44627</v>
      </c>
      <c r="B7846" s="210">
        <v>44262</v>
      </c>
      <c r="C7846" s="211" t="s">
        <v>1066</v>
      </c>
      <c r="D7846" s="212">
        <f>VLOOKUP(Pag_Inicio_Corr_mas_casos[[#This Row],[Corregimiento]],Hoja3!$A$2:$D$676,4,0)</f>
        <v>20103</v>
      </c>
      <c r="E7846" s="211">
        <v>7</v>
      </c>
      <c r="L7846" s="166"/>
      <c r="M7846" s="216">
        <v>2</v>
      </c>
    </row>
    <row r="7847" spans="1:13">
      <c r="A7847" s="209">
        <v>44627</v>
      </c>
      <c r="B7847" s="210">
        <v>44262</v>
      </c>
      <c r="C7847" s="211" t="s">
        <v>545</v>
      </c>
      <c r="D7847" s="212">
        <f>VLOOKUP(Pag_Inicio_Corr_mas_casos[[#This Row],[Corregimiento]],Hoja3!$A$2:$D$676,4,0)</f>
        <v>91101</v>
      </c>
      <c r="E7847" s="211">
        <v>7</v>
      </c>
      <c r="L7847" s="166"/>
      <c r="M7847" s="216">
        <v>2</v>
      </c>
    </row>
    <row r="7848" spans="1:13">
      <c r="A7848" s="209">
        <v>44627</v>
      </c>
      <c r="B7848" s="210">
        <v>44262</v>
      </c>
      <c r="C7848" s="211" t="s">
        <v>1010</v>
      </c>
      <c r="D7848" s="212">
        <f>VLOOKUP(Pag_Inicio_Corr_mas_casos[[#This Row],[Corregimiento]],Hoja3!$A$2:$D$676,4,0)</f>
        <v>40612</v>
      </c>
      <c r="E7848" s="211">
        <v>6</v>
      </c>
      <c r="L7848" s="166"/>
      <c r="M7848" s="216">
        <v>2</v>
      </c>
    </row>
    <row r="7849" spans="1:13">
      <c r="A7849" s="209">
        <v>44627</v>
      </c>
      <c r="B7849" s="210">
        <v>44262</v>
      </c>
      <c r="C7849" s="211" t="s">
        <v>632</v>
      </c>
      <c r="D7849" s="212">
        <f>VLOOKUP(Pag_Inicio_Corr_mas_casos[[#This Row],[Corregimiento]],Hoja3!$A$2:$D$676,4,0)</f>
        <v>30104</v>
      </c>
      <c r="E7849" s="211">
        <v>6</v>
      </c>
      <c r="L7849" s="166"/>
      <c r="M7849" s="216">
        <v>2</v>
      </c>
    </row>
    <row r="7850" spans="1:13">
      <c r="A7850" s="209">
        <v>44627</v>
      </c>
      <c r="B7850" s="210">
        <v>44262</v>
      </c>
      <c r="C7850" s="211" t="s">
        <v>655</v>
      </c>
      <c r="D7850" s="212">
        <f>VLOOKUP(Pag_Inicio_Corr_mas_casos[[#This Row],[Corregimiento]],Hoja3!$A$2:$D$676,4,0)</f>
        <v>40503</v>
      </c>
      <c r="E7850" s="211">
        <v>6</v>
      </c>
      <c r="L7850" s="166"/>
      <c r="M7850" s="216">
        <v>2</v>
      </c>
    </row>
    <row r="7851" spans="1:13">
      <c r="A7851" s="209">
        <v>44627</v>
      </c>
      <c r="B7851" s="210">
        <v>44262</v>
      </c>
      <c r="C7851" s="211" t="s">
        <v>1067</v>
      </c>
      <c r="D7851" s="212">
        <f>VLOOKUP(Pag_Inicio_Corr_mas_casos[[#This Row],[Corregimiento]],Hoja3!$A$2:$D$676,4,0)</f>
        <v>91107</v>
      </c>
      <c r="E7851" s="211">
        <v>6</v>
      </c>
      <c r="L7851" s="166"/>
      <c r="M7851" s="216">
        <v>2</v>
      </c>
    </row>
    <row r="7852" spans="1:13">
      <c r="A7852" s="209">
        <v>44627</v>
      </c>
      <c r="B7852" s="210">
        <v>44262</v>
      </c>
      <c r="C7852" s="211" t="s">
        <v>579</v>
      </c>
      <c r="D7852" s="212">
        <f>VLOOKUP(Pag_Inicio_Corr_mas_casos[[#This Row],[Corregimiento]],Hoja3!$A$2:$D$676,4,0)</f>
        <v>10201</v>
      </c>
      <c r="E7852" s="211">
        <v>5</v>
      </c>
      <c r="L7852" s="166"/>
      <c r="M7852" s="216">
        <v>2</v>
      </c>
    </row>
    <row r="7853" spans="1:13">
      <c r="A7853" s="209">
        <v>44627</v>
      </c>
      <c r="B7853" s="210">
        <v>44262</v>
      </c>
      <c r="C7853" s="211" t="s">
        <v>1068</v>
      </c>
      <c r="D7853" s="212">
        <f>VLOOKUP(Pag_Inicio_Corr_mas_casos[[#This Row],[Corregimiento]],Hoja3!$A$2:$D$676,4,0)</f>
        <v>91003</v>
      </c>
      <c r="E7853" s="211">
        <v>5</v>
      </c>
      <c r="L7853" s="166"/>
      <c r="M7853" s="216">
        <v>2</v>
      </c>
    </row>
    <row r="7854" spans="1:13">
      <c r="A7854" s="209">
        <v>44627</v>
      </c>
      <c r="B7854" s="210">
        <v>44262</v>
      </c>
      <c r="C7854" s="211" t="s">
        <v>1069</v>
      </c>
      <c r="D7854" s="212">
        <f>VLOOKUP(Pag_Inicio_Corr_mas_casos[[#This Row],[Corregimiento]],Hoja3!$A$2:$D$676,4,0)</f>
        <v>40701</v>
      </c>
      <c r="E7854" s="211">
        <v>5</v>
      </c>
      <c r="L7854" s="166"/>
      <c r="M7854" s="216">
        <v>2</v>
      </c>
    </row>
    <row r="7855" spans="1:13">
      <c r="A7855" s="58">
        <v>44263</v>
      </c>
      <c r="B7855" s="59">
        <v>44263</v>
      </c>
      <c r="C7855" s="60" t="s">
        <v>947</v>
      </c>
      <c r="D7855" s="61">
        <f>VLOOKUP(Pag_Inicio_Corr_mas_casos[[#This Row],[Corregimiento]],Hoja3!$A$2:$D$676,4,0)</f>
        <v>130104</v>
      </c>
      <c r="E7855" s="60">
        <v>20</v>
      </c>
      <c r="L7855" s="166"/>
      <c r="M7855" s="216">
        <v>2</v>
      </c>
    </row>
    <row r="7856" spans="1:13">
      <c r="A7856" s="58">
        <v>44263</v>
      </c>
      <c r="B7856" s="59">
        <v>44263</v>
      </c>
      <c r="C7856" s="60" t="s">
        <v>513</v>
      </c>
      <c r="D7856" s="61">
        <f>VLOOKUP(Pag_Inicio_Corr_mas_casos[[#This Row],[Corregimiento]],Hoja3!$A$2:$D$676,4,0)</f>
        <v>40601</v>
      </c>
      <c r="E7856" s="60">
        <v>18</v>
      </c>
      <c r="L7856" s="166"/>
      <c r="M7856" s="216">
        <v>1</v>
      </c>
    </row>
    <row r="7857" spans="1:13">
      <c r="A7857" s="58">
        <v>44263</v>
      </c>
      <c r="B7857" s="59">
        <v>44263</v>
      </c>
      <c r="C7857" s="60" t="s">
        <v>544</v>
      </c>
      <c r="D7857" s="61">
        <f>VLOOKUP(Pag_Inicio_Corr_mas_casos[[#This Row],[Corregimiento]],Hoja3!$A$2:$D$676,4,0)</f>
        <v>40611</v>
      </c>
      <c r="E7857" s="60">
        <v>16</v>
      </c>
      <c r="L7857" s="166"/>
      <c r="M7857" s="216">
        <v>1</v>
      </c>
    </row>
    <row r="7858" spans="1:13">
      <c r="A7858" s="58">
        <v>44263</v>
      </c>
      <c r="B7858" s="59">
        <v>44263</v>
      </c>
      <c r="C7858" s="60" t="s">
        <v>980</v>
      </c>
      <c r="D7858" s="61">
        <f>VLOOKUP(Pag_Inicio_Corr_mas_casos[[#This Row],[Corregimiento]],Hoja3!$A$2:$D$676,4,0)</f>
        <v>30301</v>
      </c>
      <c r="E7858" s="60">
        <v>14</v>
      </c>
      <c r="L7858" s="166"/>
      <c r="M7858" s="216">
        <v>1</v>
      </c>
    </row>
    <row r="7859" spans="1:13">
      <c r="A7859" s="58">
        <v>44263</v>
      </c>
      <c r="B7859" s="59">
        <v>44263</v>
      </c>
      <c r="C7859" s="60" t="s">
        <v>579</v>
      </c>
      <c r="D7859" s="61">
        <f>VLOOKUP(Pag_Inicio_Corr_mas_casos[[#This Row],[Corregimiento]],Hoja3!$A$2:$D$676,4,0)</f>
        <v>10201</v>
      </c>
      <c r="E7859" s="60">
        <v>13</v>
      </c>
      <c r="L7859" s="166"/>
      <c r="M7859" s="216">
        <v>1</v>
      </c>
    </row>
    <row r="7860" spans="1:13">
      <c r="A7860" s="58">
        <v>44263</v>
      </c>
      <c r="B7860" s="59">
        <v>44263</v>
      </c>
      <c r="C7860" s="60" t="s">
        <v>520</v>
      </c>
      <c r="D7860" s="61">
        <f>VLOOKUP(Pag_Inicio_Corr_mas_casos[[#This Row],[Corregimiento]],Hoja3!$A$2:$D$676,4,0)</f>
        <v>91001</v>
      </c>
      <c r="E7860" s="60">
        <v>12</v>
      </c>
      <c r="L7860" s="166"/>
      <c r="M7860" s="216">
        <v>1</v>
      </c>
    </row>
    <row r="7861" spans="1:13">
      <c r="A7861" s="58">
        <v>44263</v>
      </c>
      <c r="B7861" s="59">
        <v>44263</v>
      </c>
      <c r="C7861" s="60" t="s">
        <v>554</v>
      </c>
      <c r="D7861" s="61">
        <f>VLOOKUP(Pag_Inicio_Corr_mas_casos[[#This Row],[Corregimiento]],Hoja3!$A$2:$D$676,4,0)</f>
        <v>40501</v>
      </c>
      <c r="E7861" s="60">
        <v>11</v>
      </c>
      <c r="L7861" s="166"/>
      <c r="M7861" s="216">
        <v>1</v>
      </c>
    </row>
    <row r="7862" spans="1:13">
      <c r="A7862" s="58">
        <v>44263</v>
      </c>
      <c r="B7862" s="59">
        <v>44263</v>
      </c>
      <c r="C7862" s="60" t="s">
        <v>541</v>
      </c>
      <c r="D7862" s="61">
        <f>VLOOKUP(Pag_Inicio_Corr_mas_casos[[#This Row],[Corregimiento]],Hoja3!$A$2:$D$676,4,0)</f>
        <v>80813</v>
      </c>
      <c r="E7862" s="60">
        <v>10</v>
      </c>
      <c r="L7862" s="166"/>
      <c r="M7862" s="216">
        <v>1</v>
      </c>
    </row>
    <row r="7863" spans="1:13">
      <c r="A7863" s="58">
        <v>44263</v>
      </c>
      <c r="B7863" s="59">
        <v>44263</v>
      </c>
      <c r="C7863" s="60" t="s">
        <v>915</v>
      </c>
      <c r="D7863" s="61">
        <f>VLOOKUP(Pag_Inicio_Corr_mas_casos[[#This Row],[Corregimiento]],Hoja3!$A$2:$D$676,4,0)</f>
        <v>130108</v>
      </c>
      <c r="E7863" s="60">
        <v>9</v>
      </c>
      <c r="L7863" s="166"/>
      <c r="M7863" s="216">
        <v>1</v>
      </c>
    </row>
    <row r="7864" spans="1:13">
      <c r="A7864" s="58">
        <v>44263</v>
      </c>
      <c r="B7864" s="59">
        <v>44263</v>
      </c>
      <c r="C7864" s="60" t="s">
        <v>550</v>
      </c>
      <c r="D7864" s="61">
        <f>VLOOKUP(Pag_Inicio_Corr_mas_casos[[#This Row],[Corregimiento]],Hoja3!$A$2:$D$676,4,0)</f>
        <v>40606</v>
      </c>
      <c r="E7864" s="60">
        <v>8</v>
      </c>
      <c r="L7864" s="166"/>
      <c r="M7864" s="216">
        <v>1</v>
      </c>
    </row>
    <row r="7865" spans="1:13">
      <c r="A7865" s="58">
        <v>44263</v>
      </c>
      <c r="B7865" s="59">
        <v>44263</v>
      </c>
      <c r="C7865" s="60" t="s">
        <v>967</v>
      </c>
      <c r="D7865" s="61">
        <f>VLOOKUP(Pag_Inicio_Corr_mas_casos[[#This Row],[Corregimiento]],Hoja3!$A$2:$D$676,4,0)</f>
        <v>40404</v>
      </c>
      <c r="E7865" s="60">
        <v>8</v>
      </c>
      <c r="L7865" s="166"/>
      <c r="M7865" s="216">
        <v>1</v>
      </c>
    </row>
    <row r="7866" spans="1:13">
      <c r="A7866" s="58">
        <v>44263</v>
      </c>
      <c r="B7866" s="59">
        <v>44263</v>
      </c>
      <c r="C7866" s="60" t="s">
        <v>523</v>
      </c>
      <c r="D7866" s="61">
        <f>VLOOKUP(Pag_Inicio_Corr_mas_casos[[#This Row],[Corregimiento]],Hoja3!$A$2:$D$676,4,0)</f>
        <v>91008</v>
      </c>
      <c r="E7866" s="60">
        <v>7</v>
      </c>
      <c r="L7866" s="166"/>
      <c r="M7866" s="216">
        <v>1</v>
      </c>
    </row>
    <row r="7867" spans="1:13">
      <c r="A7867" s="58">
        <v>44263</v>
      </c>
      <c r="B7867" s="59">
        <v>44263</v>
      </c>
      <c r="C7867" s="60" t="s">
        <v>546</v>
      </c>
      <c r="D7867" s="61">
        <f>VLOOKUP(Pag_Inicio_Corr_mas_casos[[#This Row],[Corregimiento]],Hoja3!$A$2:$D$676,4,0)</f>
        <v>40612</v>
      </c>
      <c r="E7867" s="60">
        <v>7</v>
      </c>
      <c r="L7867" s="166"/>
      <c r="M7867" s="216">
        <v>1</v>
      </c>
    </row>
    <row r="7868" spans="1:13">
      <c r="A7868" s="58">
        <v>44263</v>
      </c>
      <c r="B7868" s="59">
        <v>44263</v>
      </c>
      <c r="C7868" s="60" t="s">
        <v>1070</v>
      </c>
      <c r="D7868" s="61">
        <f>VLOOKUP(Pag_Inicio_Corr_mas_casos[[#This Row],[Corregimiento]],Hoja3!$A$2:$D$676,4,0)</f>
        <v>30305</v>
      </c>
      <c r="E7868" s="60">
        <v>7</v>
      </c>
      <c r="L7868" s="166"/>
      <c r="M7868" s="216">
        <v>1</v>
      </c>
    </row>
    <row r="7869" spans="1:13">
      <c r="A7869" s="58">
        <v>44263</v>
      </c>
      <c r="B7869" s="59">
        <v>44263</v>
      </c>
      <c r="C7869" s="60" t="s">
        <v>565</v>
      </c>
      <c r="D7869" s="61">
        <f>VLOOKUP(Pag_Inicio_Corr_mas_casos[[#This Row],[Corregimiento]],Hoja3!$A$2:$D$676,4,0)</f>
        <v>130407</v>
      </c>
      <c r="E7869" s="60">
        <v>7</v>
      </c>
      <c r="L7869" s="166"/>
      <c r="M7869" s="216">
        <v>1</v>
      </c>
    </row>
    <row r="7870" spans="1:13">
      <c r="A7870" s="58">
        <v>44263</v>
      </c>
      <c r="B7870" s="59">
        <v>44263</v>
      </c>
      <c r="C7870" s="60" t="s">
        <v>545</v>
      </c>
      <c r="D7870" s="61">
        <f>VLOOKUP(Pag_Inicio_Corr_mas_casos[[#This Row],[Corregimiento]],Hoja3!$A$2:$D$676,4,0)</f>
        <v>91101</v>
      </c>
      <c r="E7870" s="60">
        <v>7</v>
      </c>
      <c r="L7870" s="166"/>
      <c r="M7870" s="216">
        <v>1</v>
      </c>
    </row>
    <row r="7871" spans="1:13">
      <c r="A7871" s="58">
        <v>44263</v>
      </c>
      <c r="B7871" s="59">
        <v>44263</v>
      </c>
      <c r="C7871" s="60" t="s">
        <v>1060</v>
      </c>
      <c r="D7871" s="61">
        <f>VLOOKUP(Pag_Inicio_Corr_mas_casos[[#This Row],[Corregimiento]],Hoja3!$A$2:$D$676,4,0)</f>
        <v>10401</v>
      </c>
      <c r="E7871" s="60">
        <v>6</v>
      </c>
      <c r="L7871" s="166"/>
      <c r="M7871" s="216">
        <v>1</v>
      </c>
    </row>
    <row r="7872" spans="1:13">
      <c r="A7872" s="58">
        <v>44263</v>
      </c>
      <c r="B7872" s="59">
        <v>44263</v>
      </c>
      <c r="C7872" s="60" t="s">
        <v>511</v>
      </c>
      <c r="D7872" s="61">
        <f>VLOOKUP(Pag_Inicio_Corr_mas_casos[[#This Row],[Corregimiento]],Hoja3!$A$2:$D$676,4,0)</f>
        <v>80819</v>
      </c>
      <c r="E7872" s="60">
        <v>6</v>
      </c>
      <c r="L7872" s="166"/>
      <c r="M7872" s="216">
        <v>1</v>
      </c>
    </row>
    <row r="7873" spans="1:13">
      <c r="A7873" s="58">
        <v>44263</v>
      </c>
      <c r="B7873" s="59">
        <v>44263</v>
      </c>
      <c r="C7873" s="60" t="s">
        <v>863</v>
      </c>
      <c r="D7873" s="61">
        <f>VLOOKUP(Pag_Inicio_Corr_mas_casos[[#This Row],[Corregimiento]],Hoja3!$A$2:$D$676,4,0)</f>
        <v>40203</v>
      </c>
      <c r="E7873" s="60">
        <v>6</v>
      </c>
      <c r="L7873" s="166"/>
      <c r="M7873" s="216">
        <v>1</v>
      </c>
    </row>
    <row r="7874" spans="1:13">
      <c r="A7874" s="58">
        <v>44263</v>
      </c>
      <c r="B7874" s="59">
        <v>44263</v>
      </c>
      <c r="C7874" s="60" t="s">
        <v>935</v>
      </c>
      <c r="D7874" s="61">
        <f>VLOOKUP(Pag_Inicio_Corr_mas_casos[[#This Row],[Corregimiento]],Hoja3!$A$2:$D$676,4,0)</f>
        <v>91011</v>
      </c>
      <c r="E7874" s="60">
        <v>5</v>
      </c>
      <c r="L7874" s="166"/>
      <c r="M7874" s="216">
        <v>1</v>
      </c>
    </row>
    <row r="7875" spans="1:13">
      <c r="A7875" s="135">
        <v>44264</v>
      </c>
      <c r="B7875" s="136">
        <v>44264</v>
      </c>
      <c r="C7875" s="137" t="s">
        <v>513</v>
      </c>
      <c r="D7875" s="138">
        <f>VLOOKUP(Pag_Inicio_Corr_mas_casos[[#This Row],[Corregimiento]],Hoja3!$A$2:$D$676,4,0)</f>
        <v>40601</v>
      </c>
      <c r="E7875" s="137">
        <v>18</v>
      </c>
      <c r="L7875" s="166"/>
      <c r="M7875" s="216">
        <v>1</v>
      </c>
    </row>
    <row r="7876" spans="1:13">
      <c r="A7876" s="135">
        <v>44264</v>
      </c>
      <c r="B7876" s="136">
        <v>44264</v>
      </c>
      <c r="C7876" s="137" t="s">
        <v>960</v>
      </c>
      <c r="D7876" s="138">
        <f>VLOOKUP(Pag_Inicio_Corr_mas_casos[[#This Row],[Corregimiento]],Hoja3!$A$2:$D$676,4,0)</f>
        <v>40205</v>
      </c>
      <c r="E7876" s="137">
        <v>14</v>
      </c>
      <c r="L7876" s="166"/>
      <c r="M7876" s="216">
        <v>1</v>
      </c>
    </row>
    <row r="7877" spans="1:13">
      <c r="A7877" s="135">
        <v>44264</v>
      </c>
      <c r="B7877" s="136">
        <v>44264</v>
      </c>
      <c r="C7877" s="137" t="s">
        <v>1071</v>
      </c>
      <c r="D7877" s="138">
        <f>VLOOKUP(Pag_Inicio_Corr_mas_casos[[#This Row],[Corregimiento]],Hoja3!$A$2:$D$676,4,0)</f>
        <v>30203</v>
      </c>
      <c r="E7877" s="137">
        <v>14</v>
      </c>
      <c r="L7877" s="166"/>
      <c r="M7877" s="216">
        <v>1</v>
      </c>
    </row>
    <row r="7878" spans="1:13">
      <c r="A7878" s="135">
        <v>44264</v>
      </c>
      <c r="B7878" s="136">
        <v>44264</v>
      </c>
      <c r="C7878" s="137" t="s">
        <v>579</v>
      </c>
      <c r="D7878" s="138">
        <f>VLOOKUP(Pag_Inicio_Corr_mas_casos[[#This Row],[Corregimiento]],Hoja3!$A$2:$D$676,4,0)</f>
        <v>10201</v>
      </c>
      <c r="E7878" s="137">
        <v>12</v>
      </c>
      <c r="L7878" s="166"/>
      <c r="M7878" s="216">
        <v>1</v>
      </c>
    </row>
    <row r="7879" spans="1:13">
      <c r="A7879" s="135">
        <v>44264</v>
      </c>
      <c r="B7879" s="136">
        <v>44264</v>
      </c>
      <c r="C7879" s="137" t="s">
        <v>1072</v>
      </c>
      <c r="D7879" s="138">
        <f>VLOOKUP(Pag_Inicio_Corr_mas_casos[[#This Row],[Corregimiento]],Hoja3!$A$2:$D$676,4,0)</f>
        <v>40401</v>
      </c>
      <c r="E7879" s="137">
        <v>11</v>
      </c>
      <c r="L7879" s="166"/>
      <c r="M7879" s="216">
        <v>1</v>
      </c>
    </row>
    <row r="7880" spans="1:13">
      <c r="A7880" s="135">
        <v>44264</v>
      </c>
      <c r="B7880" s="136">
        <v>44264</v>
      </c>
      <c r="C7880" s="137" t="s">
        <v>525</v>
      </c>
      <c r="D7880" s="138">
        <f>VLOOKUP(Pag_Inicio_Corr_mas_casos[[#This Row],[Corregimiento]],Hoja3!$A$2:$D$676,4,0)</f>
        <v>130702</v>
      </c>
      <c r="E7880" s="137">
        <v>10</v>
      </c>
      <c r="L7880" s="166"/>
      <c r="M7880" s="216">
        <v>1</v>
      </c>
    </row>
    <row r="7881" spans="1:13">
      <c r="A7881" s="135">
        <v>44264</v>
      </c>
      <c r="B7881" s="136">
        <v>44264</v>
      </c>
      <c r="C7881" s="137" t="s">
        <v>530</v>
      </c>
      <c r="D7881" s="138">
        <f>VLOOKUP(Pag_Inicio_Corr_mas_casos[[#This Row],[Corregimiento]],Hoja3!$A$2:$D$676,4,0)</f>
        <v>10206</v>
      </c>
      <c r="E7881" s="137">
        <v>9</v>
      </c>
      <c r="L7881" s="166"/>
      <c r="M7881" s="216">
        <v>1</v>
      </c>
    </row>
    <row r="7882" spans="1:13">
      <c r="A7882" s="135">
        <v>44264</v>
      </c>
      <c r="B7882" s="136">
        <v>44264</v>
      </c>
      <c r="C7882" s="137" t="s">
        <v>851</v>
      </c>
      <c r="D7882" s="138">
        <f>VLOOKUP(Pag_Inicio_Corr_mas_casos[[#This Row],[Corregimiento]],Hoja3!$A$2:$D$676,4,0)</f>
        <v>130701</v>
      </c>
      <c r="E7882" s="137">
        <v>9</v>
      </c>
      <c r="L7882" s="166"/>
      <c r="M7882" s="216">
        <v>1</v>
      </c>
    </row>
    <row r="7883" spans="1:13">
      <c r="A7883" s="135">
        <v>44264</v>
      </c>
      <c r="B7883" s="136">
        <v>44264</v>
      </c>
      <c r="C7883" s="137" t="s">
        <v>526</v>
      </c>
      <c r="D7883" s="138">
        <f>VLOOKUP(Pag_Inicio_Corr_mas_casos[[#This Row],[Corregimiento]],Hoja3!$A$2:$D$676,4,0)</f>
        <v>10101</v>
      </c>
      <c r="E7883" s="137">
        <v>9</v>
      </c>
      <c r="L7883" s="166"/>
      <c r="M7883" s="216">
        <v>1</v>
      </c>
    </row>
    <row r="7884" spans="1:13">
      <c r="A7884" s="135">
        <v>44264</v>
      </c>
      <c r="B7884" s="136">
        <v>44264</v>
      </c>
      <c r="C7884" s="137" t="s">
        <v>554</v>
      </c>
      <c r="D7884" s="138">
        <f>VLOOKUP(Pag_Inicio_Corr_mas_casos[[#This Row],[Corregimiento]],Hoja3!$A$2:$D$676,4,0)</f>
        <v>40501</v>
      </c>
      <c r="E7884" s="137">
        <v>9</v>
      </c>
      <c r="L7884" s="166"/>
      <c r="M7884" s="216">
        <v>1</v>
      </c>
    </row>
    <row r="7885" spans="1:13">
      <c r="A7885" s="135">
        <v>44264</v>
      </c>
      <c r="B7885" s="136">
        <v>44264</v>
      </c>
      <c r="C7885" s="137" t="s">
        <v>519</v>
      </c>
      <c r="D7885" s="138">
        <f>VLOOKUP(Pag_Inicio_Corr_mas_casos[[#This Row],[Corregimiento]],Hoja3!$A$2:$D$676,4,0)</f>
        <v>130101</v>
      </c>
      <c r="E7885" s="137">
        <v>8</v>
      </c>
      <c r="L7885" s="166"/>
      <c r="M7885" s="216">
        <v>1</v>
      </c>
    </row>
    <row r="7886" spans="1:13">
      <c r="A7886" s="135">
        <v>44264</v>
      </c>
      <c r="B7886" s="136">
        <v>44264</v>
      </c>
      <c r="C7886" s="137" t="s">
        <v>1073</v>
      </c>
      <c r="D7886" s="138">
        <f>VLOOKUP(Pag_Inicio_Corr_mas_casos[[#This Row],[Corregimiento]],Hoja3!$A$2:$D$676,4,0)</f>
        <v>120702</v>
      </c>
      <c r="E7886" s="137">
        <v>8</v>
      </c>
      <c r="L7886" s="166"/>
      <c r="M7886" s="216">
        <v>1</v>
      </c>
    </row>
    <row r="7887" spans="1:13">
      <c r="A7887" s="135">
        <v>44264</v>
      </c>
      <c r="B7887" s="136">
        <v>44264</v>
      </c>
      <c r="C7887" s="137" t="s">
        <v>927</v>
      </c>
      <c r="D7887" s="138">
        <f>VLOOKUP(Pag_Inicio_Corr_mas_casos[[#This Row],[Corregimiento]],Hoja3!$A$2:$D$676,4,0)</f>
        <v>130102</v>
      </c>
      <c r="E7887" s="137">
        <v>7</v>
      </c>
      <c r="L7887" s="166"/>
      <c r="M7887" s="216">
        <v>1</v>
      </c>
    </row>
    <row r="7888" spans="1:13">
      <c r="A7888" s="135">
        <v>44264</v>
      </c>
      <c r="B7888" s="136">
        <v>44264</v>
      </c>
      <c r="C7888" s="137" t="s">
        <v>508</v>
      </c>
      <c r="D7888" s="138">
        <f>VLOOKUP(Pag_Inicio_Corr_mas_casos[[#This Row],[Corregimiento]],Hoja3!$A$2:$D$676,4,0)</f>
        <v>80809</v>
      </c>
      <c r="E7888" s="137">
        <v>7</v>
      </c>
      <c r="L7888" s="166"/>
      <c r="M7888" s="216">
        <v>1</v>
      </c>
    </row>
    <row r="7889" spans="1:13">
      <c r="A7889" s="135">
        <v>44264</v>
      </c>
      <c r="B7889" s="136">
        <v>44264</v>
      </c>
      <c r="C7889" s="137" t="s">
        <v>843</v>
      </c>
      <c r="D7889" s="138">
        <f>VLOOKUP(Pag_Inicio_Corr_mas_casos[[#This Row],[Corregimiento]],Hoja3!$A$2:$D$676,4,0)</f>
        <v>130717</v>
      </c>
      <c r="E7889" s="137">
        <v>7</v>
      </c>
      <c r="L7889" s="166"/>
      <c r="M7889" s="216">
        <v>1</v>
      </c>
    </row>
    <row r="7890" spans="1:13">
      <c r="A7890" s="135">
        <v>44264</v>
      </c>
      <c r="B7890" s="136">
        <v>44264</v>
      </c>
      <c r="C7890" s="137" t="s">
        <v>537</v>
      </c>
      <c r="D7890" s="138">
        <f>VLOOKUP(Pag_Inicio_Corr_mas_casos[[#This Row],[Corregimiento]],Hoja3!$A$2:$D$676,4,0)</f>
        <v>80815</v>
      </c>
      <c r="E7890" s="137">
        <v>7</v>
      </c>
      <c r="L7890" s="166"/>
      <c r="M7890" s="216">
        <v>1</v>
      </c>
    </row>
    <row r="7891" spans="1:13">
      <c r="A7891" s="135">
        <v>44264</v>
      </c>
      <c r="B7891" s="136">
        <v>44264</v>
      </c>
      <c r="C7891" s="137" t="s">
        <v>544</v>
      </c>
      <c r="D7891" s="138">
        <f>VLOOKUP(Pag_Inicio_Corr_mas_casos[[#This Row],[Corregimiento]],Hoja3!$A$2:$D$676,4,0)</f>
        <v>40611</v>
      </c>
      <c r="E7891" s="137">
        <v>7</v>
      </c>
    </row>
    <row r="7892" spans="1:13">
      <c r="A7892" s="135">
        <v>44264</v>
      </c>
      <c r="B7892" s="136">
        <v>44264</v>
      </c>
      <c r="C7892" s="137" t="s">
        <v>506</v>
      </c>
      <c r="D7892" s="138">
        <f>VLOOKUP(Pag_Inicio_Corr_mas_casos[[#This Row],[Corregimiento]],Hoja3!$A$2:$D$676,4,0)</f>
        <v>80812</v>
      </c>
      <c r="E7892" s="137">
        <v>7</v>
      </c>
    </row>
    <row r="7893" spans="1:13">
      <c r="A7893" s="135">
        <v>44264</v>
      </c>
      <c r="B7893" s="136">
        <v>44264</v>
      </c>
      <c r="C7893" s="137" t="s">
        <v>850</v>
      </c>
      <c r="D7893" s="138">
        <f>VLOOKUP(Pag_Inicio_Corr_mas_casos[[#This Row],[Corregimiento]],Hoja3!$A$2:$D$676,4,0)</f>
        <v>130716</v>
      </c>
      <c r="E7893" s="137">
        <v>6</v>
      </c>
    </row>
    <row r="7894" spans="1:13">
      <c r="A7894" s="135">
        <v>44264</v>
      </c>
      <c r="B7894" s="136">
        <v>44264</v>
      </c>
      <c r="C7894" s="137" t="s">
        <v>1058</v>
      </c>
      <c r="D7894" s="138">
        <f>VLOOKUP(Pag_Inicio_Corr_mas_casos[[#This Row],[Corregimiento]],Hoja3!$A$2:$D$676,4,0)</f>
        <v>10207</v>
      </c>
      <c r="E7894" s="137">
        <v>6</v>
      </c>
    </row>
    <row r="7895" spans="1:13">
      <c r="A7895" s="98">
        <v>44265</v>
      </c>
      <c r="B7895" s="99">
        <v>44265</v>
      </c>
      <c r="C7895" s="100" t="s">
        <v>513</v>
      </c>
      <c r="D7895" s="101">
        <f>VLOOKUP(Pag_Inicio_Corr_mas_casos[[#This Row],[Corregimiento]],Hoja3!$A$2:$D$676,4,0)</f>
        <v>40601</v>
      </c>
      <c r="E7895" s="100">
        <v>19</v>
      </c>
    </row>
    <row r="7896" spans="1:13">
      <c r="A7896" s="98">
        <v>44265</v>
      </c>
      <c r="B7896" s="99">
        <v>44265</v>
      </c>
      <c r="C7896" s="100" t="s">
        <v>788</v>
      </c>
      <c r="D7896" s="101">
        <f>VLOOKUP(Pag_Inicio_Corr_mas_casos[[#This Row],[Corregimiento]],Hoja3!$A$2:$D$676,4,0)</f>
        <v>90302</v>
      </c>
      <c r="E7896" s="100">
        <v>17</v>
      </c>
    </row>
    <row r="7897" spans="1:13">
      <c r="A7897" s="98">
        <v>44265</v>
      </c>
      <c r="B7897" s="99">
        <v>44265</v>
      </c>
      <c r="C7897" s="100" t="s">
        <v>527</v>
      </c>
      <c r="D7897" s="101">
        <f>VLOOKUP(Pag_Inicio_Corr_mas_casos[[#This Row],[Corregimiento]],Hoja3!$A$2:$D$676,4,0)</f>
        <v>90301</v>
      </c>
      <c r="E7897" s="100">
        <v>15</v>
      </c>
    </row>
    <row r="7898" spans="1:13">
      <c r="A7898" s="98">
        <v>44265</v>
      </c>
      <c r="B7898" s="99">
        <v>44265</v>
      </c>
      <c r="C7898" s="100" t="s">
        <v>927</v>
      </c>
      <c r="D7898" s="101">
        <f>VLOOKUP(Pag_Inicio_Corr_mas_casos[[#This Row],[Corregimiento]],Hoja3!$A$2:$D$676,4,0)</f>
        <v>130102</v>
      </c>
      <c r="E7898" s="100">
        <v>14</v>
      </c>
    </row>
    <row r="7899" spans="1:13">
      <c r="A7899" s="98">
        <v>44265</v>
      </c>
      <c r="B7899" s="99">
        <v>44265</v>
      </c>
      <c r="C7899" s="100" t="s">
        <v>526</v>
      </c>
      <c r="D7899" s="101">
        <f>VLOOKUP(Pag_Inicio_Corr_mas_casos[[#This Row],[Corregimiento]],Hoja3!$A$2:$D$676,4,0)</f>
        <v>10101</v>
      </c>
      <c r="E7899" s="100">
        <v>11</v>
      </c>
    </row>
    <row r="7900" spans="1:13">
      <c r="A7900" s="98">
        <v>44265</v>
      </c>
      <c r="B7900" s="99">
        <v>44265</v>
      </c>
      <c r="C7900" s="100" t="s">
        <v>569</v>
      </c>
      <c r="D7900" s="101">
        <f>VLOOKUP(Pag_Inicio_Corr_mas_casos[[#This Row],[Corregimiento]],Hoja3!$A$2:$D$676,4,0)</f>
        <v>80817</v>
      </c>
      <c r="E7900" s="100">
        <v>11</v>
      </c>
    </row>
    <row r="7901" spans="1:13">
      <c r="A7901" s="98">
        <v>44265</v>
      </c>
      <c r="B7901" s="99">
        <v>44265</v>
      </c>
      <c r="C7901" s="100" t="s">
        <v>541</v>
      </c>
      <c r="D7901" s="101">
        <f>VLOOKUP(Pag_Inicio_Corr_mas_casos[[#This Row],[Corregimiento]],Hoja3!$A$2:$D$676,4,0)</f>
        <v>80813</v>
      </c>
      <c r="E7901" s="100">
        <v>10</v>
      </c>
    </row>
    <row r="7902" spans="1:13">
      <c r="A7902" s="98">
        <v>44265</v>
      </c>
      <c r="B7902" s="99">
        <v>44265</v>
      </c>
      <c r="C7902" s="100" t="s">
        <v>1074</v>
      </c>
      <c r="D7902" s="101">
        <f>VLOOKUP(Pag_Inicio_Corr_mas_casos[[#This Row],[Corregimiento]],Hoja3!$A$2:$D$676,4,0)</f>
        <v>91204</v>
      </c>
      <c r="E7902" s="100">
        <v>10</v>
      </c>
    </row>
    <row r="7903" spans="1:13">
      <c r="A7903" s="98">
        <v>44265</v>
      </c>
      <c r="B7903" s="99">
        <v>44265</v>
      </c>
      <c r="C7903" s="100" t="s">
        <v>579</v>
      </c>
      <c r="D7903" s="101">
        <f>VLOOKUP(Pag_Inicio_Corr_mas_casos[[#This Row],[Corregimiento]],Hoja3!$A$2:$D$676,4,0)</f>
        <v>10201</v>
      </c>
      <c r="E7903" s="100">
        <v>10</v>
      </c>
    </row>
    <row r="7904" spans="1:13">
      <c r="A7904" s="98">
        <v>44265</v>
      </c>
      <c r="B7904" s="99">
        <v>44265</v>
      </c>
      <c r="C7904" s="100" t="s">
        <v>555</v>
      </c>
      <c r="D7904" s="101">
        <f>VLOOKUP(Pag_Inicio_Corr_mas_casos[[#This Row],[Corregimiento]],Hoja3!$A$2:$D$676,4,0)</f>
        <v>40801</v>
      </c>
      <c r="E7904" s="100">
        <v>10</v>
      </c>
    </row>
    <row r="7905" spans="1:5">
      <c r="A7905" s="98">
        <v>44265</v>
      </c>
      <c r="B7905" s="99">
        <v>44265</v>
      </c>
      <c r="C7905" s="100" t="s">
        <v>530</v>
      </c>
      <c r="D7905" s="101">
        <f>VLOOKUP(Pag_Inicio_Corr_mas_casos[[#This Row],[Corregimiento]],Hoja3!$A$2:$D$676,4,0)</f>
        <v>10206</v>
      </c>
      <c r="E7905" s="100">
        <v>9</v>
      </c>
    </row>
    <row r="7906" spans="1:5">
      <c r="A7906" s="98">
        <v>44265</v>
      </c>
      <c r="B7906" s="99">
        <v>44265</v>
      </c>
      <c r="C7906" s="100" t="s">
        <v>518</v>
      </c>
      <c r="D7906" s="101">
        <f>VLOOKUP(Pag_Inicio_Corr_mas_casos[[#This Row],[Corregimiento]],Hoja3!$A$2:$D$676,4,0)</f>
        <v>81009</v>
      </c>
      <c r="E7906" s="100">
        <v>8</v>
      </c>
    </row>
    <row r="7907" spans="1:5">
      <c r="A7907" s="98">
        <v>44265</v>
      </c>
      <c r="B7907" s="99">
        <v>44265</v>
      </c>
      <c r="C7907" s="100" t="s">
        <v>1075</v>
      </c>
      <c r="D7907" s="101">
        <f>VLOOKUP(Pag_Inicio_Corr_mas_casos[[#This Row],[Corregimiento]],Hoja3!$A$2:$D$676,4,0)</f>
        <v>10216</v>
      </c>
      <c r="E7907" s="100">
        <v>8</v>
      </c>
    </row>
    <row r="7908" spans="1:5">
      <c r="A7908" s="98">
        <v>44265</v>
      </c>
      <c r="B7908" s="99">
        <v>44265</v>
      </c>
      <c r="C7908" s="100" t="s">
        <v>509</v>
      </c>
      <c r="D7908" s="101">
        <f>VLOOKUP(Pag_Inicio_Corr_mas_casos[[#This Row],[Corregimiento]],Hoja3!$A$2:$D$676,4,0)</f>
        <v>80821</v>
      </c>
      <c r="E7908" s="100">
        <v>8</v>
      </c>
    </row>
    <row r="7909" spans="1:5">
      <c r="A7909" s="98">
        <v>44265</v>
      </c>
      <c r="B7909" s="99">
        <v>44265</v>
      </c>
      <c r="C7909" s="100" t="s">
        <v>1072</v>
      </c>
      <c r="D7909" s="101">
        <f>VLOOKUP(Pag_Inicio_Corr_mas_casos[[#This Row],[Corregimiento]],Hoja3!$A$2:$D$676,4,0)</f>
        <v>40401</v>
      </c>
      <c r="E7909" s="100">
        <v>8</v>
      </c>
    </row>
    <row r="7910" spans="1:5">
      <c r="A7910" s="98">
        <v>44265</v>
      </c>
      <c r="B7910" s="99">
        <v>44265</v>
      </c>
      <c r="C7910" s="100" t="s">
        <v>1007</v>
      </c>
      <c r="D7910" s="101">
        <f>VLOOKUP(Pag_Inicio_Corr_mas_casos[[#This Row],[Corregimiento]],Hoja3!$A$2:$D$676,4,0)</f>
        <v>41001</v>
      </c>
      <c r="E7910" s="100">
        <v>7</v>
      </c>
    </row>
    <row r="7911" spans="1:5">
      <c r="A7911" s="98">
        <v>44265</v>
      </c>
      <c r="B7911" s="99">
        <v>44265</v>
      </c>
      <c r="C7911" s="100" t="s">
        <v>520</v>
      </c>
      <c r="D7911" s="101">
        <f>VLOOKUP(Pag_Inicio_Corr_mas_casos[[#This Row],[Corregimiento]],Hoja3!$A$2:$D$676,4,0)</f>
        <v>91001</v>
      </c>
      <c r="E7911" s="100">
        <v>7</v>
      </c>
    </row>
    <row r="7912" spans="1:5">
      <c r="A7912" s="98">
        <v>44265</v>
      </c>
      <c r="B7912" s="99">
        <v>44265</v>
      </c>
      <c r="C7912" s="100" t="s">
        <v>955</v>
      </c>
      <c r="D7912" s="101">
        <f>VLOOKUP(Pag_Inicio_Corr_mas_casos[[#This Row],[Corregimiento]],Hoja3!$A$2:$D$676,4,0)</f>
        <v>90601</v>
      </c>
      <c r="E7912" s="100">
        <v>7</v>
      </c>
    </row>
    <row r="7913" spans="1:5">
      <c r="A7913" s="98">
        <v>44265</v>
      </c>
      <c r="B7913" s="99">
        <v>44265</v>
      </c>
      <c r="C7913" s="100" t="s">
        <v>506</v>
      </c>
      <c r="D7913" s="101">
        <f>VLOOKUP(Pag_Inicio_Corr_mas_casos[[#This Row],[Corregimiento]],Hoja3!$A$2:$D$676,4,0)</f>
        <v>80812</v>
      </c>
      <c r="E7913" s="100">
        <v>7</v>
      </c>
    </row>
    <row r="7914" spans="1:5">
      <c r="A7914" s="98">
        <v>44265</v>
      </c>
      <c r="B7914" s="99">
        <v>44265</v>
      </c>
      <c r="C7914" s="100" t="s">
        <v>1030</v>
      </c>
      <c r="D7914" s="101">
        <f>VLOOKUP(Pag_Inicio_Corr_mas_casos[[#This Row],[Corregimiento]],Hoja3!$A$2:$D$676,4,0)</f>
        <v>10203</v>
      </c>
      <c r="E7914" s="100">
        <v>7</v>
      </c>
    </row>
    <row r="7915" spans="1:5">
      <c r="A7915" s="121">
        <v>44266</v>
      </c>
      <c r="B7915" s="122">
        <v>44266</v>
      </c>
      <c r="C7915" s="123" t="s">
        <v>513</v>
      </c>
      <c r="D7915" s="143">
        <f>VLOOKUP(Pag_Inicio_Corr_mas_casos[[#This Row],[Corregimiento]],Hoja3!$A$2:$D$676,4,0)</f>
        <v>40601</v>
      </c>
      <c r="E7915" s="123">
        <v>17</v>
      </c>
    </row>
    <row r="7916" spans="1:5">
      <c r="A7916" s="121">
        <v>44266</v>
      </c>
      <c r="B7916" s="122">
        <v>44266</v>
      </c>
      <c r="C7916" s="123" t="s">
        <v>527</v>
      </c>
      <c r="D7916" s="143">
        <f>VLOOKUP(Pag_Inicio_Corr_mas_casos[[#This Row],[Corregimiento]],Hoja3!$A$2:$D$676,4,0)</f>
        <v>90301</v>
      </c>
      <c r="E7916" s="123">
        <v>15</v>
      </c>
    </row>
    <row r="7917" spans="1:5">
      <c r="A7917" s="121">
        <v>44266</v>
      </c>
      <c r="B7917" s="122">
        <v>44266</v>
      </c>
      <c r="C7917" s="123" t="s">
        <v>554</v>
      </c>
      <c r="D7917" s="143">
        <f>VLOOKUP(Pag_Inicio_Corr_mas_casos[[#This Row],[Corregimiento]],Hoja3!$A$2:$D$676,4,0)</f>
        <v>40501</v>
      </c>
      <c r="E7917" s="123">
        <v>12</v>
      </c>
    </row>
    <row r="7918" spans="1:5">
      <c r="A7918" s="121">
        <v>44266</v>
      </c>
      <c r="B7918" s="122">
        <v>44266</v>
      </c>
      <c r="C7918" s="123" t="s">
        <v>907</v>
      </c>
      <c r="D7918" s="143">
        <f>VLOOKUP(Pag_Inicio_Corr_mas_casos[[#This Row],[Corregimiento]],Hoja3!$A$2:$D$676,4,0)</f>
        <v>20103</v>
      </c>
      <c r="E7918" s="123">
        <v>12</v>
      </c>
    </row>
    <row r="7919" spans="1:5">
      <c r="A7919" s="121">
        <v>44266</v>
      </c>
      <c r="B7919" s="122">
        <v>44266</v>
      </c>
      <c r="C7919" s="123" t="s">
        <v>1007</v>
      </c>
      <c r="D7919" s="143">
        <f>VLOOKUP(Pag_Inicio_Corr_mas_casos[[#This Row],[Corregimiento]],Hoja3!$A$2:$D$676,4,0)</f>
        <v>41001</v>
      </c>
      <c r="E7919" s="123">
        <v>11</v>
      </c>
    </row>
    <row r="7920" spans="1:5">
      <c r="A7920" s="121">
        <v>44266</v>
      </c>
      <c r="B7920" s="122">
        <v>44266</v>
      </c>
      <c r="C7920" s="123" t="s">
        <v>960</v>
      </c>
      <c r="D7920" s="143">
        <f>VLOOKUP(Pag_Inicio_Corr_mas_casos[[#This Row],[Corregimiento]],Hoja3!$A$2:$D$676,4,0)</f>
        <v>40205</v>
      </c>
      <c r="E7920" s="123">
        <v>10</v>
      </c>
    </row>
    <row r="7921" spans="1:5">
      <c r="A7921" s="121">
        <v>44266</v>
      </c>
      <c r="B7921" s="122">
        <v>44266</v>
      </c>
      <c r="C7921" s="123" t="s">
        <v>550</v>
      </c>
      <c r="D7921" s="143">
        <f>VLOOKUP(Pag_Inicio_Corr_mas_casos[[#This Row],[Corregimiento]],Hoja3!$A$2:$D$676,4,0)</f>
        <v>40606</v>
      </c>
      <c r="E7921" s="123">
        <v>9</v>
      </c>
    </row>
    <row r="7922" spans="1:5">
      <c r="A7922" s="121">
        <v>44266</v>
      </c>
      <c r="B7922" s="122">
        <v>44266</v>
      </c>
      <c r="C7922" s="123" t="s">
        <v>580</v>
      </c>
      <c r="D7922" s="143">
        <f>VLOOKUP(Pag_Inicio_Corr_mas_casos[[#This Row],[Corregimiento]],Hoja3!$A$2:$D$676,4,0)</f>
        <v>130106</v>
      </c>
      <c r="E7922" s="123">
        <v>9</v>
      </c>
    </row>
    <row r="7923" spans="1:5">
      <c r="A7923" s="121">
        <v>44266</v>
      </c>
      <c r="B7923" s="122">
        <v>44266</v>
      </c>
      <c r="C7923" s="123" t="s">
        <v>541</v>
      </c>
      <c r="D7923" s="143">
        <f>VLOOKUP(Pag_Inicio_Corr_mas_casos[[#This Row],[Corregimiento]],Hoja3!$A$2:$D$676,4,0)</f>
        <v>80813</v>
      </c>
      <c r="E7923" s="123">
        <v>8</v>
      </c>
    </row>
    <row r="7924" spans="1:5">
      <c r="A7924" s="121">
        <v>44266</v>
      </c>
      <c r="B7924" s="122">
        <v>44266</v>
      </c>
      <c r="C7924" s="123" t="s">
        <v>545</v>
      </c>
      <c r="D7924" s="143">
        <f>VLOOKUP(Pag_Inicio_Corr_mas_casos[[#This Row],[Corregimiento]],Hoja3!$A$2:$D$676,4,0)</f>
        <v>91101</v>
      </c>
      <c r="E7924" s="123">
        <v>8</v>
      </c>
    </row>
    <row r="7925" spans="1:5">
      <c r="A7925" s="121">
        <v>44266</v>
      </c>
      <c r="B7925" s="122">
        <v>44266</v>
      </c>
      <c r="C7925" s="123" t="s">
        <v>520</v>
      </c>
      <c r="D7925" s="143">
        <f>VLOOKUP(Pag_Inicio_Corr_mas_casos[[#This Row],[Corregimiento]],Hoja3!$A$2:$D$676,4,0)</f>
        <v>91001</v>
      </c>
      <c r="E7925" s="123">
        <v>8</v>
      </c>
    </row>
    <row r="7926" spans="1:5">
      <c r="A7926" s="121">
        <v>44266</v>
      </c>
      <c r="B7926" s="122">
        <v>44266</v>
      </c>
      <c r="C7926" s="123" t="s">
        <v>529</v>
      </c>
      <c r="D7926" s="143">
        <f>VLOOKUP(Pag_Inicio_Corr_mas_casos[[#This Row],[Corregimiento]],Hoja3!$A$2:$D$676,4,0)</f>
        <v>40503</v>
      </c>
      <c r="E7926" s="123">
        <v>8</v>
      </c>
    </row>
    <row r="7927" spans="1:5">
      <c r="A7927" s="121">
        <v>44266</v>
      </c>
      <c r="B7927" s="122">
        <v>44266</v>
      </c>
      <c r="C7927" s="123" t="s">
        <v>1076</v>
      </c>
      <c r="D7927" s="143">
        <f>VLOOKUP(Pag_Inicio_Corr_mas_casos[[#This Row],[Corregimiento]],Hoja3!$A$2:$D$676,4,0)</f>
        <v>30205</v>
      </c>
      <c r="E7927" s="123">
        <v>8</v>
      </c>
    </row>
    <row r="7928" spans="1:5">
      <c r="A7928" s="121">
        <v>44266</v>
      </c>
      <c r="B7928" s="122">
        <v>44266</v>
      </c>
      <c r="C7928" s="123" t="s">
        <v>1063</v>
      </c>
      <c r="D7928" s="143">
        <f>VLOOKUP(Pag_Inicio_Corr_mas_casos[[#This Row],[Corregimiento]],Hoja3!$A$2:$D$676,4,0)</f>
        <v>41104</v>
      </c>
      <c r="E7928" s="123">
        <v>7</v>
      </c>
    </row>
    <row r="7929" spans="1:5">
      <c r="A7929" s="121">
        <v>44266</v>
      </c>
      <c r="B7929" s="122">
        <v>44266</v>
      </c>
      <c r="C7929" s="123" t="s">
        <v>546</v>
      </c>
      <c r="D7929" s="143">
        <f>VLOOKUP(Pag_Inicio_Corr_mas_casos[[#This Row],[Corregimiento]],Hoja3!$A$2:$D$676,4,0)</f>
        <v>40612</v>
      </c>
      <c r="E7929" s="123">
        <v>7</v>
      </c>
    </row>
    <row r="7930" spans="1:5">
      <c r="A7930" s="121">
        <v>44266</v>
      </c>
      <c r="B7930" s="122">
        <v>44266</v>
      </c>
      <c r="C7930" s="123" t="s">
        <v>508</v>
      </c>
      <c r="D7930" s="143">
        <f>VLOOKUP(Pag_Inicio_Corr_mas_casos[[#This Row],[Corregimiento]],Hoja3!$A$2:$D$676,4,0)</f>
        <v>80809</v>
      </c>
      <c r="E7930" s="123">
        <v>7</v>
      </c>
    </row>
    <row r="7931" spans="1:5">
      <c r="A7931" s="121">
        <v>44266</v>
      </c>
      <c r="B7931" s="122">
        <v>44266</v>
      </c>
      <c r="C7931" s="123" t="s">
        <v>530</v>
      </c>
      <c r="D7931" s="143">
        <f>VLOOKUP(Pag_Inicio_Corr_mas_casos[[#This Row],[Corregimiento]],Hoja3!$A$2:$D$676,4,0)</f>
        <v>10206</v>
      </c>
      <c r="E7931" s="123">
        <v>7</v>
      </c>
    </row>
    <row r="7932" spans="1:5">
      <c r="A7932" s="121">
        <v>44266</v>
      </c>
      <c r="B7932" s="122">
        <v>44266</v>
      </c>
      <c r="C7932" s="123" t="s">
        <v>523</v>
      </c>
      <c r="D7932" s="143">
        <f>VLOOKUP(Pag_Inicio_Corr_mas_casos[[#This Row],[Corregimiento]],Hoja3!$A$2:$D$676,4,0)</f>
        <v>91008</v>
      </c>
      <c r="E7932" s="123">
        <v>7</v>
      </c>
    </row>
    <row r="7933" spans="1:5">
      <c r="A7933" s="121">
        <v>44266</v>
      </c>
      <c r="B7933" s="122">
        <v>44266</v>
      </c>
      <c r="C7933" s="123" t="s">
        <v>851</v>
      </c>
      <c r="D7933" s="143">
        <f>VLOOKUP(Pag_Inicio_Corr_mas_casos[[#This Row],[Corregimiento]],Hoja3!$A$2:$D$676,4,0)</f>
        <v>130701</v>
      </c>
      <c r="E7933" s="123">
        <v>6</v>
      </c>
    </row>
    <row r="7934" spans="1:5">
      <c r="A7934" s="121">
        <v>44266</v>
      </c>
      <c r="B7934" s="122">
        <v>44266</v>
      </c>
      <c r="C7934" s="123" t="s">
        <v>526</v>
      </c>
      <c r="D7934" s="143">
        <f>VLOOKUP(Pag_Inicio_Corr_mas_casos[[#This Row],[Corregimiento]],Hoja3!$A$2:$D$676,4,0)</f>
        <v>10101</v>
      </c>
      <c r="E7934" s="123">
        <v>6</v>
      </c>
    </row>
    <row r="7935" spans="1:5">
      <c r="A7935" s="86">
        <v>44267</v>
      </c>
      <c r="B7935" s="87">
        <v>44267</v>
      </c>
      <c r="C7935" s="88" t="s">
        <v>866</v>
      </c>
      <c r="D7935" s="89">
        <f>VLOOKUP(Pag_Inicio_Corr_mas_casos[[#This Row],[Corregimiento]],Hoja3!$A$2:$D$676,4,0)</f>
        <v>80803</v>
      </c>
      <c r="E7935" s="88">
        <v>17</v>
      </c>
    </row>
    <row r="7936" spans="1:5">
      <c r="A7936" s="86">
        <v>44267</v>
      </c>
      <c r="B7936" s="87">
        <v>44267</v>
      </c>
      <c r="C7936" s="88" t="s">
        <v>520</v>
      </c>
      <c r="D7936" s="89">
        <f>VLOOKUP(Pag_Inicio_Corr_mas_casos[[#This Row],[Corregimiento]],Hoja3!$A$2:$D$676,4,0)</f>
        <v>91001</v>
      </c>
      <c r="E7936" s="88">
        <v>17</v>
      </c>
    </row>
    <row r="7937" spans="1:5">
      <c r="A7937" s="86">
        <v>44267</v>
      </c>
      <c r="B7937" s="87">
        <v>44267</v>
      </c>
      <c r="C7937" s="88" t="s">
        <v>513</v>
      </c>
      <c r="D7937" s="89">
        <f>VLOOKUP(Pag_Inicio_Corr_mas_casos[[#This Row],[Corregimiento]],Hoja3!$A$2:$D$676,4,0)</f>
        <v>40601</v>
      </c>
      <c r="E7937" s="88">
        <v>15</v>
      </c>
    </row>
    <row r="7938" spans="1:5">
      <c r="A7938" s="86">
        <v>44267</v>
      </c>
      <c r="B7938" s="87">
        <v>44267</v>
      </c>
      <c r="C7938" s="88" t="s">
        <v>537</v>
      </c>
      <c r="D7938" s="89">
        <f>VLOOKUP(Pag_Inicio_Corr_mas_casos[[#This Row],[Corregimiento]],Hoja3!$A$2:$D$676,4,0)</f>
        <v>80815</v>
      </c>
      <c r="E7938" s="88">
        <v>15</v>
      </c>
    </row>
    <row r="7939" spans="1:5">
      <c r="A7939" s="86">
        <v>44267</v>
      </c>
      <c r="B7939" s="87">
        <v>44267</v>
      </c>
      <c r="C7939" s="88" t="s">
        <v>544</v>
      </c>
      <c r="D7939" s="89">
        <f>VLOOKUP(Pag_Inicio_Corr_mas_casos[[#This Row],[Corregimiento]],Hoja3!$A$2:$D$676,4,0)</f>
        <v>40611</v>
      </c>
      <c r="E7939" s="88">
        <v>11</v>
      </c>
    </row>
    <row r="7940" spans="1:5">
      <c r="A7940" s="86">
        <v>44267</v>
      </c>
      <c r="B7940" s="87">
        <v>44267</v>
      </c>
      <c r="C7940" s="88" t="s">
        <v>960</v>
      </c>
      <c r="D7940" s="89">
        <f>VLOOKUP(Pag_Inicio_Corr_mas_casos[[#This Row],[Corregimiento]],Hoja3!$A$2:$D$676,4,0)</f>
        <v>40205</v>
      </c>
      <c r="E7940" s="88">
        <v>9</v>
      </c>
    </row>
    <row r="7941" spans="1:5">
      <c r="A7941" s="86">
        <v>44267</v>
      </c>
      <c r="B7941" s="87">
        <v>44267</v>
      </c>
      <c r="C7941" s="88" t="s">
        <v>523</v>
      </c>
      <c r="D7941" s="89">
        <f>VLOOKUP(Pag_Inicio_Corr_mas_casos[[#This Row],[Corregimiento]],Hoja3!$A$2:$D$676,4,0)</f>
        <v>91008</v>
      </c>
      <c r="E7941" s="88">
        <v>9</v>
      </c>
    </row>
    <row r="7942" spans="1:5">
      <c r="A7942" s="86">
        <v>44267</v>
      </c>
      <c r="B7942" s="87">
        <v>44267</v>
      </c>
      <c r="C7942" s="88" t="s">
        <v>548</v>
      </c>
      <c r="D7942" s="89">
        <f>VLOOKUP(Pag_Inicio_Corr_mas_casos[[#This Row],[Corregimiento]],Hoja3!$A$2:$D$676,4,0)</f>
        <v>80826</v>
      </c>
      <c r="E7942" s="88">
        <v>9</v>
      </c>
    </row>
    <row r="7943" spans="1:5">
      <c r="A7943" s="86">
        <v>44267</v>
      </c>
      <c r="B7943" s="87">
        <v>44267</v>
      </c>
      <c r="C7943" s="88" t="s">
        <v>579</v>
      </c>
      <c r="D7943" s="89">
        <f>VLOOKUP(Pag_Inicio_Corr_mas_casos[[#This Row],[Corregimiento]],Hoja3!$A$2:$D$676,4,0)</f>
        <v>10201</v>
      </c>
      <c r="E7943" s="88">
        <v>8</v>
      </c>
    </row>
    <row r="7944" spans="1:5">
      <c r="A7944" s="86">
        <v>44267</v>
      </c>
      <c r="B7944" s="87">
        <v>44267</v>
      </c>
      <c r="C7944" s="88" t="s">
        <v>554</v>
      </c>
      <c r="D7944" s="89">
        <f>VLOOKUP(Pag_Inicio_Corr_mas_casos[[#This Row],[Corregimiento]],Hoja3!$A$2:$D$676,4,0)</f>
        <v>40501</v>
      </c>
      <c r="E7944" s="88">
        <v>8</v>
      </c>
    </row>
    <row r="7945" spans="1:5">
      <c r="A7945" s="86">
        <v>44267</v>
      </c>
      <c r="B7945" s="87">
        <v>44267</v>
      </c>
      <c r="C7945" s="88" t="s">
        <v>550</v>
      </c>
      <c r="D7945" s="89">
        <f>VLOOKUP(Pag_Inicio_Corr_mas_casos[[#This Row],[Corregimiento]],Hoja3!$A$2:$D$676,4,0)</f>
        <v>40606</v>
      </c>
      <c r="E7945" s="88">
        <v>7</v>
      </c>
    </row>
    <row r="7946" spans="1:5">
      <c r="A7946" s="86">
        <v>44267</v>
      </c>
      <c r="B7946" s="87">
        <v>44267</v>
      </c>
      <c r="C7946" s="88" t="s">
        <v>1025</v>
      </c>
      <c r="D7946" s="89">
        <f>VLOOKUP(Pag_Inicio_Corr_mas_casos[[#This Row],[Corregimiento]],Hoja3!$A$2:$D$676,4,0)</f>
        <v>90405</v>
      </c>
      <c r="E7946" s="88">
        <v>7</v>
      </c>
    </row>
    <row r="7947" spans="1:5">
      <c r="A7947" s="86">
        <v>44267</v>
      </c>
      <c r="B7947" s="87">
        <v>44267</v>
      </c>
      <c r="C7947" s="88" t="s">
        <v>526</v>
      </c>
      <c r="D7947" s="89">
        <f>VLOOKUP(Pag_Inicio_Corr_mas_casos[[#This Row],[Corregimiento]],Hoja3!$A$2:$D$676,4,0)</f>
        <v>10101</v>
      </c>
      <c r="E7947" s="88">
        <v>7</v>
      </c>
    </row>
    <row r="7948" spans="1:5">
      <c r="A7948" s="86">
        <v>44267</v>
      </c>
      <c r="B7948" s="87">
        <v>44267</v>
      </c>
      <c r="C7948" s="88" t="s">
        <v>1077</v>
      </c>
      <c r="D7948" s="89">
        <f>VLOOKUP(Pag_Inicio_Corr_mas_casos[[#This Row],[Corregimiento]],Hoja3!$A$2:$D$676,4,0)</f>
        <v>70305</v>
      </c>
      <c r="E7948" s="88">
        <v>7</v>
      </c>
    </row>
    <row r="7949" spans="1:5">
      <c r="A7949" s="86">
        <v>44267</v>
      </c>
      <c r="B7949" s="87">
        <v>44267</v>
      </c>
      <c r="C7949" s="88" t="s">
        <v>863</v>
      </c>
      <c r="D7949" s="89">
        <f>VLOOKUP(Pag_Inicio_Corr_mas_casos[[#This Row],[Corregimiento]],Hoja3!$A$2:$D$676,4,0)</f>
        <v>40203</v>
      </c>
      <c r="E7949" s="88">
        <v>6</v>
      </c>
    </row>
    <row r="7950" spans="1:5">
      <c r="A7950" s="86">
        <v>44267</v>
      </c>
      <c r="B7950" s="87">
        <v>44267</v>
      </c>
      <c r="C7950" s="88" t="s">
        <v>508</v>
      </c>
      <c r="D7950" s="89">
        <f>VLOOKUP(Pag_Inicio_Corr_mas_casos[[#This Row],[Corregimiento]],Hoja3!$A$2:$D$676,4,0)</f>
        <v>80809</v>
      </c>
      <c r="E7950" s="88">
        <v>6</v>
      </c>
    </row>
    <row r="7951" spans="1:5">
      <c r="A7951" s="86">
        <v>44267</v>
      </c>
      <c r="B7951" s="87">
        <v>44267</v>
      </c>
      <c r="C7951" s="88" t="s">
        <v>1075</v>
      </c>
      <c r="D7951" s="89">
        <f>VLOOKUP(Pag_Inicio_Corr_mas_casos[[#This Row],[Corregimiento]],Hoja3!$A$2:$D$676,4,0)</f>
        <v>10216</v>
      </c>
      <c r="E7951" s="88">
        <v>6</v>
      </c>
    </row>
    <row r="7952" spans="1:5">
      <c r="A7952" s="86">
        <v>44267</v>
      </c>
      <c r="B7952" s="87">
        <v>44267</v>
      </c>
      <c r="C7952" s="88" t="s">
        <v>580</v>
      </c>
      <c r="D7952" s="89">
        <f>VLOOKUP(Pag_Inicio_Corr_mas_casos[[#This Row],[Corregimiento]],Hoja3!$A$2:$D$676,4,0)</f>
        <v>130106</v>
      </c>
      <c r="E7952" s="88">
        <v>5</v>
      </c>
    </row>
    <row r="7953" spans="1:5">
      <c r="A7953" s="86">
        <v>44267</v>
      </c>
      <c r="B7953" s="87">
        <v>44267</v>
      </c>
      <c r="C7953" s="88" t="s">
        <v>939</v>
      </c>
      <c r="D7953" s="89">
        <f>VLOOKUP(Pag_Inicio_Corr_mas_casos[[#This Row],[Corregimiento]],Hoja3!$A$2:$D$676,4,0)</f>
        <v>90101</v>
      </c>
      <c r="E7953" s="88">
        <v>5</v>
      </c>
    </row>
    <row r="7954" spans="1:5">
      <c r="A7954" s="86">
        <v>44267</v>
      </c>
      <c r="B7954" s="87">
        <v>44267</v>
      </c>
      <c r="C7954" s="88" t="s">
        <v>531</v>
      </c>
      <c r="D7954" s="89">
        <f>VLOOKUP(Pag_Inicio_Corr_mas_casos[[#This Row],[Corregimiento]],Hoja3!$A$2:$D$676,4,0)</f>
        <v>80806</v>
      </c>
      <c r="E7954" s="88">
        <v>5</v>
      </c>
    </row>
    <row r="7955" spans="1:5">
      <c r="A7955" s="90">
        <v>44268</v>
      </c>
      <c r="B7955" s="91">
        <v>44268</v>
      </c>
      <c r="C7955" s="92" t="s">
        <v>527</v>
      </c>
      <c r="D7955" s="93">
        <f>VLOOKUP(Pag_Inicio_Corr_mas_casos[[#This Row],[Corregimiento]],Hoja3!$A$2:$D$676,4,0)</f>
        <v>90301</v>
      </c>
      <c r="E7955" s="92">
        <v>23</v>
      </c>
    </row>
    <row r="7956" spans="1:5">
      <c r="A7956" s="90">
        <v>44268</v>
      </c>
      <c r="B7956" s="91">
        <v>44268</v>
      </c>
      <c r="C7956" s="92" t="s">
        <v>579</v>
      </c>
      <c r="D7956" s="93">
        <f>VLOOKUP(Pag_Inicio_Corr_mas_casos[[#This Row],[Corregimiento]],Hoja3!$A$2:$D$676,4,0)</f>
        <v>10201</v>
      </c>
      <c r="E7956" s="92">
        <v>18</v>
      </c>
    </row>
    <row r="7957" spans="1:5">
      <c r="A7957" s="90">
        <v>44268</v>
      </c>
      <c r="B7957" s="91">
        <v>44268</v>
      </c>
      <c r="C7957" s="92" t="s">
        <v>530</v>
      </c>
      <c r="D7957" s="93">
        <f>VLOOKUP(Pag_Inicio_Corr_mas_casos[[#This Row],[Corregimiento]],Hoja3!$A$2:$D$676,4,0)</f>
        <v>10206</v>
      </c>
      <c r="E7957" s="92">
        <v>15</v>
      </c>
    </row>
    <row r="7958" spans="1:5">
      <c r="A7958" s="90">
        <v>44268</v>
      </c>
      <c r="B7958" s="91">
        <v>44268</v>
      </c>
      <c r="C7958" s="92" t="s">
        <v>980</v>
      </c>
      <c r="D7958" s="93">
        <f>VLOOKUP(Pag_Inicio_Corr_mas_casos[[#This Row],[Corregimiento]],Hoja3!$A$2:$D$676,4,0)</f>
        <v>30301</v>
      </c>
      <c r="E7958" s="92">
        <v>12</v>
      </c>
    </row>
    <row r="7959" spans="1:5">
      <c r="A7959" s="90">
        <v>44268</v>
      </c>
      <c r="B7959" s="91">
        <v>44268</v>
      </c>
      <c r="C7959" s="92" t="s">
        <v>513</v>
      </c>
      <c r="D7959" s="93">
        <f>VLOOKUP(Pag_Inicio_Corr_mas_casos[[#This Row],[Corregimiento]],Hoja3!$A$2:$D$676,4,0)</f>
        <v>40601</v>
      </c>
      <c r="E7959" s="92">
        <v>11</v>
      </c>
    </row>
    <row r="7960" spans="1:5">
      <c r="A7960" s="90">
        <v>44268</v>
      </c>
      <c r="B7960" s="91">
        <v>44268</v>
      </c>
      <c r="C7960" s="92" t="s">
        <v>1003</v>
      </c>
      <c r="D7960" s="93">
        <f>VLOOKUP(Pag_Inicio_Corr_mas_casos[[#This Row],[Corregimiento]],Hoja3!$A$2:$D$676,4,0)</f>
        <v>40506</v>
      </c>
      <c r="E7960" s="92">
        <v>10</v>
      </c>
    </row>
    <row r="7961" spans="1:5">
      <c r="A7961" s="90">
        <v>44268</v>
      </c>
      <c r="B7961" s="91">
        <v>44268</v>
      </c>
      <c r="C7961" s="92" t="s">
        <v>554</v>
      </c>
      <c r="D7961" s="93">
        <f>VLOOKUP(Pag_Inicio_Corr_mas_casos[[#This Row],[Corregimiento]],Hoja3!$A$2:$D$676,4,0)</f>
        <v>40501</v>
      </c>
      <c r="E7961" s="92">
        <v>10</v>
      </c>
    </row>
    <row r="7962" spans="1:5">
      <c r="A7962" s="90">
        <v>44268</v>
      </c>
      <c r="B7962" s="91">
        <v>44268</v>
      </c>
      <c r="C7962" s="92" t="s">
        <v>960</v>
      </c>
      <c r="D7962" s="93">
        <f>VLOOKUP(Pag_Inicio_Corr_mas_casos[[#This Row],[Corregimiento]],Hoja3!$A$2:$D$676,4,0)</f>
        <v>40205</v>
      </c>
      <c r="E7962" s="92">
        <v>9</v>
      </c>
    </row>
    <row r="7963" spans="1:5">
      <c r="A7963" s="90">
        <v>44268</v>
      </c>
      <c r="B7963" s="91">
        <v>44268</v>
      </c>
      <c r="C7963" s="92" t="s">
        <v>528</v>
      </c>
      <c r="D7963" s="93">
        <f>VLOOKUP(Pag_Inicio_Corr_mas_casos[[#This Row],[Corregimiento]],Hoja3!$A$2:$D$676,4,0)</f>
        <v>80807</v>
      </c>
      <c r="E7963" s="92">
        <v>9</v>
      </c>
    </row>
    <row r="7964" spans="1:5">
      <c r="A7964" s="90">
        <v>44268</v>
      </c>
      <c r="B7964" s="91">
        <v>44268</v>
      </c>
      <c r="C7964" s="92" t="s">
        <v>580</v>
      </c>
      <c r="D7964" s="93">
        <f>VLOOKUP(Pag_Inicio_Corr_mas_casos[[#This Row],[Corregimiento]],Hoja3!$A$2:$D$676,4,0)</f>
        <v>130106</v>
      </c>
      <c r="E7964" s="92">
        <v>9</v>
      </c>
    </row>
    <row r="7965" spans="1:5">
      <c r="A7965" s="90">
        <v>44268</v>
      </c>
      <c r="B7965" s="91">
        <v>44268</v>
      </c>
      <c r="C7965" s="92" t="s">
        <v>1078</v>
      </c>
      <c r="D7965" s="93">
        <f>VLOOKUP(Pag_Inicio_Corr_mas_casos[[#This Row],[Corregimiento]],Hoja3!$A$2:$D$676,4,0)</f>
        <v>40507</v>
      </c>
      <c r="E7965" s="92">
        <v>8</v>
      </c>
    </row>
    <row r="7966" spans="1:5">
      <c r="A7966" s="90">
        <v>44268</v>
      </c>
      <c r="B7966" s="91">
        <v>44268</v>
      </c>
      <c r="C7966" s="92" t="s">
        <v>508</v>
      </c>
      <c r="D7966" s="93">
        <f>VLOOKUP(Pag_Inicio_Corr_mas_casos[[#This Row],[Corregimiento]],Hoja3!$A$2:$D$676,4,0)</f>
        <v>80809</v>
      </c>
      <c r="E7966" s="92">
        <v>7</v>
      </c>
    </row>
    <row r="7967" spans="1:5">
      <c r="A7967" s="90">
        <v>44268</v>
      </c>
      <c r="B7967" s="91">
        <v>44268</v>
      </c>
      <c r="C7967" s="92" t="s">
        <v>1025</v>
      </c>
      <c r="D7967" s="93">
        <f>VLOOKUP(Pag_Inicio_Corr_mas_casos[[#This Row],[Corregimiento]],Hoja3!$A$2:$D$676,4,0)</f>
        <v>90405</v>
      </c>
      <c r="E7967" s="92">
        <v>7</v>
      </c>
    </row>
    <row r="7968" spans="1:5">
      <c r="A7968" s="90">
        <v>44268</v>
      </c>
      <c r="B7968" s="91">
        <v>44268</v>
      </c>
      <c r="C7968" s="92" t="s">
        <v>544</v>
      </c>
      <c r="D7968" s="93">
        <f>VLOOKUP(Pag_Inicio_Corr_mas_casos[[#This Row],[Corregimiento]],Hoja3!$A$2:$D$676,4,0)</f>
        <v>40611</v>
      </c>
      <c r="E7968" s="92">
        <v>7</v>
      </c>
    </row>
    <row r="7969" spans="1:5">
      <c r="A7969" s="90">
        <v>44268</v>
      </c>
      <c r="B7969" s="91">
        <v>44268</v>
      </c>
      <c r="C7969" s="92" t="s">
        <v>526</v>
      </c>
      <c r="D7969" s="93">
        <f>VLOOKUP(Pag_Inicio_Corr_mas_casos[[#This Row],[Corregimiento]],Hoja3!$A$2:$D$676,4,0)</f>
        <v>10101</v>
      </c>
      <c r="E7969" s="92">
        <v>7</v>
      </c>
    </row>
    <row r="7970" spans="1:5">
      <c r="A7970" s="90">
        <v>44268</v>
      </c>
      <c r="B7970" s="91">
        <v>44268</v>
      </c>
      <c r="C7970" s="92" t="s">
        <v>541</v>
      </c>
      <c r="D7970" s="93">
        <f>VLOOKUP(Pag_Inicio_Corr_mas_casos[[#This Row],[Corregimiento]],Hoja3!$A$2:$D$676,4,0)</f>
        <v>80813</v>
      </c>
      <c r="E7970" s="92">
        <v>7</v>
      </c>
    </row>
    <row r="7971" spans="1:5">
      <c r="A7971" s="90">
        <v>44268</v>
      </c>
      <c r="B7971" s="91">
        <v>44268</v>
      </c>
      <c r="C7971" s="92" t="s">
        <v>1079</v>
      </c>
      <c r="D7971" s="93">
        <f>VLOOKUP(Pag_Inicio_Corr_mas_casos[[#This Row],[Corregimiento]],Hoja3!$A$2:$D$676,4,0)</f>
        <v>40704</v>
      </c>
      <c r="E7971" s="92">
        <v>6</v>
      </c>
    </row>
    <row r="7972" spans="1:5">
      <c r="A7972" s="90">
        <v>44268</v>
      </c>
      <c r="B7972" s="91">
        <v>44268</v>
      </c>
      <c r="C7972" s="92" t="s">
        <v>534</v>
      </c>
      <c r="D7972" s="93">
        <f>VLOOKUP(Pag_Inicio_Corr_mas_casos[[#This Row],[Corregimiento]],Hoja3!$A$2:$D$676,4,0)</f>
        <v>40201</v>
      </c>
      <c r="E7972" s="92">
        <v>6</v>
      </c>
    </row>
    <row r="7973" spans="1:5">
      <c r="A7973" s="90">
        <v>44268</v>
      </c>
      <c r="B7973" s="91">
        <v>44268</v>
      </c>
      <c r="C7973" s="92" t="s">
        <v>523</v>
      </c>
      <c r="D7973" s="93">
        <f>VLOOKUP(Pag_Inicio_Corr_mas_casos[[#This Row],[Corregimiento]],Hoja3!$A$2:$D$676,4,0)</f>
        <v>91008</v>
      </c>
      <c r="E7973" s="92">
        <v>5</v>
      </c>
    </row>
    <row r="7974" spans="1:5">
      <c r="A7974" s="90">
        <v>44268</v>
      </c>
      <c r="B7974" s="91">
        <v>44268</v>
      </c>
      <c r="C7974" s="92" t="s">
        <v>1030</v>
      </c>
      <c r="D7974" s="93">
        <f>VLOOKUP(Pag_Inicio_Corr_mas_casos[[#This Row],[Corregimiento]],Hoja3!$A$2:$D$676,4,0)</f>
        <v>10203</v>
      </c>
      <c r="E7974" s="92">
        <v>5</v>
      </c>
    </row>
    <row r="7975" spans="1:5">
      <c r="A7975" s="135">
        <v>44269</v>
      </c>
      <c r="B7975" s="136">
        <v>44268</v>
      </c>
      <c r="C7975" s="137" t="s">
        <v>513</v>
      </c>
      <c r="D7975" s="138">
        <f>VLOOKUP(Pag_Inicio_Corr_mas_casos[[#This Row],[Corregimiento]],Hoja3!$A$2:$D$676,4,0)</f>
        <v>40601</v>
      </c>
      <c r="E7975" s="137">
        <v>10</v>
      </c>
    </row>
    <row r="7976" spans="1:5">
      <c r="A7976" s="135">
        <v>44269</v>
      </c>
      <c r="B7976" s="136">
        <v>44268</v>
      </c>
      <c r="C7976" s="137" t="s">
        <v>579</v>
      </c>
      <c r="D7976" s="138">
        <f>VLOOKUP(Pag_Inicio_Corr_mas_casos[[#This Row],[Corregimiento]],Hoja3!$A$2:$D$676,4,0)</f>
        <v>10201</v>
      </c>
      <c r="E7976" s="137">
        <v>9</v>
      </c>
    </row>
    <row r="7977" spans="1:5">
      <c r="A7977" s="135">
        <v>44269</v>
      </c>
      <c r="B7977" s="136">
        <v>44268</v>
      </c>
      <c r="C7977" s="137" t="s">
        <v>530</v>
      </c>
      <c r="D7977" s="138">
        <f>VLOOKUP(Pag_Inicio_Corr_mas_casos[[#This Row],[Corregimiento]],Hoja3!$A$2:$D$676,4,0)</f>
        <v>10206</v>
      </c>
      <c r="E7977" s="137">
        <v>8</v>
      </c>
    </row>
    <row r="7978" spans="1:5">
      <c r="A7978" s="135">
        <v>44269</v>
      </c>
      <c r="B7978" s="136">
        <v>44268</v>
      </c>
      <c r="C7978" s="137" t="s">
        <v>843</v>
      </c>
      <c r="D7978" s="138">
        <f>VLOOKUP(Pag_Inicio_Corr_mas_casos[[#This Row],[Corregimiento]],Hoja3!$A$2:$D$676,4,0)</f>
        <v>130717</v>
      </c>
      <c r="E7978" s="137">
        <v>8</v>
      </c>
    </row>
    <row r="7979" spans="1:5">
      <c r="A7979" s="135">
        <v>44269</v>
      </c>
      <c r="B7979" s="136">
        <v>44268</v>
      </c>
      <c r="C7979" s="137" t="s">
        <v>545</v>
      </c>
      <c r="D7979" s="138">
        <f>VLOOKUP(Pag_Inicio_Corr_mas_casos[[#This Row],[Corregimiento]],Hoja3!$A$2:$D$676,4,0)</f>
        <v>91101</v>
      </c>
      <c r="E7979" s="137">
        <v>7</v>
      </c>
    </row>
    <row r="7980" spans="1:5">
      <c r="A7980" s="135">
        <v>44269</v>
      </c>
      <c r="B7980" s="136">
        <v>44268</v>
      </c>
      <c r="C7980" s="137" t="s">
        <v>559</v>
      </c>
      <c r="D7980" s="138">
        <f>VLOOKUP(Pag_Inicio_Corr_mas_casos[[#This Row],[Corregimiento]],Hoja3!$A$2:$D$676,4,0)</f>
        <v>81003</v>
      </c>
      <c r="E7980" s="137">
        <v>7</v>
      </c>
    </row>
    <row r="7981" spans="1:5">
      <c r="A7981" s="135">
        <v>44269</v>
      </c>
      <c r="B7981" s="136">
        <v>44268</v>
      </c>
      <c r="C7981" s="137" t="s">
        <v>526</v>
      </c>
      <c r="D7981" s="138">
        <f>VLOOKUP(Pag_Inicio_Corr_mas_casos[[#This Row],[Corregimiento]],Hoja3!$A$2:$D$676,4,0)</f>
        <v>10101</v>
      </c>
      <c r="E7981" s="137">
        <v>7</v>
      </c>
    </row>
    <row r="7982" spans="1:5">
      <c r="A7982" s="135">
        <v>44269</v>
      </c>
      <c r="B7982" s="136">
        <v>44268</v>
      </c>
      <c r="C7982" s="137" t="s">
        <v>1080</v>
      </c>
      <c r="D7982" s="138">
        <f>VLOOKUP(Pag_Inicio_Corr_mas_casos[[#This Row],[Corregimiento]],Hoja3!$A$2:$D$676,4,0)</f>
        <v>91107</v>
      </c>
      <c r="E7982" s="137">
        <v>7</v>
      </c>
    </row>
    <row r="7983" spans="1:5">
      <c r="A7983" s="135">
        <v>44269</v>
      </c>
      <c r="B7983" s="136">
        <v>44268</v>
      </c>
      <c r="C7983" s="137" t="s">
        <v>552</v>
      </c>
      <c r="D7983" s="138">
        <f>VLOOKUP(Pag_Inicio_Corr_mas_casos[[#This Row],[Corregimiento]],Hoja3!$A$2:$D$676,4,0)</f>
        <v>40405</v>
      </c>
      <c r="E7983" s="137">
        <v>6</v>
      </c>
    </row>
    <row r="7984" spans="1:5">
      <c r="A7984" s="135">
        <v>44269</v>
      </c>
      <c r="B7984" s="136">
        <v>44268</v>
      </c>
      <c r="C7984" s="137" t="s">
        <v>520</v>
      </c>
      <c r="D7984" s="138">
        <f>VLOOKUP(Pag_Inicio_Corr_mas_casos[[#This Row],[Corregimiento]],Hoja3!$A$2:$D$676,4,0)</f>
        <v>91001</v>
      </c>
      <c r="E7984" s="137">
        <v>6</v>
      </c>
    </row>
    <row r="7985" spans="1:5">
      <c r="A7985" s="135">
        <v>44269</v>
      </c>
      <c r="B7985" s="136">
        <v>44268</v>
      </c>
      <c r="C7985" s="137" t="s">
        <v>544</v>
      </c>
      <c r="D7985" s="138">
        <f>VLOOKUP(Pag_Inicio_Corr_mas_casos[[#This Row],[Corregimiento]],Hoja3!$A$2:$D$676,4,0)</f>
        <v>40611</v>
      </c>
      <c r="E7985" s="137">
        <v>6</v>
      </c>
    </row>
    <row r="7986" spans="1:5">
      <c r="A7986" s="135">
        <v>44269</v>
      </c>
      <c r="B7986" s="136">
        <v>44268</v>
      </c>
      <c r="C7986" s="137" t="s">
        <v>519</v>
      </c>
      <c r="D7986" s="138">
        <f>VLOOKUP(Pag_Inicio_Corr_mas_casos[[#This Row],[Corregimiento]],Hoja3!$A$2:$D$676,4,0)</f>
        <v>130101</v>
      </c>
      <c r="E7986" s="137">
        <v>5</v>
      </c>
    </row>
    <row r="7987" spans="1:5">
      <c r="A7987" s="135">
        <v>44269</v>
      </c>
      <c r="B7987" s="136">
        <v>44268</v>
      </c>
      <c r="C7987" s="137" t="s">
        <v>1081</v>
      </c>
      <c r="D7987" s="138">
        <f>VLOOKUP(Pag_Inicio_Corr_mas_casos[[#This Row],[Corregimiento]],Hoja3!$A$2:$D$676,4,0)</f>
        <v>20302</v>
      </c>
      <c r="E7987" s="137">
        <v>5</v>
      </c>
    </row>
    <row r="7988" spans="1:5">
      <c r="A7988" s="135">
        <v>44269</v>
      </c>
      <c r="B7988" s="136">
        <v>44268</v>
      </c>
      <c r="C7988" s="137" t="s">
        <v>514</v>
      </c>
      <c r="D7988" s="138">
        <f>VLOOKUP(Pag_Inicio_Corr_mas_casos[[#This Row],[Corregimiento]],Hoja3!$A$2:$D$676,4,0)</f>
        <v>20601</v>
      </c>
      <c r="E7988" s="137">
        <v>4</v>
      </c>
    </row>
    <row r="7989" spans="1:5">
      <c r="A7989" s="135">
        <v>44269</v>
      </c>
      <c r="B7989" s="136">
        <v>44268</v>
      </c>
      <c r="C7989" s="137" t="s">
        <v>550</v>
      </c>
      <c r="D7989" s="138">
        <f>VLOOKUP(Pag_Inicio_Corr_mas_casos[[#This Row],[Corregimiento]],Hoja3!$A$2:$D$676,4,0)</f>
        <v>40606</v>
      </c>
      <c r="E7989" s="137">
        <v>4</v>
      </c>
    </row>
    <row r="7990" spans="1:5">
      <c r="A7990" s="135">
        <v>44269</v>
      </c>
      <c r="B7990" s="136">
        <v>44268</v>
      </c>
      <c r="C7990" s="137" t="s">
        <v>546</v>
      </c>
      <c r="D7990" s="138">
        <f>VLOOKUP(Pag_Inicio_Corr_mas_casos[[#This Row],[Corregimiento]],Hoja3!$A$2:$D$676,4,0)</f>
        <v>40612</v>
      </c>
      <c r="E7990" s="137">
        <v>4</v>
      </c>
    </row>
    <row r="7991" spans="1:5">
      <c r="A7991" s="135">
        <v>44269</v>
      </c>
      <c r="B7991" s="136">
        <v>44268</v>
      </c>
      <c r="C7991" s="137" t="s">
        <v>539</v>
      </c>
      <c r="D7991" s="138">
        <f>VLOOKUP(Pag_Inicio_Corr_mas_casos[[#This Row],[Corregimiento]],Hoja3!$A$2:$D$676,4,0)</f>
        <v>91007</v>
      </c>
      <c r="E7991" s="137">
        <v>4</v>
      </c>
    </row>
    <row r="7992" spans="1:5">
      <c r="A7992" s="135">
        <v>44269</v>
      </c>
      <c r="B7992" s="136">
        <v>44268</v>
      </c>
      <c r="C7992" s="137" t="s">
        <v>566</v>
      </c>
      <c r="D7992" s="138">
        <f>VLOOKUP(Pag_Inicio_Corr_mas_casos[[#This Row],[Corregimiento]],Hoja3!$A$2:$D$676,4,0)</f>
        <v>80820</v>
      </c>
      <c r="E7992" s="137">
        <v>4</v>
      </c>
    </row>
    <row r="7993" spans="1:5">
      <c r="A7993" s="135">
        <v>44269</v>
      </c>
      <c r="B7993" s="136">
        <v>44268</v>
      </c>
      <c r="C7993" s="137" t="s">
        <v>960</v>
      </c>
      <c r="D7993" s="138">
        <f>VLOOKUP(Pag_Inicio_Corr_mas_casos[[#This Row],[Corregimiento]],Hoja3!$A$2:$D$676,4,0)</f>
        <v>40205</v>
      </c>
      <c r="E7993" s="137">
        <v>4</v>
      </c>
    </row>
    <row r="7994" spans="1:5">
      <c r="A7994" s="135">
        <v>44269</v>
      </c>
      <c r="B7994" s="136">
        <v>44268</v>
      </c>
      <c r="C7994" s="137" t="s">
        <v>967</v>
      </c>
      <c r="D7994" s="138">
        <f>VLOOKUP(Pag_Inicio_Corr_mas_casos[[#This Row],[Corregimiento]],Hoja3!$A$2:$D$676,4,0)</f>
        <v>40404</v>
      </c>
      <c r="E7994" s="137">
        <v>4</v>
      </c>
    </row>
    <row r="7995" spans="1:5">
      <c r="A7995" s="98">
        <v>44270</v>
      </c>
      <c r="B7995" s="99">
        <v>44269</v>
      </c>
      <c r="C7995" s="100" t="s">
        <v>554</v>
      </c>
      <c r="D7995" s="101">
        <f>VLOOKUP(Pag_Inicio_Corr_mas_casos[[#This Row],[Corregimiento]],Hoja3!$A$2:$D$676,4,0)</f>
        <v>40501</v>
      </c>
      <c r="E7995" s="100">
        <v>10</v>
      </c>
    </row>
    <row r="7996" spans="1:5">
      <c r="A7996" s="98">
        <v>44270</v>
      </c>
      <c r="B7996" s="99">
        <v>44269</v>
      </c>
      <c r="C7996" s="100" t="s">
        <v>1082</v>
      </c>
      <c r="D7996" s="101">
        <f>VLOOKUP(Pag_Inicio_Corr_mas_casos[[#This Row],[Corregimiento]],Hoja3!$A$2:$D$676,4,0)</f>
        <v>90403</v>
      </c>
      <c r="E7996" s="100">
        <v>9</v>
      </c>
    </row>
    <row r="7997" spans="1:5">
      <c r="A7997" s="98">
        <v>44270</v>
      </c>
      <c r="B7997" s="99">
        <v>44269</v>
      </c>
      <c r="C7997" s="100" t="s">
        <v>1052</v>
      </c>
      <c r="D7997" s="101">
        <f>VLOOKUP(Pag_Inicio_Corr_mas_casos[[#This Row],[Corregimiento]],Hoja3!$A$2:$D$676,4,0)</f>
        <v>20102</v>
      </c>
      <c r="E7997" s="100">
        <v>8</v>
      </c>
    </row>
    <row r="7998" spans="1:5">
      <c r="A7998" s="98">
        <v>44270</v>
      </c>
      <c r="B7998" s="99">
        <v>44269</v>
      </c>
      <c r="C7998" s="100" t="s">
        <v>566</v>
      </c>
      <c r="D7998" s="101">
        <f>VLOOKUP(Pag_Inicio_Corr_mas_casos[[#This Row],[Corregimiento]],Hoja3!$A$2:$D$676,4,0)</f>
        <v>80820</v>
      </c>
      <c r="E7998" s="100">
        <v>6</v>
      </c>
    </row>
    <row r="7999" spans="1:5">
      <c r="A7999" s="98">
        <v>44270</v>
      </c>
      <c r="B7999" s="99">
        <v>44269</v>
      </c>
      <c r="C7999" s="100" t="s">
        <v>513</v>
      </c>
      <c r="D7999" s="101">
        <f>VLOOKUP(Pag_Inicio_Corr_mas_casos[[#This Row],[Corregimiento]],Hoja3!$A$2:$D$676,4,0)</f>
        <v>40601</v>
      </c>
      <c r="E7999" s="100">
        <v>6</v>
      </c>
    </row>
    <row r="8000" spans="1:5">
      <c r="A8000" s="98">
        <v>44270</v>
      </c>
      <c r="B8000" s="99">
        <v>44269</v>
      </c>
      <c r="C8000" s="100" t="s">
        <v>1024</v>
      </c>
      <c r="D8000" s="101">
        <f>VLOOKUP(Pag_Inicio_Corr_mas_casos[[#This Row],[Corregimiento]],Hoja3!$A$2:$D$676,4,0)</f>
        <v>100101</v>
      </c>
      <c r="E8000" s="100">
        <v>6</v>
      </c>
    </row>
    <row r="8001" spans="1:9">
      <c r="A8001" s="98">
        <v>44270</v>
      </c>
      <c r="B8001" s="99">
        <v>44269</v>
      </c>
      <c r="C8001" s="100" t="s">
        <v>1017</v>
      </c>
      <c r="D8001" s="101">
        <f>VLOOKUP(Pag_Inicio_Corr_mas_casos[[#This Row],[Corregimiento]],Hoja3!$A$2:$D$676,4,0)</f>
        <v>10214</v>
      </c>
      <c r="E8001" s="100">
        <v>6</v>
      </c>
    </row>
    <row r="8002" spans="1:9">
      <c r="A8002" s="98">
        <v>44270</v>
      </c>
      <c r="B8002" s="99">
        <v>44269</v>
      </c>
      <c r="C8002" s="100" t="s">
        <v>1083</v>
      </c>
      <c r="D8002" s="101">
        <f>VLOOKUP(Pag_Inicio_Corr_mas_casos[[#This Row],[Corregimiento]],Hoja3!$A$2:$D$676,4,0)</f>
        <v>40308</v>
      </c>
      <c r="E8002" s="100">
        <v>6</v>
      </c>
    </row>
    <row r="8003" spans="1:9">
      <c r="A8003" s="98">
        <v>44270</v>
      </c>
      <c r="B8003" s="99">
        <v>44269</v>
      </c>
      <c r="C8003" s="100" t="s">
        <v>511</v>
      </c>
      <c r="D8003" s="101">
        <f>VLOOKUP(Pag_Inicio_Corr_mas_casos[[#This Row],[Corregimiento]],Hoja3!$A$2:$D$676,4,0)</f>
        <v>80819</v>
      </c>
      <c r="E8003" s="100">
        <v>5</v>
      </c>
    </row>
    <row r="8004" spans="1:9">
      <c r="A8004" s="98">
        <v>44270</v>
      </c>
      <c r="B8004" s="99">
        <v>44269</v>
      </c>
      <c r="C8004" s="100" t="s">
        <v>864</v>
      </c>
      <c r="D8004" s="101">
        <f>VLOOKUP(Pag_Inicio_Corr_mas_casos[[#This Row],[Corregimiento]],Hoja3!$A$2:$D$676,4,0)</f>
        <v>20207</v>
      </c>
      <c r="E8004" s="100">
        <v>5</v>
      </c>
    </row>
    <row r="8005" spans="1:9">
      <c r="A8005" s="98">
        <v>44270</v>
      </c>
      <c r="B8005" s="99">
        <v>44269</v>
      </c>
      <c r="C8005" s="100" t="s">
        <v>863</v>
      </c>
      <c r="D8005" s="101">
        <f>VLOOKUP(Pag_Inicio_Corr_mas_casos[[#This Row],[Corregimiento]],Hoja3!$A$2:$D$676,4,0)</f>
        <v>40203</v>
      </c>
      <c r="E8005" s="100">
        <v>5</v>
      </c>
    </row>
    <row r="8006" spans="1:9">
      <c r="A8006" s="98">
        <v>44270</v>
      </c>
      <c r="B8006" s="99">
        <v>44269</v>
      </c>
      <c r="C8006" s="100" t="s">
        <v>520</v>
      </c>
      <c r="D8006" s="101">
        <f>VLOOKUP(Pag_Inicio_Corr_mas_casos[[#This Row],[Corregimiento]],Hoja3!$A$2:$D$676,4,0)</f>
        <v>91001</v>
      </c>
      <c r="E8006" s="100">
        <v>4</v>
      </c>
    </row>
    <row r="8007" spans="1:9">
      <c r="A8007" s="98">
        <v>44270</v>
      </c>
      <c r="B8007" s="99">
        <v>44269</v>
      </c>
      <c r="C8007" s="100" t="s">
        <v>944</v>
      </c>
      <c r="D8007" s="101">
        <f>VLOOKUP(Pag_Inicio_Corr_mas_casos[[#This Row],[Corregimiento]],Hoja3!$A$2:$D$676,4,0)</f>
        <v>40604</v>
      </c>
      <c r="E8007" s="100">
        <v>4</v>
      </c>
    </row>
    <row r="8008" spans="1:9">
      <c r="A8008" s="98">
        <v>44270</v>
      </c>
      <c r="B8008" s="99">
        <v>44269</v>
      </c>
      <c r="C8008" s="100" t="s">
        <v>527</v>
      </c>
      <c r="D8008" s="101">
        <f>VLOOKUP(Pag_Inicio_Corr_mas_casos[[#This Row],[Corregimiento]],Hoja3!$A$2:$D$676,4,0)</f>
        <v>90301</v>
      </c>
      <c r="E8008" s="100">
        <v>4</v>
      </c>
    </row>
    <row r="8009" spans="1:9">
      <c r="A8009" s="98">
        <v>44270</v>
      </c>
      <c r="B8009" s="99">
        <v>44269</v>
      </c>
      <c r="C8009" s="100" t="s">
        <v>895</v>
      </c>
      <c r="D8009" s="101">
        <f>VLOOKUP(Pag_Inicio_Corr_mas_casos[[#This Row],[Corregimiento]],Hoja3!$A$2:$D$676,4,0)</f>
        <v>40608</v>
      </c>
      <c r="E8009" s="100">
        <v>4</v>
      </c>
    </row>
    <row r="8010" spans="1:9">
      <c r="A8010" s="98">
        <v>44270</v>
      </c>
      <c r="B8010" s="99">
        <v>44269</v>
      </c>
      <c r="C8010" s="100" t="s">
        <v>579</v>
      </c>
      <c r="D8010" s="101">
        <f>VLOOKUP(Pag_Inicio_Corr_mas_casos[[#This Row],[Corregimiento]],Hoja3!$A$2:$D$676,4,0)</f>
        <v>10201</v>
      </c>
      <c r="E8010" s="100">
        <v>4</v>
      </c>
    </row>
    <row r="8011" spans="1:9">
      <c r="A8011" s="98">
        <v>44270</v>
      </c>
      <c r="B8011" s="99">
        <v>44269</v>
      </c>
      <c r="C8011" s="100" t="s">
        <v>523</v>
      </c>
      <c r="D8011" s="101">
        <f>VLOOKUP(Pag_Inicio_Corr_mas_casos[[#This Row],[Corregimiento]],Hoja3!$A$2:$D$676,4,0)</f>
        <v>91008</v>
      </c>
      <c r="E8011" s="100">
        <v>4</v>
      </c>
    </row>
    <row r="8012" spans="1:9">
      <c r="A8012" s="98">
        <v>44270</v>
      </c>
      <c r="B8012" s="99">
        <v>44269</v>
      </c>
      <c r="C8012" s="100" t="s">
        <v>1026</v>
      </c>
      <c r="D8012" s="101">
        <f>VLOOKUP(Pag_Inicio_Corr_mas_casos[[#This Row],[Corregimiento]],Hoja3!$A$2:$D$676,4,0)</f>
        <v>10215</v>
      </c>
      <c r="E8012" s="100">
        <v>4</v>
      </c>
    </row>
    <row r="8013" spans="1:9">
      <c r="A8013" s="98">
        <v>44270</v>
      </c>
      <c r="B8013" s="99">
        <v>44269</v>
      </c>
      <c r="C8013" s="100" t="s">
        <v>545</v>
      </c>
      <c r="D8013" s="101">
        <f>VLOOKUP(Pag_Inicio_Corr_mas_casos[[#This Row],[Corregimiento]],Hoja3!$A$2:$D$676,4,0)</f>
        <v>91101</v>
      </c>
      <c r="E8013" s="100">
        <v>3</v>
      </c>
    </row>
    <row r="8014" spans="1:9">
      <c r="A8014" s="98">
        <v>44270</v>
      </c>
      <c r="B8014" s="99">
        <v>44269</v>
      </c>
      <c r="C8014" s="100" t="s">
        <v>530</v>
      </c>
      <c r="D8014" s="101">
        <f>VLOOKUP(Pag_Inicio_Corr_mas_casos[[#This Row],[Corregimiento]],Hoja3!$A$2:$D$676,4,0)</f>
        <v>10206</v>
      </c>
      <c r="E8014" s="100">
        <v>3</v>
      </c>
    </row>
    <row r="8015" spans="1:9">
      <c r="A8015" s="121">
        <v>44271</v>
      </c>
      <c r="B8015" s="122">
        <v>44270</v>
      </c>
      <c r="C8015" s="123" t="s">
        <v>1011</v>
      </c>
      <c r="D8015" s="143">
        <f>VLOOKUP(Pag_Inicio_Corr_mas_casos[[#This Row],[Corregimiento]],Hoja3!$A$2:$D$676,4,0)</f>
        <v>30103</v>
      </c>
      <c r="E8015" s="123">
        <v>20</v>
      </c>
      <c r="I8015" s="240"/>
    </row>
    <row r="8016" spans="1:9">
      <c r="A8016" s="121">
        <v>44271</v>
      </c>
      <c r="B8016" s="122">
        <v>44270</v>
      </c>
      <c r="C8016" s="123" t="s">
        <v>513</v>
      </c>
      <c r="D8016" s="143">
        <f>VLOOKUP(Pag_Inicio_Corr_mas_casos[[#This Row],[Corregimiento]],Hoja3!$A$2:$D$676,4,0)</f>
        <v>40601</v>
      </c>
      <c r="E8016" s="123">
        <v>13</v>
      </c>
      <c r="I8016" s="237"/>
    </row>
    <row r="8017" spans="1:9">
      <c r="A8017" s="121">
        <v>44271</v>
      </c>
      <c r="B8017" s="122">
        <v>44270</v>
      </c>
      <c r="C8017" s="123" t="s">
        <v>579</v>
      </c>
      <c r="D8017" s="143">
        <f>VLOOKUP(Pag_Inicio_Corr_mas_casos[[#This Row],[Corregimiento]],Hoja3!$A$2:$D$676,4,0)</f>
        <v>10201</v>
      </c>
      <c r="E8017" s="123">
        <v>11</v>
      </c>
      <c r="I8017" s="237"/>
    </row>
    <row r="8018" spans="1:9">
      <c r="A8018" s="121">
        <v>44271</v>
      </c>
      <c r="B8018" s="122">
        <v>44270</v>
      </c>
      <c r="C8018" s="123" t="s">
        <v>546</v>
      </c>
      <c r="D8018" s="143">
        <f>VLOOKUP(Pag_Inicio_Corr_mas_casos[[#This Row],[Corregimiento]],Hoja3!$A$2:$D$676,4,0)</f>
        <v>40612</v>
      </c>
      <c r="E8018" s="123">
        <v>11</v>
      </c>
      <c r="I8018" s="237"/>
    </row>
    <row r="8019" spans="1:9">
      <c r="A8019" s="121">
        <v>44271</v>
      </c>
      <c r="B8019" s="122">
        <v>44270</v>
      </c>
      <c r="C8019" s="123" t="s">
        <v>960</v>
      </c>
      <c r="D8019" s="143">
        <f>VLOOKUP(Pag_Inicio_Corr_mas_casos[[#This Row],[Corregimiento]],Hoja3!$A$2:$D$676,4,0)</f>
        <v>40205</v>
      </c>
      <c r="E8019" s="123">
        <v>10</v>
      </c>
      <c r="I8019" s="237"/>
    </row>
    <row r="8020" spans="1:9">
      <c r="A8020" s="121">
        <v>44271</v>
      </c>
      <c r="B8020" s="122">
        <v>44270</v>
      </c>
      <c r="C8020" s="123" t="s">
        <v>850</v>
      </c>
      <c r="D8020" s="143">
        <f>VLOOKUP(Pag_Inicio_Corr_mas_casos[[#This Row],[Corregimiento]],Hoja3!$A$2:$D$676,4,0)</f>
        <v>130716</v>
      </c>
      <c r="E8020" s="123">
        <v>10</v>
      </c>
      <c r="I8020" s="237"/>
    </row>
    <row r="8021" spans="1:9">
      <c r="A8021" s="121">
        <v>44271</v>
      </c>
      <c r="B8021" s="122">
        <v>44270</v>
      </c>
      <c r="C8021" s="123" t="s">
        <v>520</v>
      </c>
      <c r="D8021" s="143">
        <f>VLOOKUP(Pag_Inicio_Corr_mas_casos[[#This Row],[Corregimiento]],Hoja3!$A$2:$D$676,4,0)</f>
        <v>91001</v>
      </c>
      <c r="E8021" s="123">
        <v>10</v>
      </c>
      <c r="I8021" s="237"/>
    </row>
    <row r="8022" spans="1:9">
      <c r="A8022" s="121">
        <v>44271</v>
      </c>
      <c r="B8022" s="122">
        <v>44270</v>
      </c>
      <c r="C8022" s="123" t="s">
        <v>1084</v>
      </c>
      <c r="D8022" s="143">
        <f>VLOOKUP(Pag_Inicio_Corr_mas_casos[[#This Row],[Corregimiento]],Hoja3!$A$2:$D$676,4,0)</f>
        <v>90201</v>
      </c>
      <c r="E8022" s="123">
        <v>8</v>
      </c>
      <c r="I8022" s="237"/>
    </row>
    <row r="8023" spans="1:9">
      <c r="A8023" s="121">
        <v>44271</v>
      </c>
      <c r="B8023" s="122">
        <v>44270</v>
      </c>
      <c r="C8023" s="123" t="s">
        <v>554</v>
      </c>
      <c r="D8023" s="143">
        <f>VLOOKUP(Pag_Inicio_Corr_mas_casos[[#This Row],[Corregimiento]],Hoja3!$A$2:$D$676,4,0)</f>
        <v>40501</v>
      </c>
      <c r="E8023" s="123">
        <v>8</v>
      </c>
      <c r="I8023" s="237"/>
    </row>
    <row r="8024" spans="1:9">
      <c r="A8024" s="121">
        <v>44271</v>
      </c>
      <c r="B8024" s="122">
        <v>44270</v>
      </c>
      <c r="C8024" s="123" t="s">
        <v>544</v>
      </c>
      <c r="D8024" s="143">
        <f>VLOOKUP(Pag_Inicio_Corr_mas_casos[[#This Row],[Corregimiento]],Hoja3!$A$2:$D$676,4,0)</f>
        <v>40611</v>
      </c>
      <c r="E8024" s="123">
        <v>7</v>
      </c>
      <c r="I8024" s="237"/>
    </row>
    <row r="8025" spans="1:9">
      <c r="A8025" s="121">
        <v>44271</v>
      </c>
      <c r="B8025" s="122">
        <v>44270</v>
      </c>
      <c r="C8025" s="123" t="s">
        <v>862</v>
      </c>
      <c r="D8025" s="143">
        <f>VLOOKUP(Pag_Inicio_Corr_mas_casos[[#This Row],[Corregimiento]],Hoja3!$A$2:$D$676,4,0)</f>
        <v>20606</v>
      </c>
      <c r="E8025" s="123">
        <v>7</v>
      </c>
      <c r="I8025" s="237"/>
    </row>
    <row r="8026" spans="1:9">
      <c r="A8026" s="121">
        <v>44271</v>
      </c>
      <c r="B8026" s="122">
        <v>44270</v>
      </c>
      <c r="C8026" s="123" t="s">
        <v>845</v>
      </c>
      <c r="D8026" s="143">
        <f>VLOOKUP(Pag_Inicio_Corr_mas_casos[[#This Row],[Corregimiento]],Hoja3!$A$2:$D$676,4,0)</f>
        <v>130708</v>
      </c>
      <c r="E8026" s="123">
        <v>7</v>
      </c>
      <c r="I8026" s="237"/>
    </row>
    <row r="8027" spans="1:9">
      <c r="A8027" s="121">
        <v>44271</v>
      </c>
      <c r="B8027" s="122">
        <v>44270</v>
      </c>
      <c r="C8027" s="123" t="s">
        <v>843</v>
      </c>
      <c r="D8027" s="143">
        <f>VLOOKUP(Pag_Inicio_Corr_mas_casos[[#This Row],[Corregimiento]],Hoja3!$A$2:$D$676,4,0)</f>
        <v>130717</v>
      </c>
      <c r="E8027" s="123">
        <v>6</v>
      </c>
      <c r="I8027" s="237"/>
    </row>
    <row r="8028" spans="1:9">
      <c r="A8028" s="121">
        <v>44271</v>
      </c>
      <c r="B8028" s="122">
        <v>44270</v>
      </c>
      <c r="C8028" s="123" t="s">
        <v>515</v>
      </c>
      <c r="D8028" s="143">
        <f>VLOOKUP(Pag_Inicio_Corr_mas_casos[[#This Row],[Corregimiento]],Hoja3!$A$2:$D$676,4,0)</f>
        <v>81001</v>
      </c>
      <c r="E8028" s="123">
        <v>6</v>
      </c>
      <c r="I8028" s="237"/>
    </row>
    <row r="8029" spans="1:9">
      <c r="A8029" s="121">
        <v>44271</v>
      </c>
      <c r="B8029" s="122">
        <v>44270</v>
      </c>
      <c r="C8029" s="123" t="s">
        <v>979</v>
      </c>
      <c r="D8029" s="143">
        <f>VLOOKUP(Pag_Inicio_Corr_mas_casos[[#This Row],[Corregimiento]],Hoja3!$A$2:$D$676,4,0)</f>
        <v>90105</v>
      </c>
      <c r="E8029" s="123">
        <v>6</v>
      </c>
      <c r="I8029" s="237"/>
    </row>
    <row r="8030" spans="1:9">
      <c r="A8030" s="121">
        <v>44271</v>
      </c>
      <c r="B8030" s="122">
        <v>44270</v>
      </c>
      <c r="C8030" s="123" t="s">
        <v>514</v>
      </c>
      <c r="D8030" s="143">
        <f>VLOOKUP(Pag_Inicio_Corr_mas_casos[[#This Row],[Corregimiento]],Hoja3!$A$2:$D$676,4,0)</f>
        <v>20601</v>
      </c>
      <c r="E8030" s="123">
        <v>6</v>
      </c>
      <c r="I8030" s="237"/>
    </row>
    <row r="8031" spans="1:9">
      <c r="A8031" s="121">
        <v>44271</v>
      </c>
      <c r="B8031" s="122">
        <v>44270</v>
      </c>
      <c r="C8031" s="123" t="s">
        <v>527</v>
      </c>
      <c r="D8031" s="143">
        <f>VLOOKUP(Pag_Inicio_Corr_mas_casos[[#This Row],[Corregimiento]],Hoja3!$A$2:$D$676,4,0)</f>
        <v>90301</v>
      </c>
      <c r="E8031" s="123">
        <v>6</v>
      </c>
      <c r="I8031" s="237"/>
    </row>
    <row r="8032" spans="1:9">
      <c r="A8032" s="121">
        <v>44271</v>
      </c>
      <c r="B8032" s="122">
        <v>44270</v>
      </c>
      <c r="C8032" s="123" t="s">
        <v>530</v>
      </c>
      <c r="D8032" s="143">
        <f>VLOOKUP(Pag_Inicio_Corr_mas_casos[[#This Row],[Corregimiento]],Hoja3!$A$2:$D$676,4,0)</f>
        <v>10206</v>
      </c>
      <c r="E8032" s="123">
        <v>6</v>
      </c>
      <c r="I8032" s="237"/>
    </row>
    <row r="8033" spans="1:9">
      <c r="A8033" s="121">
        <v>44271</v>
      </c>
      <c r="B8033" s="122">
        <v>44270</v>
      </c>
      <c r="C8033" s="123" t="s">
        <v>534</v>
      </c>
      <c r="D8033" s="143">
        <f>VLOOKUP(Pag_Inicio_Corr_mas_casos[[#This Row],[Corregimiento]],Hoja3!$A$2:$D$676,4,0)</f>
        <v>40201</v>
      </c>
      <c r="E8033" s="123">
        <v>5</v>
      </c>
      <c r="I8033" s="237"/>
    </row>
    <row r="8034" spans="1:9">
      <c r="A8034" s="121">
        <v>44271</v>
      </c>
      <c r="B8034" s="122">
        <v>44270</v>
      </c>
      <c r="C8034" s="123" t="s">
        <v>508</v>
      </c>
      <c r="D8034" s="143">
        <f>VLOOKUP(Pag_Inicio_Corr_mas_casos[[#This Row],[Corregimiento]],Hoja3!$A$2:$D$676,4,0)</f>
        <v>80809</v>
      </c>
      <c r="E8034" s="123">
        <v>5</v>
      </c>
      <c r="I8034" s="237"/>
    </row>
    <row r="8035" spans="1:9">
      <c r="A8035" s="86">
        <v>44272</v>
      </c>
      <c r="B8035" s="87">
        <v>44271</v>
      </c>
      <c r="C8035" s="88" t="s">
        <v>799</v>
      </c>
      <c r="D8035" s="89">
        <f>VLOOKUP(Pag_Inicio_Corr_mas_casos[[#This Row],[Corregimiento]],Hoja3!$A$2:$D$676,4,0)</f>
        <v>91001</v>
      </c>
      <c r="E8035" s="88">
        <v>28</v>
      </c>
      <c r="I8035" s="237"/>
    </row>
    <row r="8036" spans="1:9">
      <c r="A8036" s="86">
        <v>44272</v>
      </c>
      <c r="B8036" s="87">
        <v>44271</v>
      </c>
      <c r="C8036" s="88" t="s">
        <v>579</v>
      </c>
      <c r="D8036" s="89">
        <f>VLOOKUP(Pag_Inicio_Corr_mas_casos[[#This Row],[Corregimiento]],Hoja3!$A$2:$D$676,4,0)</f>
        <v>10201</v>
      </c>
      <c r="E8036" s="88">
        <v>24</v>
      </c>
      <c r="I8036" s="238"/>
    </row>
    <row r="8037" spans="1:9">
      <c r="A8037" s="86">
        <v>44272</v>
      </c>
      <c r="B8037" s="87">
        <v>44271</v>
      </c>
      <c r="C8037" s="88" t="s">
        <v>1058</v>
      </c>
      <c r="D8037" s="89">
        <f>VLOOKUP(Pag_Inicio_Corr_mas_casos[[#This Row],[Corregimiento]],Hoja3!$A$2:$D$676,4,0)</f>
        <v>10207</v>
      </c>
      <c r="E8037" s="88">
        <v>14</v>
      </c>
      <c r="I8037" s="238"/>
    </row>
    <row r="8038" spans="1:9">
      <c r="A8038" s="86">
        <v>44272</v>
      </c>
      <c r="B8038" s="87">
        <v>44271</v>
      </c>
      <c r="C8038" s="88" t="s">
        <v>544</v>
      </c>
      <c r="D8038" s="89">
        <f>VLOOKUP(Pag_Inicio_Corr_mas_casos[[#This Row],[Corregimiento]],Hoja3!$A$2:$D$676,4,0)</f>
        <v>40611</v>
      </c>
      <c r="E8038" s="88">
        <v>12</v>
      </c>
      <c r="I8038" s="238"/>
    </row>
    <row r="8039" spans="1:9">
      <c r="A8039" s="86">
        <v>44272</v>
      </c>
      <c r="B8039" s="87">
        <v>44271</v>
      </c>
      <c r="C8039" s="88" t="s">
        <v>513</v>
      </c>
      <c r="D8039" s="89">
        <f>VLOOKUP(Pag_Inicio_Corr_mas_casos[[#This Row],[Corregimiento]],Hoja3!$A$2:$D$676,4,0)</f>
        <v>40601</v>
      </c>
      <c r="E8039" s="88">
        <v>12</v>
      </c>
      <c r="I8039" s="238"/>
    </row>
    <row r="8040" spans="1:9">
      <c r="A8040" s="86">
        <v>44272</v>
      </c>
      <c r="B8040" s="87">
        <v>44271</v>
      </c>
      <c r="C8040" s="88" t="s">
        <v>508</v>
      </c>
      <c r="D8040" s="89">
        <f>VLOOKUP(Pag_Inicio_Corr_mas_casos[[#This Row],[Corregimiento]],Hoja3!$A$2:$D$676,4,0)</f>
        <v>80809</v>
      </c>
      <c r="E8040" s="88">
        <v>11</v>
      </c>
      <c r="I8040" s="238"/>
    </row>
    <row r="8041" spans="1:9">
      <c r="A8041" s="86">
        <v>44272</v>
      </c>
      <c r="B8041" s="87">
        <v>44271</v>
      </c>
      <c r="C8041" s="88" t="s">
        <v>506</v>
      </c>
      <c r="D8041" s="89">
        <f>VLOOKUP(Pag_Inicio_Corr_mas_casos[[#This Row],[Corregimiento]],Hoja3!$A$2:$D$676,4,0)</f>
        <v>80812</v>
      </c>
      <c r="E8041" s="88">
        <v>11</v>
      </c>
      <c r="I8041" s="238"/>
    </row>
    <row r="8042" spans="1:9">
      <c r="A8042" s="86">
        <v>44272</v>
      </c>
      <c r="B8042" s="87">
        <v>44271</v>
      </c>
      <c r="C8042" s="88" t="s">
        <v>509</v>
      </c>
      <c r="D8042" s="89">
        <f>VLOOKUP(Pag_Inicio_Corr_mas_casos[[#This Row],[Corregimiento]],Hoja3!$A$2:$D$676,4,0)</f>
        <v>80821</v>
      </c>
      <c r="E8042" s="88">
        <v>10</v>
      </c>
      <c r="I8042" s="238"/>
    </row>
    <row r="8043" spans="1:9">
      <c r="A8043" s="86">
        <v>44272</v>
      </c>
      <c r="B8043" s="87">
        <v>44271</v>
      </c>
      <c r="C8043" s="88" t="s">
        <v>514</v>
      </c>
      <c r="D8043" s="89">
        <f>VLOOKUP(Pag_Inicio_Corr_mas_casos[[#This Row],[Corregimiento]],Hoja3!$A$2:$D$676,4,0)</f>
        <v>20601</v>
      </c>
      <c r="E8043" s="88">
        <v>9</v>
      </c>
      <c r="I8043" s="238"/>
    </row>
    <row r="8044" spans="1:9">
      <c r="A8044" s="86">
        <v>44272</v>
      </c>
      <c r="B8044" s="87">
        <v>44271</v>
      </c>
      <c r="C8044" s="88" t="s">
        <v>1007</v>
      </c>
      <c r="D8044" s="89">
        <f>VLOOKUP(Pag_Inicio_Corr_mas_casos[[#This Row],[Corregimiento]],Hoja3!$A$2:$D$676,4,0)</f>
        <v>41001</v>
      </c>
      <c r="E8044" s="88">
        <v>9</v>
      </c>
      <c r="I8044" s="238"/>
    </row>
    <row r="8045" spans="1:9">
      <c r="A8045" s="86">
        <v>44272</v>
      </c>
      <c r="B8045" s="87">
        <v>44271</v>
      </c>
      <c r="C8045" s="88" t="s">
        <v>511</v>
      </c>
      <c r="D8045" s="89">
        <f>VLOOKUP(Pag_Inicio_Corr_mas_casos[[#This Row],[Corregimiento]],Hoja3!$A$2:$D$676,4,0)</f>
        <v>80819</v>
      </c>
      <c r="E8045" s="88">
        <v>9</v>
      </c>
      <c r="I8045" s="238"/>
    </row>
    <row r="8046" spans="1:9">
      <c r="A8046" s="86">
        <v>44272</v>
      </c>
      <c r="B8046" s="87">
        <v>44271</v>
      </c>
      <c r="C8046" s="88" t="s">
        <v>1085</v>
      </c>
      <c r="D8046" s="89">
        <f>VLOOKUP(Pag_Inicio_Corr_mas_casos[[#This Row],[Corregimiento]],Hoja3!$A$2:$D$676,4,0)</f>
        <v>60202</v>
      </c>
      <c r="E8046" s="88">
        <v>8</v>
      </c>
      <c r="I8046" s="238"/>
    </row>
    <row r="8047" spans="1:9">
      <c r="A8047" s="86">
        <v>44272</v>
      </c>
      <c r="B8047" s="87">
        <v>44271</v>
      </c>
      <c r="C8047" s="88" t="s">
        <v>527</v>
      </c>
      <c r="D8047" s="89">
        <f>VLOOKUP(Pag_Inicio_Corr_mas_casos[[#This Row],[Corregimiento]],Hoja3!$A$2:$D$676,4,0)</f>
        <v>90301</v>
      </c>
      <c r="E8047" s="88">
        <v>8</v>
      </c>
      <c r="I8047" s="238"/>
    </row>
    <row r="8048" spans="1:9">
      <c r="A8048" s="86">
        <v>44272</v>
      </c>
      <c r="B8048" s="87">
        <v>44271</v>
      </c>
      <c r="C8048" s="88" t="s">
        <v>530</v>
      </c>
      <c r="D8048" s="89">
        <f>VLOOKUP(Pag_Inicio_Corr_mas_casos[[#This Row],[Corregimiento]],Hoja3!$A$2:$D$676,4,0)</f>
        <v>10206</v>
      </c>
      <c r="E8048" s="88">
        <v>7</v>
      </c>
      <c r="I8048" s="238"/>
    </row>
    <row r="8049" spans="1:9">
      <c r="A8049" s="86">
        <v>44272</v>
      </c>
      <c r="B8049" s="87">
        <v>44271</v>
      </c>
      <c r="C8049" s="88" t="s">
        <v>550</v>
      </c>
      <c r="D8049" s="89">
        <f>VLOOKUP(Pag_Inicio_Corr_mas_casos[[#This Row],[Corregimiento]],Hoja3!$A$2:$D$676,4,0)</f>
        <v>40606</v>
      </c>
      <c r="E8049" s="88">
        <v>7</v>
      </c>
      <c r="I8049" s="238"/>
    </row>
    <row r="8050" spans="1:9">
      <c r="A8050" s="86">
        <v>44272</v>
      </c>
      <c r="B8050" s="87">
        <v>44271</v>
      </c>
      <c r="C8050" s="88" t="s">
        <v>545</v>
      </c>
      <c r="D8050" s="89">
        <f>VLOOKUP(Pag_Inicio_Corr_mas_casos[[#This Row],[Corregimiento]],Hoja3!$A$2:$D$676,4,0)</f>
        <v>91101</v>
      </c>
      <c r="E8050" s="88">
        <v>7</v>
      </c>
      <c r="I8050" s="238"/>
    </row>
    <row r="8051" spans="1:9">
      <c r="A8051" s="86">
        <v>44272</v>
      </c>
      <c r="B8051" s="87">
        <v>44271</v>
      </c>
      <c r="C8051" s="88" t="s">
        <v>526</v>
      </c>
      <c r="D8051" s="89">
        <f>VLOOKUP(Pag_Inicio_Corr_mas_casos[[#This Row],[Corregimiento]],Hoja3!$A$2:$D$676,4,0)</f>
        <v>10101</v>
      </c>
      <c r="E8051" s="88">
        <v>7</v>
      </c>
      <c r="I8051" s="238"/>
    </row>
    <row r="8052" spans="1:9">
      <c r="A8052" s="86">
        <v>44272</v>
      </c>
      <c r="B8052" s="87">
        <v>44271</v>
      </c>
      <c r="C8052" s="88" t="s">
        <v>927</v>
      </c>
      <c r="D8052" s="89">
        <f>VLOOKUP(Pag_Inicio_Corr_mas_casos[[#This Row],[Corregimiento]],Hoja3!$A$2:$D$676,4,0)</f>
        <v>130102</v>
      </c>
      <c r="E8052" s="88">
        <v>7</v>
      </c>
      <c r="I8052" s="238"/>
    </row>
    <row r="8053" spans="1:9">
      <c r="A8053" s="86">
        <v>44272</v>
      </c>
      <c r="B8053" s="87">
        <v>44271</v>
      </c>
      <c r="C8053" s="88" t="s">
        <v>960</v>
      </c>
      <c r="D8053" s="89">
        <f>VLOOKUP(Pag_Inicio_Corr_mas_casos[[#This Row],[Corregimiento]],Hoja3!$A$2:$D$676,4,0)</f>
        <v>40205</v>
      </c>
      <c r="E8053" s="88">
        <v>6</v>
      </c>
      <c r="I8053" s="238"/>
    </row>
    <row r="8054" spans="1:9">
      <c r="A8054" s="86">
        <v>44272</v>
      </c>
      <c r="B8054" s="87">
        <v>44271</v>
      </c>
      <c r="C8054" s="88" t="s">
        <v>935</v>
      </c>
      <c r="D8054" s="89">
        <f>VLOOKUP(Pag_Inicio_Corr_mas_casos[[#This Row],[Corregimiento]],Hoja3!$A$2:$D$676,4,0)</f>
        <v>91011</v>
      </c>
      <c r="E8054" s="88">
        <v>6</v>
      </c>
      <c r="I8054" s="238"/>
    </row>
    <row r="8055" spans="1:9">
      <c r="A8055" s="58">
        <v>44273</v>
      </c>
      <c r="B8055" s="59">
        <v>44272</v>
      </c>
      <c r="C8055" s="60" t="s">
        <v>530</v>
      </c>
      <c r="D8055" s="61">
        <f>VLOOKUP(Pag_Inicio_Corr_mas_casos[[#This Row],[Corregimiento]],Hoja3!$A$2:$D$676,4,0)</f>
        <v>10206</v>
      </c>
      <c r="E8055" s="60">
        <v>32</v>
      </c>
      <c r="I8055" s="238"/>
    </row>
    <row r="8056" spans="1:9">
      <c r="A8056" s="58">
        <v>44273</v>
      </c>
      <c r="B8056" s="59">
        <v>44272</v>
      </c>
      <c r="C8056" s="60" t="s">
        <v>521</v>
      </c>
      <c r="D8056" s="61">
        <f>VLOOKUP(Pag_Inicio_Corr_mas_casos[[#This Row],[Corregimiento]],Hoja3!$A$2:$D$676,4,0)</f>
        <v>20602</v>
      </c>
      <c r="E8056" s="60">
        <v>17</v>
      </c>
      <c r="I8056" s="215"/>
    </row>
    <row r="8057" spans="1:9">
      <c r="A8057" s="58">
        <v>44273</v>
      </c>
      <c r="B8057" s="59">
        <v>44272</v>
      </c>
      <c r="C8057" s="60" t="s">
        <v>513</v>
      </c>
      <c r="D8057" s="61">
        <f>VLOOKUP(Pag_Inicio_Corr_mas_casos[[#This Row],[Corregimiento]],Hoja3!$A$2:$D$676,4,0)</f>
        <v>40601</v>
      </c>
      <c r="E8057" s="60">
        <v>13</v>
      </c>
      <c r="I8057" s="215"/>
    </row>
    <row r="8058" spans="1:9">
      <c r="A8058" s="58">
        <v>44273</v>
      </c>
      <c r="B8058" s="59">
        <v>44272</v>
      </c>
      <c r="C8058" s="60" t="s">
        <v>519</v>
      </c>
      <c r="D8058" s="61">
        <f>VLOOKUP(Pag_Inicio_Corr_mas_casos[[#This Row],[Corregimiento]],Hoja3!$A$2:$D$676,4,0)</f>
        <v>130101</v>
      </c>
      <c r="E8058" s="60">
        <v>12</v>
      </c>
      <c r="I8058" s="215"/>
    </row>
    <row r="8059" spans="1:9">
      <c r="A8059" s="58">
        <v>44273</v>
      </c>
      <c r="B8059" s="59">
        <v>44272</v>
      </c>
      <c r="C8059" s="60" t="s">
        <v>516</v>
      </c>
      <c r="D8059" s="61">
        <f>VLOOKUP(Pag_Inicio_Corr_mas_casos[[#This Row],[Corregimiento]],Hoja3!$A$2:$D$676,4,0)</f>
        <v>60703</v>
      </c>
      <c r="E8059" s="60">
        <v>11</v>
      </c>
      <c r="I8059" s="215"/>
    </row>
    <row r="8060" spans="1:9">
      <c r="A8060" s="58">
        <v>44273</v>
      </c>
      <c r="B8060" s="59">
        <v>44272</v>
      </c>
      <c r="C8060" s="60" t="s">
        <v>546</v>
      </c>
      <c r="D8060" s="61">
        <f>VLOOKUP(Pag_Inicio_Corr_mas_casos[[#This Row],[Corregimiento]],Hoja3!$A$2:$D$676,4,0)</f>
        <v>40612</v>
      </c>
      <c r="E8060" s="60">
        <v>11</v>
      </c>
      <c r="I8060" s="215"/>
    </row>
    <row r="8061" spans="1:9">
      <c r="A8061" s="58">
        <v>44273</v>
      </c>
      <c r="B8061" s="59">
        <v>44272</v>
      </c>
      <c r="C8061" s="60" t="s">
        <v>579</v>
      </c>
      <c r="D8061" s="61">
        <f>VLOOKUP(Pag_Inicio_Corr_mas_casos[[#This Row],[Corregimiento]],Hoja3!$A$2:$D$676,4,0)</f>
        <v>10201</v>
      </c>
      <c r="E8061" s="60">
        <v>11</v>
      </c>
      <c r="I8061" s="215"/>
    </row>
    <row r="8062" spans="1:9">
      <c r="A8062" s="58">
        <v>44273</v>
      </c>
      <c r="B8062" s="59">
        <v>44272</v>
      </c>
      <c r="C8062" s="60" t="s">
        <v>520</v>
      </c>
      <c r="D8062" s="61">
        <f>VLOOKUP(Pag_Inicio_Corr_mas_casos[[#This Row],[Corregimiento]],Hoja3!$A$2:$D$676,4,0)</f>
        <v>91001</v>
      </c>
      <c r="E8062" s="60">
        <v>10</v>
      </c>
      <c r="I8062" s="215"/>
    </row>
    <row r="8063" spans="1:9">
      <c r="A8063" s="58">
        <v>44273</v>
      </c>
      <c r="B8063" s="59">
        <v>44272</v>
      </c>
      <c r="C8063" s="60" t="s">
        <v>911</v>
      </c>
      <c r="D8063" s="61">
        <f>VLOOKUP(Pag_Inicio_Corr_mas_casos[[#This Row],[Corregimiento]],Hoja3!$A$2:$D$676,4,0)</f>
        <v>30104</v>
      </c>
      <c r="E8063" s="60">
        <v>10</v>
      </c>
      <c r="I8063" s="215"/>
    </row>
    <row r="8064" spans="1:9">
      <c r="A8064" s="58">
        <v>44273</v>
      </c>
      <c r="B8064" s="59">
        <v>44272</v>
      </c>
      <c r="C8064" s="60" t="s">
        <v>528</v>
      </c>
      <c r="D8064" s="61">
        <f>VLOOKUP(Pag_Inicio_Corr_mas_casos[[#This Row],[Corregimiento]],Hoja3!$A$2:$D$676,4,0)</f>
        <v>80807</v>
      </c>
      <c r="E8064" s="60">
        <v>9</v>
      </c>
      <c r="I8064" s="215"/>
    </row>
    <row r="8065" spans="1:9">
      <c r="A8065" s="58">
        <v>44273</v>
      </c>
      <c r="B8065" s="59">
        <v>44272</v>
      </c>
      <c r="C8065" s="60" t="s">
        <v>539</v>
      </c>
      <c r="D8065" s="61">
        <f>VLOOKUP(Pag_Inicio_Corr_mas_casos[[#This Row],[Corregimiento]],Hoja3!$A$2:$D$676,4,0)</f>
        <v>91007</v>
      </c>
      <c r="E8065" s="60">
        <v>8</v>
      </c>
      <c r="I8065" s="215"/>
    </row>
    <row r="8066" spans="1:9">
      <c r="A8066" s="58">
        <v>44273</v>
      </c>
      <c r="B8066" s="59">
        <v>44272</v>
      </c>
      <c r="C8066" s="60" t="s">
        <v>541</v>
      </c>
      <c r="D8066" s="61">
        <f>VLOOKUP(Pag_Inicio_Corr_mas_casos[[#This Row],[Corregimiento]],Hoja3!$A$2:$D$676,4,0)</f>
        <v>80813</v>
      </c>
      <c r="E8066" s="60">
        <v>7</v>
      </c>
      <c r="I8066" s="215"/>
    </row>
    <row r="8067" spans="1:9">
      <c r="A8067" s="58">
        <v>44273</v>
      </c>
      <c r="B8067" s="59">
        <v>44272</v>
      </c>
      <c r="C8067" s="60" t="s">
        <v>1075</v>
      </c>
      <c r="D8067" s="61">
        <f>VLOOKUP(Pag_Inicio_Corr_mas_casos[[#This Row],[Corregimiento]],Hoja3!$A$2:$D$676,4,0)</f>
        <v>10216</v>
      </c>
      <c r="E8067" s="60">
        <v>7</v>
      </c>
      <c r="I8067" s="215"/>
    </row>
    <row r="8068" spans="1:9">
      <c r="A8068" s="58">
        <v>44273</v>
      </c>
      <c r="B8068" s="59">
        <v>44272</v>
      </c>
      <c r="C8068" s="60" t="s">
        <v>544</v>
      </c>
      <c r="D8068" s="61">
        <f>VLOOKUP(Pag_Inicio_Corr_mas_casos[[#This Row],[Corregimiento]],Hoja3!$A$2:$D$676,4,0)</f>
        <v>40611</v>
      </c>
      <c r="E8068" s="60">
        <v>7</v>
      </c>
      <c r="I8068" s="215"/>
    </row>
    <row r="8069" spans="1:9">
      <c r="A8069" s="58">
        <v>44273</v>
      </c>
      <c r="B8069" s="59">
        <v>44272</v>
      </c>
      <c r="C8069" s="60" t="s">
        <v>529</v>
      </c>
      <c r="D8069" s="61">
        <f>VLOOKUP(Pag_Inicio_Corr_mas_casos[[#This Row],[Corregimiento]],Hoja3!$A$2:$D$676,4,0)</f>
        <v>40503</v>
      </c>
      <c r="E8069" s="60">
        <v>6</v>
      </c>
      <c r="I8069" s="215"/>
    </row>
    <row r="8070" spans="1:9">
      <c r="A8070" s="58">
        <v>44273</v>
      </c>
      <c r="B8070" s="59">
        <v>44272</v>
      </c>
      <c r="C8070" s="60" t="s">
        <v>1058</v>
      </c>
      <c r="D8070" s="61">
        <f>VLOOKUP(Pag_Inicio_Corr_mas_casos[[#This Row],[Corregimiento]],Hoja3!$A$2:$D$676,4,0)</f>
        <v>10207</v>
      </c>
      <c r="E8070" s="60">
        <v>6</v>
      </c>
      <c r="I8070" s="215"/>
    </row>
    <row r="8071" spans="1:9">
      <c r="A8071" s="58">
        <v>44273</v>
      </c>
      <c r="B8071" s="59">
        <v>44272</v>
      </c>
      <c r="C8071" s="60" t="s">
        <v>514</v>
      </c>
      <c r="D8071" s="61">
        <f>VLOOKUP(Pag_Inicio_Corr_mas_casos[[#This Row],[Corregimiento]],Hoja3!$A$2:$D$676,4,0)</f>
        <v>20601</v>
      </c>
      <c r="E8071" s="60">
        <v>6</v>
      </c>
      <c r="I8071" s="215"/>
    </row>
    <row r="8072" spans="1:9">
      <c r="A8072" s="58">
        <v>44273</v>
      </c>
      <c r="B8072" s="59">
        <v>44272</v>
      </c>
      <c r="C8072" s="60" t="s">
        <v>526</v>
      </c>
      <c r="D8072" s="61">
        <f>VLOOKUP(Pag_Inicio_Corr_mas_casos[[#This Row],[Corregimiento]],Hoja3!$A$2:$D$676,4,0)</f>
        <v>10101</v>
      </c>
      <c r="E8072" s="60">
        <v>6</v>
      </c>
      <c r="I8072" s="215"/>
    </row>
    <row r="8073" spans="1:9">
      <c r="A8073" s="58">
        <v>44273</v>
      </c>
      <c r="B8073" s="59">
        <v>44272</v>
      </c>
      <c r="C8073" s="60" t="s">
        <v>508</v>
      </c>
      <c r="D8073" s="61">
        <f>VLOOKUP(Pag_Inicio_Corr_mas_casos[[#This Row],[Corregimiento]],Hoja3!$A$2:$D$676,4,0)</f>
        <v>80809</v>
      </c>
      <c r="E8073" s="60">
        <v>6</v>
      </c>
      <c r="I8073" s="215"/>
    </row>
    <row r="8074" spans="1:9">
      <c r="A8074" s="58">
        <v>44273</v>
      </c>
      <c r="B8074" s="59">
        <v>44272</v>
      </c>
      <c r="C8074" s="60" t="s">
        <v>511</v>
      </c>
      <c r="D8074" s="61">
        <f>VLOOKUP(Pag_Inicio_Corr_mas_casos[[#This Row],[Corregimiento]],Hoja3!$A$2:$D$676,4,0)</f>
        <v>80819</v>
      </c>
      <c r="E8074" s="60">
        <v>6</v>
      </c>
      <c r="I8074" s="215"/>
    </row>
    <row r="8075" spans="1:9">
      <c r="A8075" s="135">
        <v>44274</v>
      </c>
      <c r="B8075" s="136">
        <v>44273</v>
      </c>
      <c r="C8075" s="137" t="s">
        <v>526</v>
      </c>
      <c r="D8075" s="138">
        <f>VLOOKUP(Pag_Inicio_Corr_mas_casos[[#This Row],[Corregimiento]],Hoja3!$A$2:$D$676,4,0)</f>
        <v>10101</v>
      </c>
      <c r="E8075" s="137">
        <v>33</v>
      </c>
      <c r="I8075" s="215"/>
    </row>
    <row r="8076" spans="1:9">
      <c r="A8076" s="135">
        <v>44274</v>
      </c>
      <c r="B8076" s="136">
        <v>44273</v>
      </c>
      <c r="C8076" s="137" t="s">
        <v>520</v>
      </c>
      <c r="D8076" s="138">
        <f>VLOOKUP(Pag_Inicio_Corr_mas_casos[[#This Row],[Corregimiento]],Hoja3!$A$2:$D$676,4,0)</f>
        <v>91001</v>
      </c>
      <c r="E8076" s="137">
        <v>23</v>
      </c>
      <c r="I8076" s="236"/>
    </row>
    <row r="8077" spans="1:9">
      <c r="A8077" s="135">
        <v>44274</v>
      </c>
      <c r="B8077" s="136">
        <v>44273</v>
      </c>
      <c r="C8077" s="137" t="s">
        <v>1040</v>
      </c>
      <c r="D8077" s="138">
        <f>VLOOKUP(Pag_Inicio_Corr_mas_casos[[#This Row],[Corregimiento]],Hoja3!$A$2:$D$676,4,0)</f>
        <v>40402</v>
      </c>
      <c r="E8077" s="137">
        <v>20</v>
      </c>
      <c r="I8077" s="236"/>
    </row>
    <row r="8078" spans="1:9">
      <c r="A8078" s="135">
        <v>44274</v>
      </c>
      <c r="B8078" s="136">
        <v>44273</v>
      </c>
      <c r="C8078" s="137" t="s">
        <v>1007</v>
      </c>
      <c r="D8078" s="138">
        <f>VLOOKUP(Pag_Inicio_Corr_mas_casos[[#This Row],[Corregimiento]],Hoja3!$A$2:$D$676,4,0)</f>
        <v>41001</v>
      </c>
      <c r="E8078" s="137">
        <v>18</v>
      </c>
      <c r="I8078" s="236"/>
    </row>
    <row r="8079" spans="1:9">
      <c r="A8079" s="135">
        <v>44274</v>
      </c>
      <c r="B8079" s="136">
        <v>44273</v>
      </c>
      <c r="C8079" s="137" t="s">
        <v>960</v>
      </c>
      <c r="D8079" s="138">
        <f>VLOOKUP(Pag_Inicio_Corr_mas_casos[[#This Row],[Corregimiento]],Hoja3!$A$2:$D$676,4,0)</f>
        <v>40205</v>
      </c>
      <c r="E8079" s="137">
        <v>18</v>
      </c>
      <c r="I8079" s="236"/>
    </row>
    <row r="8080" spans="1:9">
      <c r="A8080" s="135">
        <v>44274</v>
      </c>
      <c r="B8080" s="136">
        <v>44273</v>
      </c>
      <c r="C8080" s="137" t="s">
        <v>513</v>
      </c>
      <c r="D8080" s="138">
        <f>VLOOKUP(Pag_Inicio_Corr_mas_casos[[#This Row],[Corregimiento]],Hoja3!$A$2:$D$676,4,0)</f>
        <v>40601</v>
      </c>
      <c r="E8080" s="137">
        <v>17</v>
      </c>
      <c r="I8080" s="236"/>
    </row>
    <row r="8081" spans="1:9">
      <c r="A8081" s="135">
        <v>44274</v>
      </c>
      <c r="B8081" s="136">
        <v>44273</v>
      </c>
      <c r="C8081" s="137" t="s">
        <v>1086</v>
      </c>
      <c r="D8081" s="138">
        <f>VLOOKUP(Pag_Inicio_Corr_mas_casos[[#This Row],[Corregimiento]],Hoja3!$A$2:$D$676,4,0)</f>
        <v>41104</v>
      </c>
      <c r="E8081" s="137">
        <v>15</v>
      </c>
      <c r="I8081" s="236"/>
    </row>
    <row r="8082" spans="1:9">
      <c r="A8082" s="135">
        <v>44274</v>
      </c>
      <c r="B8082" s="136">
        <v>44273</v>
      </c>
      <c r="C8082" s="137" t="s">
        <v>967</v>
      </c>
      <c r="D8082" s="138">
        <f>VLOOKUP(Pag_Inicio_Corr_mas_casos[[#This Row],[Corregimiento]],Hoja3!$A$2:$D$676,4,0)</f>
        <v>40404</v>
      </c>
      <c r="E8082" s="137">
        <v>14</v>
      </c>
      <c r="I8082" s="236"/>
    </row>
    <row r="8083" spans="1:9">
      <c r="A8083" s="135">
        <v>44274</v>
      </c>
      <c r="B8083" s="136">
        <v>44273</v>
      </c>
      <c r="C8083" s="137" t="s">
        <v>523</v>
      </c>
      <c r="D8083" s="138">
        <f>VLOOKUP(Pag_Inicio_Corr_mas_casos[[#This Row],[Corregimiento]],Hoja3!$A$2:$D$676,4,0)</f>
        <v>91008</v>
      </c>
      <c r="E8083" s="137">
        <v>14</v>
      </c>
      <c r="I8083" s="236"/>
    </row>
    <row r="8084" spans="1:9">
      <c r="A8084" s="135">
        <v>44274</v>
      </c>
      <c r="B8084" s="136">
        <v>44273</v>
      </c>
      <c r="C8084" s="137" t="s">
        <v>1087</v>
      </c>
      <c r="D8084" s="138">
        <f>VLOOKUP(Pag_Inicio_Corr_mas_casos[[#This Row],[Corregimiento]],Hoja3!$A$2:$D$676,4,0)</f>
        <v>130407</v>
      </c>
      <c r="E8084" s="137">
        <v>14</v>
      </c>
      <c r="I8084" s="236"/>
    </row>
    <row r="8085" spans="1:9">
      <c r="A8085" s="135">
        <v>44274</v>
      </c>
      <c r="B8085" s="136">
        <v>44273</v>
      </c>
      <c r="C8085" s="137" t="s">
        <v>1088</v>
      </c>
      <c r="D8085" s="138">
        <f>VLOOKUP(Pag_Inicio_Corr_mas_casos[[#This Row],[Corregimiento]],Hoja3!$A$2:$D$676,4,0)</f>
        <v>40405</v>
      </c>
      <c r="E8085" s="137">
        <v>13</v>
      </c>
      <c r="I8085" s="236"/>
    </row>
    <row r="8086" spans="1:9">
      <c r="A8086" s="135">
        <v>44274</v>
      </c>
      <c r="B8086" s="136">
        <v>44273</v>
      </c>
      <c r="C8086" s="137" t="s">
        <v>1015</v>
      </c>
      <c r="D8086" s="138">
        <f>VLOOKUP(Pag_Inicio_Corr_mas_casos[[#This Row],[Corregimiento]],Hoja3!$A$2:$D$676,4,0)</f>
        <v>40606</v>
      </c>
      <c r="E8086" s="137">
        <v>12</v>
      </c>
      <c r="I8086" s="236"/>
    </row>
    <row r="8087" spans="1:9">
      <c r="A8087" s="135">
        <v>44274</v>
      </c>
      <c r="B8087" s="136">
        <v>44273</v>
      </c>
      <c r="C8087" s="137" t="s">
        <v>534</v>
      </c>
      <c r="D8087" s="138">
        <f>VLOOKUP(Pag_Inicio_Corr_mas_casos[[#This Row],[Corregimiento]],Hoja3!$A$2:$D$676,4,0)</f>
        <v>40201</v>
      </c>
      <c r="E8087" s="137">
        <v>12</v>
      </c>
      <c r="I8087" s="236"/>
    </row>
    <row r="8088" spans="1:9">
      <c r="A8088" s="135">
        <v>44274</v>
      </c>
      <c r="B8088" s="136">
        <v>44273</v>
      </c>
      <c r="C8088" s="137" t="s">
        <v>1089</v>
      </c>
      <c r="D8088" s="138">
        <f>VLOOKUP(Pag_Inicio_Corr_mas_casos[[#This Row],[Corregimiento]],Hoja3!$A$2:$D$676,4,0)</f>
        <v>10207</v>
      </c>
      <c r="E8088" s="137">
        <v>12</v>
      </c>
      <c r="I8088" s="236"/>
    </row>
    <row r="8089" spans="1:9">
      <c r="A8089" s="135">
        <v>44274</v>
      </c>
      <c r="B8089" s="136">
        <v>44273</v>
      </c>
      <c r="C8089" s="137" t="s">
        <v>579</v>
      </c>
      <c r="D8089" s="138">
        <f>VLOOKUP(Pag_Inicio_Corr_mas_casos[[#This Row],[Corregimiento]],Hoja3!$A$2:$D$676,4,0)</f>
        <v>10201</v>
      </c>
      <c r="E8089" s="137">
        <v>11</v>
      </c>
      <c r="I8089" s="236"/>
    </row>
    <row r="8090" spans="1:9">
      <c r="A8090" s="135">
        <v>44274</v>
      </c>
      <c r="B8090" s="136">
        <v>44273</v>
      </c>
      <c r="C8090" s="137" t="s">
        <v>1090</v>
      </c>
      <c r="D8090" s="138">
        <f>VLOOKUP(Pag_Inicio_Corr_mas_casos[[#This Row],[Corregimiento]],Hoja3!$A$2:$D$676,4,0)</f>
        <v>40502</v>
      </c>
      <c r="E8090" s="137">
        <v>10</v>
      </c>
      <c r="I8090" s="236"/>
    </row>
    <row r="8091" spans="1:9">
      <c r="A8091" s="135">
        <v>44274</v>
      </c>
      <c r="B8091" s="136">
        <v>44273</v>
      </c>
      <c r="C8091" s="137" t="s">
        <v>530</v>
      </c>
      <c r="D8091" s="138">
        <f>VLOOKUP(Pag_Inicio_Corr_mas_casos[[#This Row],[Corregimiento]],Hoja3!$A$2:$D$676,4,0)</f>
        <v>10206</v>
      </c>
      <c r="E8091" s="137">
        <v>10</v>
      </c>
      <c r="I8091" s="236"/>
    </row>
    <row r="8092" spans="1:9">
      <c r="A8092" s="135">
        <v>44274</v>
      </c>
      <c r="B8092" s="136">
        <v>44273</v>
      </c>
      <c r="C8092" s="137" t="s">
        <v>863</v>
      </c>
      <c r="D8092" s="138">
        <f>VLOOKUP(Pag_Inicio_Corr_mas_casos[[#This Row],[Corregimiento]],Hoja3!$A$2:$D$676,4,0)</f>
        <v>40203</v>
      </c>
      <c r="E8092" s="137">
        <v>10</v>
      </c>
      <c r="I8092" s="236"/>
    </row>
    <row r="8093" spans="1:9">
      <c r="A8093" s="135">
        <v>44274</v>
      </c>
      <c r="B8093" s="136">
        <v>44273</v>
      </c>
      <c r="C8093" s="137" t="s">
        <v>540</v>
      </c>
      <c r="D8093" s="138">
        <f>VLOOKUP(Pag_Inicio_Corr_mas_casos[[#This Row],[Corregimiento]],Hoja3!$A$2:$D$676,4,0)</f>
        <v>40508</v>
      </c>
      <c r="E8093" s="137">
        <v>9</v>
      </c>
      <c r="I8093" s="236"/>
    </row>
    <row r="8094" spans="1:9">
      <c r="A8094" s="135">
        <v>44274</v>
      </c>
      <c r="B8094" s="136">
        <v>44273</v>
      </c>
      <c r="C8094" s="137" t="s">
        <v>545</v>
      </c>
      <c r="D8094" s="138">
        <f>VLOOKUP(Pag_Inicio_Corr_mas_casos[[#This Row],[Corregimiento]],Hoja3!$A$2:$D$676,4,0)</f>
        <v>91101</v>
      </c>
      <c r="E8094" s="137">
        <v>9</v>
      </c>
      <c r="I8094" s="236"/>
    </row>
    <row r="8095" spans="1:9">
      <c r="A8095" s="98">
        <v>44275</v>
      </c>
      <c r="B8095" s="99">
        <v>44274</v>
      </c>
      <c r="C8095" s="100" t="s">
        <v>520</v>
      </c>
      <c r="D8095" s="101">
        <f>VLOOKUP(Pag_Inicio_Corr_mas_casos[[#This Row],[Corregimiento]],Hoja3!$A$2:$D$676,4,0)</f>
        <v>91001</v>
      </c>
      <c r="E8095" s="100">
        <v>32</v>
      </c>
      <c r="I8095" s="236"/>
    </row>
    <row r="8096" spans="1:9">
      <c r="A8096" s="98">
        <v>44275</v>
      </c>
      <c r="B8096" s="99">
        <v>44274</v>
      </c>
      <c r="C8096" s="100" t="s">
        <v>923</v>
      </c>
      <c r="D8096" s="101">
        <f>VLOOKUP(Pag_Inicio_Corr_mas_casos[[#This Row],[Corregimiento]],Hoja3!$A$2:$D$676,4,0)</f>
        <v>50316</v>
      </c>
      <c r="E8096" s="100">
        <v>15</v>
      </c>
      <c r="I8096" s="214"/>
    </row>
    <row r="8097" spans="1:9">
      <c r="A8097" s="98">
        <v>44275</v>
      </c>
      <c r="B8097" s="99">
        <v>44274</v>
      </c>
      <c r="C8097" s="100" t="s">
        <v>506</v>
      </c>
      <c r="D8097" s="101">
        <f>VLOOKUP(Pag_Inicio_Corr_mas_casos[[#This Row],[Corregimiento]],Hoja3!$A$2:$D$676,4,0)</f>
        <v>80812</v>
      </c>
      <c r="E8097" s="100">
        <v>10</v>
      </c>
      <c r="I8097" s="214"/>
    </row>
    <row r="8098" spans="1:9">
      <c r="A8098" s="98">
        <v>44275</v>
      </c>
      <c r="B8098" s="99">
        <v>44274</v>
      </c>
      <c r="C8098" s="100" t="s">
        <v>508</v>
      </c>
      <c r="D8098" s="101">
        <f>VLOOKUP(Pag_Inicio_Corr_mas_casos[[#This Row],[Corregimiento]],Hoja3!$A$2:$D$676,4,0)</f>
        <v>80809</v>
      </c>
      <c r="E8098" s="100">
        <v>10</v>
      </c>
      <c r="I8098" s="214"/>
    </row>
    <row r="8099" spans="1:9">
      <c r="A8099" s="98">
        <v>44275</v>
      </c>
      <c r="B8099" s="99">
        <v>44274</v>
      </c>
      <c r="C8099" s="100" t="s">
        <v>544</v>
      </c>
      <c r="D8099" s="101">
        <f>VLOOKUP(Pag_Inicio_Corr_mas_casos[[#This Row],[Corregimiento]],Hoja3!$A$2:$D$676,4,0)</f>
        <v>40611</v>
      </c>
      <c r="E8099" s="100">
        <v>10</v>
      </c>
      <c r="I8099" s="214"/>
    </row>
    <row r="8100" spans="1:9">
      <c r="A8100" s="98">
        <v>44275</v>
      </c>
      <c r="B8100" s="99">
        <v>44274</v>
      </c>
      <c r="C8100" s="100" t="s">
        <v>960</v>
      </c>
      <c r="D8100" s="101">
        <f>VLOOKUP(Pag_Inicio_Corr_mas_casos[[#This Row],[Corregimiento]],Hoja3!$A$2:$D$676,4,0)</f>
        <v>40205</v>
      </c>
      <c r="E8100" s="100">
        <v>10</v>
      </c>
      <c r="I8100" s="214"/>
    </row>
    <row r="8101" spans="1:9">
      <c r="A8101" s="98">
        <v>44275</v>
      </c>
      <c r="B8101" s="99">
        <v>44274</v>
      </c>
      <c r="C8101" s="100" t="s">
        <v>911</v>
      </c>
      <c r="D8101" s="101">
        <f>VLOOKUP(Pag_Inicio_Corr_mas_casos[[#This Row],[Corregimiento]],Hoja3!$A$2:$D$676,4,0)</f>
        <v>30104</v>
      </c>
      <c r="E8101" s="100">
        <v>8</v>
      </c>
      <c r="I8101" s="214"/>
    </row>
    <row r="8102" spans="1:9">
      <c r="A8102" s="98">
        <v>44275</v>
      </c>
      <c r="B8102" s="99">
        <v>44274</v>
      </c>
      <c r="C8102" s="100" t="s">
        <v>573</v>
      </c>
      <c r="D8102" s="101">
        <f>VLOOKUP(Pag_Inicio_Corr_mas_casos[[#This Row],[Corregimiento]],Hoja3!$A$2:$D$676,4,0)</f>
        <v>80811</v>
      </c>
      <c r="E8102" s="100">
        <v>8</v>
      </c>
      <c r="I8102" s="214"/>
    </row>
    <row r="8103" spans="1:9">
      <c r="A8103" s="98">
        <v>44275</v>
      </c>
      <c r="B8103" s="99">
        <v>44274</v>
      </c>
      <c r="C8103" s="100" t="s">
        <v>970</v>
      </c>
      <c r="D8103" s="101">
        <f>VLOOKUP(Pag_Inicio_Corr_mas_casos[[#This Row],[Corregimiento]],Hoja3!$A$2:$D$676,4,0)</f>
        <v>40301</v>
      </c>
      <c r="E8103" s="100">
        <v>8</v>
      </c>
      <c r="I8103" s="214"/>
    </row>
    <row r="8104" spans="1:9">
      <c r="A8104" s="98">
        <v>44275</v>
      </c>
      <c r="B8104" s="99">
        <v>44274</v>
      </c>
      <c r="C8104" s="100" t="s">
        <v>579</v>
      </c>
      <c r="D8104" s="101">
        <f>VLOOKUP(Pag_Inicio_Corr_mas_casos[[#This Row],[Corregimiento]],Hoja3!$A$2:$D$676,4,0)</f>
        <v>10201</v>
      </c>
      <c r="E8104" s="100">
        <v>7</v>
      </c>
      <c r="I8104" s="214"/>
    </row>
    <row r="8105" spans="1:9">
      <c r="A8105" s="98">
        <v>44275</v>
      </c>
      <c r="B8105" s="99">
        <v>44274</v>
      </c>
      <c r="C8105" s="100" t="s">
        <v>550</v>
      </c>
      <c r="D8105" s="101">
        <f>VLOOKUP(Pag_Inicio_Corr_mas_casos[[#This Row],[Corregimiento]],Hoja3!$A$2:$D$676,4,0)</f>
        <v>40606</v>
      </c>
      <c r="E8105" s="100">
        <v>7</v>
      </c>
      <c r="I8105" s="214"/>
    </row>
    <row r="8106" spans="1:9">
      <c r="A8106" s="98">
        <v>44275</v>
      </c>
      <c r="B8106" s="99">
        <v>44274</v>
      </c>
      <c r="C8106" s="100" t="s">
        <v>513</v>
      </c>
      <c r="D8106" s="101">
        <f>VLOOKUP(Pag_Inicio_Corr_mas_casos[[#This Row],[Corregimiento]],Hoja3!$A$2:$D$676,4,0)</f>
        <v>40601</v>
      </c>
      <c r="E8106" s="100">
        <v>7</v>
      </c>
      <c r="I8106" s="214"/>
    </row>
    <row r="8107" spans="1:9">
      <c r="A8107" s="98">
        <v>44275</v>
      </c>
      <c r="B8107" s="99">
        <v>44274</v>
      </c>
      <c r="C8107" s="100" t="s">
        <v>1058</v>
      </c>
      <c r="D8107" s="101">
        <f>VLOOKUP(Pag_Inicio_Corr_mas_casos[[#This Row],[Corregimiento]],Hoja3!$A$2:$D$676,4,0)</f>
        <v>10207</v>
      </c>
      <c r="E8107" s="100">
        <v>7</v>
      </c>
      <c r="I8107" s="214"/>
    </row>
    <row r="8108" spans="1:9">
      <c r="A8108" s="98">
        <v>44275</v>
      </c>
      <c r="B8108" s="99">
        <v>44274</v>
      </c>
      <c r="C8108" s="100" t="s">
        <v>528</v>
      </c>
      <c r="D8108" s="101">
        <f>VLOOKUP(Pag_Inicio_Corr_mas_casos[[#This Row],[Corregimiento]],Hoja3!$A$2:$D$676,4,0)</f>
        <v>80807</v>
      </c>
      <c r="E8108" s="100">
        <v>7</v>
      </c>
      <c r="I8108" s="214"/>
    </row>
    <row r="8109" spans="1:9">
      <c r="A8109" s="98">
        <v>44275</v>
      </c>
      <c r="B8109" s="99">
        <v>44274</v>
      </c>
      <c r="C8109" s="100" t="s">
        <v>548</v>
      </c>
      <c r="D8109" s="101">
        <f>VLOOKUP(Pag_Inicio_Corr_mas_casos[[#This Row],[Corregimiento]],Hoja3!$A$2:$D$676,4,0)</f>
        <v>80826</v>
      </c>
      <c r="E8109" s="100">
        <v>7</v>
      </c>
      <c r="I8109" s="214"/>
    </row>
    <row r="8110" spans="1:9">
      <c r="A8110" s="98">
        <v>44275</v>
      </c>
      <c r="B8110" s="99">
        <v>44274</v>
      </c>
      <c r="C8110" s="100" t="s">
        <v>527</v>
      </c>
      <c r="D8110" s="101">
        <f>VLOOKUP(Pag_Inicio_Corr_mas_casos[[#This Row],[Corregimiento]],Hoja3!$A$2:$D$676,4,0)</f>
        <v>90301</v>
      </c>
      <c r="E8110" s="100">
        <v>6</v>
      </c>
      <c r="I8110" s="214"/>
    </row>
    <row r="8111" spans="1:9">
      <c r="A8111" s="98">
        <v>44275</v>
      </c>
      <c r="B8111" s="99">
        <v>44274</v>
      </c>
      <c r="C8111" s="100" t="s">
        <v>511</v>
      </c>
      <c r="D8111" s="101">
        <f>VLOOKUP(Pag_Inicio_Corr_mas_casos[[#This Row],[Corregimiento]],Hoja3!$A$2:$D$676,4,0)</f>
        <v>80819</v>
      </c>
      <c r="E8111" s="100">
        <v>6</v>
      </c>
      <c r="I8111" s="214"/>
    </row>
    <row r="8112" spans="1:9">
      <c r="A8112" s="98">
        <v>44275</v>
      </c>
      <c r="B8112" s="99">
        <v>44274</v>
      </c>
      <c r="C8112" s="100" t="s">
        <v>863</v>
      </c>
      <c r="D8112" s="101">
        <f>VLOOKUP(Pag_Inicio_Corr_mas_casos[[#This Row],[Corregimiento]],Hoja3!$A$2:$D$676,4,0)</f>
        <v>40203</v>
      </c>
      <c r="E8112" s="100">
        <v>6</v>
      </c>
      <c r="I8112" s="214"/>
    </row>
    <row r="8113" spans="1:9">
      <c r="A8113" s="98">
        <v>44275</v>
      </c>
      <c r="B8113" s="99">
        <v>44274</v>
      </c>
      <c r="C8113" s="100" t="s">
        <v>530</v>
      </c>
      <c r="D8113" s="101">
        <f>VLOOKUP(Pag_Inicio_Corr_mas_casos[[#This Row],[Corregimiento]],Hoja3!$A$2:$D$676,4,0)</f>
        <v>10206</v>
      </c>
      <c r="E8113" s="100">
        <v>6</v>
      </c>
      <c r="I8113" s="214"/>
    </row>
    <row r="8114" spans="1:9">
      <c r="A8114" s="98">
        <v>44275</v>
      </c>
      <c r="B8114" s="99">
        <v>44274</v>
      </c>
      <c r="C8114" s="100" t="s">
        <v>546</v>
      </c>
      <c r="D8114" s="101">
        <f>VLOOKUP(Pag_Inicio_Corr_mas_casos[[#This Row],[Corregimiento]],Hoja3!$A$2:$D$676,4,0)</f>
        <v>40612</v>
      </c>
      <c r="E8114" s="100">
        <v>6</v>
      </c>
      <c r="I8114" s="214"/>
    </row>
    <row r="8115" spans="1:9">
      <c r="A8115" s="127">
        <v>44276</v>
      </c>
      <c r="B8115" s="128">
        <v>44275</v>
      </c>
      <c r="C8115" s="129" t="s">
        <v>1091</v>
      </c>
      <c r="D8115" s="130">
        <f>VLOOKUP(Pag_Inicio_Corr_mas_casos[[#This Row],[Corregimiento]],Hoja3!$A$2:$D$676,4,0)</f>
        <v>40611</v>
      </c>
      <c r="E8115" s="129">
        <v>20</v>
      </c>
      <c r="I8115" s="214"/>
    </row>
    <row r="8116" spans="1:9">
      <c r="A8116" s="127">
        <v>44276</v>
      </c>
      <c r="B8116" s="128">
        <v>44275</v>
      </c>
      <c r="C8116" s="129" t="s">
        <v>513</v>
      </c>
      <c r="D8116" s="130">
        <f>VLOOKUP(Pag_Inicio_Corr_mas_casos[[#This Row],[Corregimiento]],Hoja3!$A$2:$D$676,4,0)</f>
        <v>40601</v>
      </c>
      <c r="E8116" s="129">
        <v>12</v>
      </c>
      <c r="I8116" s="239"/>
    </row>
    <row r="8117" spans="1:9">
      <c r="A8117" s="127">
        <v>44276</v>
      </c>
      <c r="B8117" s="128">
        <v>44275</v>
      </c>
      <c r="C8117" s="129" t="s">
        <v>520</v>
      </c>
      <c r="D8117" s="130">
        <f>VLOOKUP(Pag_Inicio_Corr_mas_casos[[#This Row],[Corregimiento]],Hoja3!$A$2:$D$676,4,0)</f>
        <v>91001</v>
      </c>
      <c r="E8117" s="129">
        <v>11</v>
      </c>
      <c r="I8117" s="239"/>
    </row>
    <row r="8118" spans="1:9">
      <c r="A8118" s="127">
        <v>44276</v>
      </c>
      <c r="B8118" s="128">
        <v>44275</v>
      </c>
      <c r="C8118" s="129" t="s">
        <v>579</v>
      </c>
      <c r="D8118" s="130">
        <f>VLOOKUP(Pag_Inicio_Corr_mas_casos[[#This Row],[Corregimiento]],Hoja3!$A$2:$D$676,4,0)</f>
        <v>10201</v>
      </c>
      <c r="E8118" s="129">
        <v>11</v>
      </c>
      <c r="I8118" s="239"/>
    </row>
    <row r="8119" spans="1:9">
      <c r="A8119" s="127">
        <v>44276</v>
      </c>
      <c r="B8119" s="128">
        <v>44275</v>
      </c>
      <c r="C8119" s="129" t="s">
        <v>546</v>
      </c>
      <c r="D8119" s="130">
        <f>VLOOKUP(Pag_Inicio_Corr_mas_casos[[#This Row],[Corregimiento]],Hoja3!$A$2:$D$676,4,0)</f>
        <v>40612</v>
      </c>
      <c r="E8119" s="129">
        <v>9</v>
      </c>
      <c r="I8119" s="239"/>
    </row>
    <row r="8120" spans="1:9">
      <c r="A8120" s="127">
        <v>44276</v>
      </c>
      <c r="B8120" s="128">
        <v>44275</v>
      </c>
      <c r="C8120" s="129" t="s">
        <v>521</v>
      </c>
      <c r="D8120" s="130">
        <f>VLOOKUP(Pag_Inicio_Corr_mas_casos[[#This Row],[Corregimiento]],Hoja3!$A$2:$D$676,4,0)</f>
        <v>20602</v>
      </c>
      <c r="E8120" s="129">
        <v>9</v>
      </c>
      <c r="I8120" s="239"/>
    </row>
    <row r="8121" spans="1:9">
      <c r="A8121" s="127">
        <v>44276</v>
      </c>
      <c r="B8121" s="128">
        <v>44275</v>
      </c>
      <c r="C8121" s="129" t="s">
        <v>530</v>
      </c>
      <c r="D8121" s="130">
        <f>VLOOKUP(Pag_Inicio_Corr_mas_casos[[#This Row],[Corregimiento]],Hoja3!$A$2:$D$676,4,0)</f>
        <v>10206</v>
      </c>
      <c r="E8121" s="129">
        <v>9</v>
      </c>
      <c r="I8121" s="239"/>
    </row>
    <row r="8122" spans="1:9">
      <c r="A8122" s="127">
        <v>44276</v>
      </c>
      <c r="B8122" s="128">
        <v>44275</v>
      </c>
      <c r="C8122" s="129" t="s">
        <v>540</v>
      </c>
      <c r="D8122" s="130">
        <f>VLOOKUP(Pag_Inicio_Corr_mas_casos[[#This Row],[Corregimiento]],Hoja3!$A$2:$D$676,4,0)</f>
        <v>40508</v>
      </c>
      <c r="E8122" s="129">
        <v>8</v>
      </c>
      <c r="I8122" s="239"/>
    </row>
    <row r="8123" spans="1:9">
      <c r="A8123" s="127">
        <v>44276</v>
      </c>
      <c r="B8123" s="128">
        <v>44275</v>
      </c>
      <c r="C8123" s="129" t="s">
        <v>514</v>
      </c>
      <c r="D8123" s="130">
        <f>VLOOKUP(Pag_Inicio_Corr_mas_casos[[#This Row],[Corregimiento]],Hoja3!$A$2:$D$676,4,0)</f>
        <v>20601</v>
      </c>
      <c r="E8123" s="129">
        <v>8</v>
      </c>
      <c r="I8123" s="239"/>
    </row>
    <row r="8124" spans="1:9">
      <c r="A8124" s="127">
        <v>44276</v>
      </c>
      <c r="B8124" s="128">
        <v>44275</v>
      </c>
      <c r="C8124" s="129" t="s">
        <v>1083</v>
      </c>
      <c r="D8124" s="130">
        <f>VLOOKUP(Pag_Inicio_Corr_mas_casos[[#This Row],[Corregimiento]],Hoja3!$A$2:$D$676,4,0)</f>
        <v>40308</v>
      </c>
      <c r="E8124" s="129">
        <v>8</v>
      </c>
      <c r="I8124" s="239"/>
    </row>
    <row r="8125" spans="1:9">
      <c r="A8125" s="127">
        <v>44276</v>
      </c>
      <c r="B8125" s="128">
        <v>44275</v>
      </c>
      <c r="C8125" s="129" t="s">
        <v>541</v>
      </c>
      <c r="D8125" s="130">
        <f>VLOOKUP(Pag_Inicio_Corr_mas_casos[[#This Row],[Corregimiento]],Hoja3!$A$2:$D$676,4,0)</f>
        <v>80813</v>
      </c>
      <c r="E8125" s="129">
        <v>8</v>
      </c>
      <c r="I8125" s="239"/>
    </row>
    <row r="8126" spans="1:9">
      <c r="A8126" s="127">
        <v>44276</v>
      </c>
      <c r="B8126" s="128">
        <v>44275</v>
      </c>
      <c r="C8126" s="129" t="s">
        <v>554</v>
      </c>
      <c r="D8126" s="130">
        <f>VLOOKUP(Pag_Inicio_Corr_mas_casos[[#This Row],[Corregimiento]],Hoja3!$A$2:$D$676,4,0)</f>
        <v>40501</v>
      </c>
      <c r="E8126" s="129">
        <v>7</v>
      </c>
      <c r="I8126" s="239"/>
    </row>
    <row r="8127" spans="1:9">
      <c r="A8127" s="127">
        <v>44276</v>
      </c>
      <c r="B8127" s="128">
        <v>44275</v>
      </c>
      <c r="C8127" s="129" t="s">
        <v>570</v>
      </c>
      <c r="D8127" s="130">
        <f>VLOOKUP(Pag_Inicio_Corr_mas_casos[[#This Row],[Corregimiento]],Hoja3!$A$2:$D$676,4,0)</f>
        <v>80810</v>
      </c>
      <c r="E8127" s="129">
        <v>6</v>
      </c>
      <c r="I8127" s="239"/>
    </row>
    <row r="8128" spans="1:9">
      <c r="A8128" s="127">
        <v>44276</v>
      </c>
      <c r="B8128" s="128">
        <v>44275</v>
      </c>
      <c r="C8128" s="129" t="s">
        <v>923</v>
      </c>
      <c r="D8128" s="130">
        <f>VLOOKUP(Pag_Inicio_Corr_mas_casos[[#This Row],[Corregimiento]],Hoja3!$A$2:$D$676,4,0)</f>
        <v>50316</v>
      </c>
      <c r="E8128" s="129">
        <v>6</v>
      </c>
      <c r="I8128" s="239"/>
    </row>
    <row r="8129" spans="1:9">
      <c r="A8129" s="127">
        <v>44276</v>
      </c>
      <c r="B8129" s="128">
        <v>44275</v>
      </c>
      <c r="C8129" s="129" t="s">
        <v>1003</v>
      </c>
      <c r="D8129" s="130">
        <f>VLOOKUP(Pag_Inicio_Corr_mas_casos[[#This Row],[Corregimiento]],Hoja3!$A$2:$D$676,4,0)</f>
        <v>40506</v>
      </c>
      <c r="E8129" s="129">
        <v>6</v>
      </c>
      <c r="I8129" s="239"/>
    </row>
    <row r="8130" spans="1:9">
      <c r="A8130" s="127">
        <v>44276</v>
      </c>
      <c r="B8130" s="128">
        <v>44275</v>
      </c>
      <c r="C8130" s="129" t="s">
        <v>523</v>
      </c>
      <c r="D8130" s="130">
        <f>VLOOKUP(Pag_Inicio_Corr_mas_casos[[#This Row],[Corregimiento]],Hoja3!$A$2:$D$676,4,0)</f>
        <v>91008</v>
      </c>
      <c r="E8130" s="129">
        <v>5</v>
      </c>
      <c r="I8130" s="239"/>
    </row>
    <row r="8131" spans="1:9">
      <c r="A8131" s="127">
        <v>44276</v>
      </c>
      <c r="B8131" s="128">
        <v>44275</v>
      </c>
      <c r="C8131" s="129" t="s">
        <v>1063</v>
      </c>
      <c r="D8131" s="130">
        <f>VLOOKUP(Pag_Inicio_Corr_mas_casos[[#This Row],[Corregimiento]],Hoja3!$A$2:$D$676,4,0)</f>
        <v>41104</v>
      </c>
      <c r="E8131" s="129">
        <v>4</v>
      </c>
      <c r="I8131" s="239"/>
    </row>
    <row r="8132" spans="1:9">
      <c r="A8132" s="127">
        <v>44276</v>
      </c>
      <c r="B8132" s="128">
        <v>44275</v>
      </c>
      <c r="C8132" s="129" t="s">
        <v>1092</v>
      </c>
      <c r="D8132" s="130">
        <f>VLOOKUP(Pag_Inicio_Corr_mas_casos[[#This Row],[Corregimiento]],Hoja3!$A$2:$D$676,4,0)</f>
        <v>10303</v>
      </c>
      <c r="E8132" s="129">
        <v>4</v>
      </c>
      <c r="I8132" s="239"/>
    </row>
    <row r="8133" spans="1:9">
      <c r="A8133" s="127">
        <v>44276</v>
      </c>
      <c r="B8133" s="128">
        <v>44275</v>
      </c>
      <c r="C8133" s="129" t="s">
        <v>574</v>
      </c>
      <c r="D8133" s="130">
        <f>VLOOKUP(Pag_Inicio_Corr_mas_casos[[#This Row],[Corregimiento]],Hoja3!$A$2:$D$676,4,0)</f>
        <v>40610</v>
      </c>
      <c r="E8133" s="129">
        <v>4</v>
      </c>
      <c r="I8133" s="239"/>
    </row>
    <row r="8134" spans="1:9">
      <c r="A8134" s="127">
        <v>44276</v>
      </c>
      <c r="B8134" s="128">
        <v>44275</v>
      </c>
      <c r="C8134" s="129" t="s">
        <v>1093</v>
      </c>
      <c r="D8134" s="130">
        <f>VLOOKUP(Pag_Inicio_Corr_mas_casos[[#This Row],[Corregimiento]],Hoja3!$A$2:$D$676,4,0)</f>
        <v>90503</v>
      </c>
      <c r="E8134" s="129">
        <v>4</v>
      </c>
      <c r="I8134" s="239"/>
    </row>
    <row r="8135" spans="1:9">
      <c r="A8135" s="86">
        <v>44277</v>
      </c>
      <c r="B8135" s="87">
        <v>44276</v>
      </c>
      <c r="C8135" s="88" t="s">
        <v>862</v>
      </c>
      <c r="D8135" s="89">
        <f>VLOOKUP(Pag_Inicio_Corr_mas_casos[[#This Row],[Corregimiento]],Hoja3!$A$2:$D$676,4,0)</f>
        <v>20606</v>
      </c>
      <c r="E8135" s="88">
        <v>11</v>
      </c>
      <c r="I8135" s="239"/>
    </row>
    <row r="8136" spans="1:9">
      <c r="A8136" s="86">
        <v>44277</v>
      </c>
      <c r="B8136" s="87">
        <v>44276</v>
      </c>
      <c r="C8136" s="88" t="s">
        <v>676</v>
      </c>
      <c r="D8136" s="89">
        <f>VLOOKUP(Pag_Inicio_Corr_mas_casos[[#This Row],[Corregimiento]],Hoja3!$A$2:$D$676,4,0)</f>
        <v>120805</v>
      </c>
      <c r="E8136" s="88">
        <v>10</v>
      </c>
      <c r="I8136" s="238"/>
    </row>
    <row r="8137" spans="1:9">
      <c r="A8137" s="86">
        <v>44277</v>
      </c>
      <c r="B8137" s="87">
        <v>44276</v>
      </c>
      <c r="C8137" s="88" t="s">
        <v>544</v>
      </c>
      <c r="D8137" s="89">
        <f>VLOOKUP(Pag_Inicio_Corr_mas_casos[[#This Row],[Corregimiento]],Hoja3!$A$2:$D$676,4,0)</f>
        <v>40611</v>
      </c>
      <c r="E8137" s="88">
        <v>8</v>
      </c>
      <c r="I8137" s="238"/>
    </row>
    <row r="8138" spans="1:9">
      <c r="A8138" s="86">
        <v>44277</v>
      </c>
      <c r="B8138" s="87">
        <v>44276</v>
      </c>
      <c r="C8138" s="88" t="s">
        <v>520</v>
      </c>
      <c r="D8138" s="89">
        <f>VLOOKUP(Pag_Inicio_Corr_mas_casos[[#This Row],[Corregimiento]],Hoja3!$A$2:$D$676,4,0)</f>
        <v>91001</v>
      </c>
      <c r="E8138" s="88">
        <v>7</v>
      </c>
      <c r="I8138" s="238"/>
    </row>
    <row r="8139" spans="1:9">
      <c r="A8139" s="86">
        <v>44277</v>
      </c>
      <c r="B8139" s="87">
        <v>44276</v>
      </c>
      <c r="C8139" s="88" t="s">
        <v>514</v>
      </c>
      <c r="D8139" s="89">
        <f>VLOOKUP(Pag_Inicio_Corr_mas_casos[[#This Row],[Corregimiento]],Hoja3!$A$2:$D$676,4,0)</f>
        <v>20601</v>
      </c>
      <c r="E8139" s="88">
        <v>6</v>
      </c>
      <c r="I8139" s="238"/>
    </row>
    <row r="8140" spans="1:9">
      <c r="A8140" s="86">
        <v>44277</v>
      </c>
      <c r="B8140" s="87">
        <v>44276</v>
      </c>
      <c r="C8140" s="88" t="s">
        <v>530</v>
      </c>
      <c r="D8140" s="89">
        <f>VLOOKUP(Pag_Inicio_Corr_mas_casos[[#This Row],[Corregimiento]],Hoja3!$A$2:$D$676,4,0)</f>
        <v>10206</v>
      </c>
      <c r="E8140" s="88">
        <v>5</v>
      </c>
      <c r="I8140" s="238"/>
    </row>
    <row r="8141" spans="1:9">
      <c r="A8141" s="86">
        <v>44277</v>
      </c>
      <c r="B8141" s="87">
        <v>44276</v>
      </c>
      <c r="C8141" s="88" t="s">
        <v>935</v>
      </c>
      <c r="D8141" s="89">
        <f>VLOOKUP(Pag_Inicio_Corr_mas_casos[[#This Row],[Corregimiento]],Hoja3!$A$2:$D$676,4,0)</f>
        <v>91011</v>
      </c>
      <c r="E8141" s="88">
        <v>5</v>
      </c>
      <c r="I8141" s="238"/>
    </row>
    <row r="8142" spans="1:9">
      <c r="A8142" s="86">
        <v>44277</v>
      </c>
      <c r="B8142" s="87">
        <v>44276</v>
      </c>
      <c r="C8142" s="88" t="s">
        <v>511</v>
      </c>
      <c r="D8142" s="89">
        <f>VLOOKUP(Pag_Inicio_Corr_mas_casos[[#This Row],[Corregimiento]],Hoja3!$A$2:$D$676,4,0)</f>
        <v>80819</v>
      </c>
      <c r="E8142" s="88">
        <v>5</v>
      </c>
      <c r="I8142" s="238"/>
    </row>
    <row r="8143" spans="1:9">
      <c r="A8143" s="86">
        <v>44277</v>
      </c>
      <c r="B8143" s="87">
        <v>44276</v>
      </c>
      <c r="C8143" s="88" t="s">
        <v>528</v>
      </c>
      <c r="D8143" s="89">
        <f>VLOOKUP(Pag_Inicio_Corr_mas_casos[[#This Row],[Corregimiento]],Hoja3!$A$2:$D$676,4,0)</f>
        <v>80807</v>
      </c>
      <c r="E8143" s="88">
        <v>4</v>
      </c>
      <c r="I8143" s="238"/>
    </row>
    <row r="8144" spans="1:9">
      <c r="A8144" s="86">
        <v>44277</v>
      </c>
      <c r="B8144" s="87">
        <v>44276</v>
      </c>
      <c r="C8144" s="88" t="s">
        <v>982</v>
      </c>
      <c r="D8144" s="89">
        <f>VLOOKUP(Pag_Inicio_Corr_mas_casos[[#This Row],[Corregimiento]],Hoja3!$A$2:$D$676,4,0)</f>
        <v>90201</v>
      </c>
      <c r="E8144" s="88">
        <v>4</v>
      </c>
      <c r="I8144" s="238"/>
    </row>
    <row r="8145" spans="1:9">
      <c r="A8145" s="86">
        <v>44277</v>
      </c>
      <c r="B8145" s="87">
        <v>44276</v>
      </c>
      <c r="C8145" s="88" t="s">
        <v>548</v>
      </c>
      <c r="D8145" s="89">
        <f>VLOOKUP(Pag_Inicio_Corr_mas_casos[[#This Row],[Corregimiento]],Hoja3!$A$2:$D$676,4,0)</f>
        <v>80826</v>
      </c>
      <c r="E8145" s="88">
        <v>4</v>
      </c>
      <c r="I8145" s="238"/>
    </row>
    <row r="8146" spans="1:9">
      <c r="A8146" s="86">
        <v>44277</v>
      </c>
      <c r="B8146" s="87">
        <v>44276</v>
      </c>
      <c r="C8146" s="88" t="s">
        <v>506</v>
      </c>
      <c r="D8146" s="89">
        <f>VLOOKUP(Pag_Inicio_Corr_mas_casos[[#This Row],[Corregimiento]],Hoja3!$A$2:$D$676,4,0)</f>
        <v>80812</v>
      </c>
      <c r="E8146" s="88">
        <v>4</v>
      </c>
      <c r="I8146" s="238"/>
    </row>
    <row r="8147" spans="1:9">
      <c r="A8147" s="86">
        <v>44277</v>
      </c>
      <c r="B8147" s="87">
        <v>44276</v>
      </c>
      <c r="C8147" s="88" t="s">
        <v>513</v>
      </c>
      <c r="D8147" s="89">
        <f>VLOOKUP(Pag_Inicio_Corr_mas_casos[[#This Row],[Corregimiento]],Hoja3!$A$2:$D$676,4,0)</f>
        <v>40601</v>
      </c>
      <c r="E8147" s="88">
        <v>4</v>
      </c>
      <c r="I8147" s="238"/>
    </row>
    <row r="8148" spans="1:9">
      <c r="A8148" s="86">
        <v>44277</v>
      </c>
      <c r="B8148" s="87">
        <v>44276</v>
      </c>
      <c r="C8148" s="88" t="s">
        <v>550</v>
      </c>
      <c r="D8148" s="89">
        <f>VLOOKUP(Pag_Inicio_Corr_mas_casos[[#This Row],[Corregimiento]],Hoja3!$A$2:$D$676,4,0)</f>
        <v>40606</v>
      </c>
      <c r="E8148" s="88">
        <v>4</v>
      </c>
      <c r="I8148" s="238"/>
    </row>
    <row r="8149" spans="1:9">
      <c r="A8149" s="86">
        <v>44277</v>
      </c>
      <c r="B8149" s="87">
        <v>44276</v>
      </c>
      <c r="C8149" s="88" t="s">
        <v>566</v>
      </c>
      <c r="D8149" s="89">
        <f>VLOOKUP(Pag_Inicio_Corr_mas_casos[[#This Row],[Corregimiento]],Hoja3!$A$2:$D$676,4,0)</f>
        <v>80820</v>
      </c>
      <c r="E8149" s="88">
        <v>4</v>
      </c>
      <c r="I8149" s="238"/>
    </row>
    <row r="8150" spans="1:9">
      <c r="A8150" s="86">
        <v>44277</v>
      </c>
      <c r="B8150" s="87">
        <v>44276</v>
      </c>
      <c r="C8150" s="88" t="s">
        <v>1017</v>
      </c>
      <c r="D8150" s="89">
        <f>VLOOKUP(Pag_Inicio_Corr_mas_casos[[#This Row],[Corregimiento]],Hoja3!$A$2:$D$676,4,0)</f>
        <v>10214</v>
      </c>
      <c r="E8150" s="88">
        <v>4</v>
      </c>
      <c r="I8150" s="238"/>
    </row>
    <row r="8151" spans="1:9">
      <c r="A8151" s="86">
        <v>44277</v>
      </c>
      <c r="B8151" s="87">
        <v>44276</v>
      </c>
      <c r="C8151" s="88" t="s">
        <v>863</v>
      </c>
      <c r="D8151" s="89">
        <f>VLOOKUP(Pag_Inicio_Corr_mas_casos[[#This Row],[Corregimiento]],Hoja3!$A$2:$D$676,4,0)</f>
        <v>40203</v>
      </c>
      <c r="E8151" s="88">
        <v>3</v>
      </c>
      <c r="I8151" s="238"/>
    </row>
    <row r="8152" spans="1:9">
      <c r="A8152" s="86">
        <v>44277</v>
      </c>
      <c r="B8152" s="87">
        <v>44276</v>
      </c>
      <c r="C8152" s="88" t="s">
        <v>545</v>
      </c>
      <c r="D8152" s="89">
        <f>VLOOKUP(Pag_Inicio_Corr_mas_casos[[#This Row],[Corregimiento]],Hoja3!$A$2:$D$676,4,0)</f>
        <v>91101</v>
      </c>
      <c r="E8152" s="88">
        <v>3</v>
      </c>
      <c r="I8152" s="238"/>
    </row>
    <row r="8153" spans="1:9">
      <c r="A8153" s="86">
        <v>44277</v>
      </c>
      <c r="B8153" s="87">
        <v>44276</v>
      </c>
      <c r="C8153" s="88" t="s">
        <v>537</v>
      </c>
      <c r="D8153" s="89">
        <f>VLOOKUP(Pag_Inicio_Corr_mas_casos[[#This Row],[Corregimiento]],Hoja3!$A$2:$D$676,4,0)</f>
        <v>80815</v>
      </c>
      <c r="E8153" s="88">
        <v>3</v>
      </c>
      <c r="I8153" s="238"/>
    </row>
    <row r="8154" spans="1:9">
      <c r="A8154" s="86">
        <v>44277</v>
      </c>
      <c r="B8154" s="87">
        <v>44276</v>
      </c>
      <c r="C8154" s="88" t="s">
        <v>539</v>
      </c>
      <c r="D8154" s="89">
        <f>VLOOKUP(Pag_Inicio_Corr_mas_casos[[#This Row],[Corregimiento]],Hoja3!$A$2:$D$676,4,0)</f>
        <v>91007</v>
      </c>
      <c r="E8154" s="88">
        <v>3</v>
      </c>
      <c r="I8154" s="238"/>
    </row>
    <row r="8155" spans="1:9">
      <c r="A8155" s="90">
        <v>44278</v>
      </c>
      <c r="B8155" s="91">
        <v>44277</v>
      </c>
      <c r="C8155" s="92" t="s">
        <v>676</v>
      </c>
      <c r="D8155" s="93">
        <f>VLOOKUP(Pag_Inicio_Corr_mas_casos[[#This Row],[Corregimiento]],Hoja3!$A$2:$D$676,4,0)</f>
        <v>120805</v>
      </c>
      <c r="E8155" s="92">
        <v>19</v>
      </c>
      <c r="I8155" s="241"/>
    </row>
    <row r="8156" spans="1:9">
      <c r="A8156" s="90">
        <v>44278</v>
      </c>
      <c r="B8156" s="91">
        <v>44277</v>
      </c>
      <c r="C8156" s="92" t="s">
        <v>520</v>
      </c>
      <c r="D8156" s="93">
        <f>VLOOKUP(Pag_Inicio_Corr_mas_casos[[#This Row],[Corregimiento]],Hoja3!$A$2:$D$676,4,0)</f>
        <v>91001</v>
      </c>
      <c r="E8156" s="92">
        <v>11</v>
      </c>
    </row>
    <row r="8157" spans="1:9">
      <c r="A8157" s="90">
        <v>44278</v>
      </c>
      <c r="B8157" s="91">
        <v>44277</v>
      </c>
      <c r="C8157" s="92" t="s">
        <v>527</v>
      </c>
      <c r="D8157" s="93">
        <f>VLOOKUP(Pag_Inicio_Corr_mas_casos[[#This Row],[Corregimiento]],Hoja3!$A$2:$D$676,4,0)</f>
        <v>90301</v>
      </c>
      <c r="E8157" s="92">
        <v>10</v>
      </c>
    </row>
    <row r="8158" spans="1:9">
      <c r="A8158" s="90">
        <v>44278</v>
      </c>
      <c r="B8158" s="91">
        <v>44277</v>
      </c>
      <c r="C8158" s="92" t="s">
        <v>935</v>
      </c>
      <c r="D8158" s="93">
        <f>VLOOKUP(Pag_Inicio_Corr_mas_casos[[#This Row],[Corregimiento]],Hoja3!$A$2:$D$676,4,0)</f>
        <v>91011</v>
      </c>
      <c r="E8158" s="92">
        <v>9</v>
      </c>
    </row>
    <row r="8159" spans="1:9">
      <c r="A8159" s="90">
        <v>44278</v>
      </c>
      <c r="B8159" s="91">
        <v>44277</v>
      </c>
      <c r="C8159" s="92" t="s">
        <v>506</v>
      </c>
      <c r="D8159" s="93">
        <f>VLOOKUP(Pag_Inicio_Corr_mas_casos[[#This Row],[Corregimiento]],Hoja3!$A$2:$D$676,4,0)</f>
        <v>80812</v>
      </c>
      <c r="E8159" s="92">
        <v>9</v>
      </c>
    </row>
    <row r="8160" spans="1:9">
      <c r="A8160" s="90">
        <v>44278</v>
      </c>
      <c r="B8160" s="91">
        <v>44277</v>
      </c>
      <c r="C8160" s="92" t="s">
        <v>574</v>
      </c>
      <c r="D8160" s="93">
        <f>VLOOKUP(Pag_Inicio_Corr_mas_casos[[#This Row],[Corregimiento]],Hoja3!$A$2:$D$676,4,0)</f>
        <v>40610</v>
      </c>
      <c r="E8160" s="92">
        <v>9</v>
      </c>
    </row>
    <row r="8161" spans="1:5">
      <c r="A8161" s="90">
        <v>44278</v>
      </c>
      <c r="B8161" s="91">
        <v>44277</v>
      </c>
      <c r="C8161" s="92" t="s">
        <v>939</v>
      </c>
      <c r="D8161" s="93">
        <f>VLOOKUP(Pag_Inicio_Corr_mas_casos[[#This Row],[Corregimiento]],Hoja3!$A$2:$D$676,4,0)</f>
        <v>90101</v>
      </c>
      <c r="E8161" s="92">
        <v>9</v>
      </c>
    </row>
    <row r="8162" spans="1:5">
      <c r="A8162" s="90">
        <v>44278</v>
      </c>
      <c r="B8162" s="91">
        <v>44277</v>
      </c>
      <c r="C8162" s="92" t="s">
        <v>514</v>
      </c>
      <c r="D8162" s="93">
        <f>VLOOKUP(Pag_Inicio_Corr_mas_casos[[#This Row],[Corregimiento]],Hoja3!$A$2:$D$676,4,0)</f>
        <v>20601</v>
      </c>
      <c r="E8162" s="92">
        <v>8</v>
      </c>
    </row>
    <row r="8163" spans="1:5">
      <c r="A8163" s="90">
        <v>44278</v>
      </c>
      <c r="B8163" s="91">
        <v>44277</v>
      </c>
      <c r="C8163" s="92" t="s">
        <v>544</v>
      </c>
      <c r="D8163" s="93">
        <f>VLOOKUP(Pag_Inicio_Corr_mas_casos[[#This Row],[Corregimiento]],Hoja3!$A$2:$D$676,4,0)</f>
        <v>40611</v>
      </c>
      <c r="E8163" s="92">
        <v>8</v>
      </c>
    </row>
    <row r="8164" spans="1:5">
      <c r="A8164" s="90">
        <v>44278</v>
      </c>
      <c r="B8164" s="91">
        <v>44277</v>
      </c>
      <c r="C8164" s="92" t="s">
        <v>534</v>
      </c>
      <c r="D8164" s="93">
        <f>VLOOKUP(Pag_Inicio_Corr_mas_casos[[#This Row],[Corregimiento]],Hoja3!$A$2:$D$676,4,0)</f>
        <v>40201</v>
      </c>
      <c r="E8164" s="92">
        <v>8</v>
      </c>
    </row>
    <row r="8165" spans="1:5">
      <c r="A8165" s="90">
        <v>44278</v>
      </c>
      <c r="B8165" s="91">
        <v>44277</v>
      </c>
      <c r="C8165" s="92" t="s">
        <v>528</v>
      </c>
      <c r="D8165" s="93">
        <f>VLOOKUP(Pag_Inicio_Corr_mas_casos[[#This Row],[Corregimiento]],Hoja3!$A$2:$D$676,4,0)</f>
        <v>80807</v>
      </c>
      <c r="E8165" s="92">
        <v>8</v>
      </c>
    </row>
    <row r="8166" spans="1:5">
      <c r="A8166" s="90">
        <v>44278</v>
      </c>
      <c r="B8166" s="91">
        <v>44277</v>
      </c>
      <c r="C8166" s="92" t="s">
        <v>513</v>
      </c>
      <c r="D8166" s="93">
        <f>VLOOKUP(Pag_Inicio_Corr_mas_casos[[#This Row],[Corregimiento]],Hoja3!$A$2:$D$676,4,0)</f>
        <v>40601</v>
      </c>
      <c r="E8166" s="92">
        <v>8</v>
      </c>
    </row>
    <row r="8167" spans="1:5">
      <c r="A8167" s="90">
        <v>44278</v>
      </c>
      <c r="B8167" s="91">
        <v>44277</v>
      </c>
      <c r="C8167" s="92" t="s">
        <v>508</v>
      </c>
      <c r="D8167" s="93">
        <f>VLOOKUP(Pag_Inicio_Corr_mas_casos[[#This Row],[Corregimiento]],Hoja3!$A$2:$D$676,4,0)</f>
        <v>80809</v>
      </c>
      <c r="E8167" s="92">
        <v>7</v>
      </c>
    </row>
    <row r="8168" spans="1:5">
      <c r="A8168" s="90">
        <v>44278</v>
      </c>
      <c r="B8168" s="91">
        <v>44277</v>
      </c>
      <c r="C8168" s="92" t="s">
        <v>532</v>
      </c>
      <c r="D8168" s="93">
        <f>VLOOKUP(Pag_Inicio_Corr_mas_casos[[#This Row],[Corregimiento]],Hoja3!$A$2:$D$676,4,0)</f>
        <v>10201</v>
      </c>
      <c r="E8168" s="92">
        <v>7</v>
      </c>
    </row>
    <row r="8169" spans="1:5">
      <c r="A8169" s="90">
        <v>44278</v>
      </c>
      <c r="B8169" s="91">
        <v>44277</v>
      </c>
      <c r="C8169" s="92" t="s">
        <v>955</v>
      </c>
      <c r="D8169" s="93">
        <f>VLOOKUP(Pag_Inicio_Corr_mas_casos[[#This Row],[Corregimiento]],Hoja3!$A$2:$D$676,4,0)</f>
        <v>90601</v>
      </c>
      <c r="E8169" s="92">
        <v>7</v>
      </c>
    </row>
    <row r="8170" spans="1:5">
      <c r="A8170" s="90">
        <v>44278</v>
      </c>
      <c r="B8170" s="91">
        <v>44277</v>
      </c>
      <c r="C8170" s="92" t="s">
        <v>546</v>
      </c>
      <c r="D8170" s="93">
        <f>VLOOKUP(Pag_Inicio_Corr_mas_casos[[#This Row],[Corregimiento]],Hoja3!$A$2:$D$676,4,0)</f>
        <v>40612</v>
      </c>
      <c r="E8170" s="92">
        <v>7</v>
      </c>
    </row>
    <row r="8171" spans="1:5">
      <c r="A8171" s="90">
        <v>44278</v>
      </c>
      <c r="B8171" s="91">
        <v>44277</v>
      </c>
      <c r="C8171" s="92" t="s">
        <v>927</v>
      </c>
      <c r="D8171" s="93">
        <f>VLOOKUP(Pag_Inicio_Corr_mas_casos[[#This Row],[Corregimiento]],Hoja3!$A$2:$D$676,4,0)</f>
        <v>130102</v>
      </c>
      <c r="E8171" s="92">
        <v>6</v>
      </c>
    </row>
    <row r="8172" spans="1:5">
      <c r="A8172" s="90">
        <v>44278</v>
      </c>
      <c r="B8172" s="91">
        <v>44277</v>
      </c>
      <c r="C8172" s="92" t="s">
        <v>526</v>
      </c>
      <c r="D8172" s="93">
        <f>VLOOKUP(Pag_Inicio_Corr_mas_casos[[#This Row],[Corregimiento]],Hoja3!$A$2:$D$676,4,0)</f>
        <v>10101</v>
      </c>
      <c r="E8172" s="92">
        <v>6</v>
      </c>
    </row>
    <row r="8173" spans="1:5">
      <c r="A8173" s="90">
        <v>44278</v>
      </c>
      <c r="B8173" s="91">
        <v>44277</v>
      </c>
      <c r="C8173" s="92" t="s">
        <v>1094</v>
      </c>
      <c r="D8173" s="93">
        <f>VLOOKUP(Pag_Inicio_Corr_mas_casos[[#This Row],[Corregimiento]],Hoja3!$A$2:$D$676,4,0)</f>
        <v>90502</v>
      </c>
      <c r="E8173" s="92">
        <v>6</v>
      </c>
    </row>
    <row r="8174" spans="1:5">
      <c r="A8174" s="90">
        <v>44278</v>
      </c>
      <c r="B8174" s="91">
        <v>44277</v>
      </c>
      <c r="C8174" s="92" t="s">
        <v>1026</v>
      </c>
      <c r="D8174" s="93">
        <f>VLOOKUP(Pag_Inicio_Corr_mas_casos[[#This Row],[Corregimiento]],Hoja3!$A$2:$D$676,4,0)</f>
        <v>10215</v>
      </c>
      <c r="E8174" s="92">
        <v>6</v>
      </c>
    </row>
    <row r="8175" spans="1:5">
      <c r="A8175" s="102">
        <v>44279</v>
      </c>
      <c r="B8175" s="103">
        <v>44278</v>
      </c>
      <c r="C8175" s="104" t="s">
        <v>530</v>
      </c>
      <c r="D8175" s="105">
        <f>VLOOKUP(Pag_Inicio_Corr_mas_casos[[#This Row],[Corregimiento]],Hoja3!$A$2:$D$676,4,0)</f>
        <v>10206</v>
      </c>
      <c r="E8175" s="104">
        <v>25</v>
      </c>
    </row>
    <row r="8176" spans="1:5">
      <c r="A8176" s="102">
        <v>44279</v>
      </c>
      <c r="B8176" s="103">
        <v>44278</v>
      </c>
      <c r="C8176" s="104" t="s">
        <v>508</v>
      </c>
      <c r="D8176" s="105">
        <f>VLOOKUP(Pag_Inicio_Corr_mas_casos[[#This Row],[Corregimiento]],Hoja3!$A$2:$D$676,4,0)</f>
        <v>80809</v>
      </c>
      <c r="E8176" s="104">
        <v>22</v>
      </c>
    </row>
    <row r="8177" spans="1:5">
      <c r="A8177" s="102">
        <v>44279</v>
      </c>
      <c r="B8177" s="103">
        <v>44278</v>
      </c>
      <c r="C8177" s="104" t="s">
        <v>579</v>
      </c>
      <c r="D8177" s="105">
        <f>VLOOKUP(Pag_Inicio_Corr_mas_casos[[#This Row],[Corregimiento]],Hoja3!$A$2:$D$676,4,0)</f>
        <v>10201</v>
      </c>
      <c r="E8177" s="104">
        <v>12</v>
      </c>
    </row>
    <row r="8178" spans="1:5">
      <c r="A8178" s="102">
        <v>44279</v>
      </c>
      <c r="B8178" s="103">
        <v>44278</v>
      </c>
      <c r="C8178" s="104" t="s">
        <v>935</v>
      </c>
      <c r="D8178" s="105">
        <f>VLOOKUP(Pag_Inicio_Corr_mas_casos[[#This Row],[Corregimiento]],Hoja3!$A$2:$D$676,4,0)</f>
        <v>91011</v>
      </c>
      <c r="E8178" s="104">
        <v>10</v>
      </c>
    </row>
    <row r="8179" spans="1:5">
      <c r="A8179" s="102">
        <v>44279</v>
      </c>
      <c r="B8179" s="103">
        <v>44278</v>
      </c>
      <c r="C8179" s="104" t="s">
        <v>541</v>
      </c>
      <c r="D8179" s="105">
        <f>VLOOKUP(Pag_Inicio_Corr_mas_casos[[#This Row],[Corregimiento]],Hoja3!$A$2:$D$676,4,0)</f>
        <v>80813</v>
      </c>
      <c r="E8179" s="104">
        <v>9</v>
      </c>
    </row>
    <row r="8180" spans="1:5">
      <c r="A8180" s="102">
        <v>44279</v>
      </c>
      <c r="B8180" s="103">
        <v>44278</v>
      </c>
      <c r="C8180" s="104" t="s">
        <v>506</v>
      </c>
      <c r="D8180" s="105">
        <f>VLOOKUP(Pag_Inicio_Corr_mas_casos[[#This Row],[Corregimiento]],Hoja3!$A$2:$D$676,4,0)</f>
        <v>80812</v>
      </c>
      <c r="E8180" s="104">
        <v>9</v>
      </c>
    </row>
    <row r="8181" spans="1:5">
      <c r="A8181" s="102">
        <v>44279</v>
      </c>
      <c r="B8181" s="103">
        <v>44278</v>
      </c>
      <c r="C8181" s="104" t="s">
        <v>1063</v>
      </c>
      <c r="D8181" s="105">
        <f>VLOOKUP(Pag_Inicio_Corr_mas_casos[[#This Row],[Corregimiento]],Hoja3!$A$2:$D$676,4,0)</f>
        <v>41104</v>
      </c>
      <c r="E8181" s="104">
        <v>8</v>
      </c>
    </row>
    <row r="8182" spans="1:5">
      <c r="A8182" s="102">
        <v>44279</v>
      </c>
      <c r="B8182" s="103">
        <v>44278</v>
      </c>
      <c r="C8182" s="104" t="s">
        <v>511</v>
      </c>
      <c r="D8182" s="105">
        <f>VLOOKUP(Pag_Inicio_Corr_mas_casos[[#This Row],[Corregimiento]],Hoja3!$A$2:$D$676,4,0)</f>
        <v>80819</v>
      </c>
      <c r="E8182" s="104">
        <v>8</v>
      </c>
    </row>
    <row r="8183" spans="1:5">
      <c r="A8183" s="102">
        <v>44279</v>
      </c>
      <c r="B8183" s="103">
        <v>44278</v>
      </c>
      <c r="C8183" s="104" t="s">
        <v>513</v>
      </c>
      <c r="D8183" s="105">
        <f>VLOOKUP(Pag_Inicio_Corr_mas_casos[[#This Row],[Corregimiento]],Hoja3!$A$2:$D$676,4,0)</f>
        <v>40601</v>
      </c>
      <c r="E8183" s="104">
        <v>8</v>
      </c>
    </row>
    <row r="8184" spans="1:5">
      <c r="A8184" s="102">
        <v>44279</v>
      </c>
      <c r="B8184" s="103">
        <v>44278</v>
      </c>
      <c r="C8184" s="104" t="s">
        <v>1026</v>
      </c>
      <c r="D8184" s="105">
        <f>VLOOKUP(Pag_Inicio_Corr_mas_casos[[#This Row],[Corregimiento]],Hoja3!$A$2:$D$676,4,0)</f>
        <v>10215</v>
      </c>
      <c r="E8184" s="104">
        <v>8</v>
      </c>
    </row>
    <row r="8185" spans="1:5">
      <c r="A8185" s="102">
        <v>44279</v>
      </c>
      <c r="B8185" s="103">
        <v>44278</v>
      </c>
      <c r="C8185" s="104" t="s">
        <v>520</v>
      </c>
      <c r="D8185" s="105">
        <f>VLOOKUP(Pag_Inicio_Corr_mas_casos[[#This Row],[Corregimiento]],Hoja3!$A$2:$D$676,4,0)</f>
        <v>91001</v>
      </c>
      <c r="E8185" s="104">
        <v>7</v>
      </c>
    </row>
    <row r="8186" spans="1:5">
      <c r="A8186" s="102">
        <v>44279</v>
      </c>
      <c r="B8186" s="103">
        <v>44278</v>
      </c>
      <c r="C8186" s="104" t="s">
        <v>518</v>
      </c>
      <c r="D8186" s="105">
        <f>VLOOKUP(Pag_Inicio_Corr_mas_casos[[#This Row],[Corregimiento]],Hoja3!$A$2:$D$676,4,0)</f>
        <v>81009</v>
      </c>
      <c r="E8186" s="104">
        <v>7</v>
      </c>
    </row>
    <row r="8187" spans="1:5">
      <c r="A8187" s="102">
        <v>44279</v>
      </c>
      <c r="B8187" s="103">
        <v>44278</v>
      </c>
      <c r="C8187" s="104" t="s">
        <v>1030</v>
      </c>
      <c r="D8187" s="105">
        <f>VLOOKUP(Pag_Inicio_Corr_mas_casos[[#This Row],[Corregimiento]],Hoja3!$A$2:$D$676,4,0)</f>
        <v>10203</v>
      </c>
      <c r="E8187" s="104">
        <v>7</v>
      </c>
    </row>
    <row r="8188" spans="1:5">
      <c r="A8188" s="102">
        <v>44279</v>
      </c>
      <c r="B8188" s="103">
        <v>44278</v>
      </c>
      <c r="C8188" s="104" t="s">
        <v>546</v>
      </c>
      <c r="D8188" s="105">
        <f>VLOOKUP(Pag_Inicio_Corr_mas_casos[[#This Row],[Corregimiento]],Hoja3!$A$2:$D$676,4,0)</f>
        <v>40612</v>
      </c>
      <c r="E8188" s="104">
        <v>6</v>
      </c>
    </row>
    <row r="8189" spans="1:5">
      <c r="A8189" s="102">
        <v>44279</v>
      </c>
      <c r="B8189" s="103">
        <v>44278</v>
      </c>
      <c r="C8189" s="104" t="s">
        <v>565</v>
      </c>
      <c r="D8189" s="105">
        <f>VLOOKUP(Pag_Inicio_Corr_mas_casos[[#This Row],[Corregimiento]],Hoja3!$A$2:$D$676,4,0)</f>
        <v>130407</v>
      </c>
      <c r="E8189" s="104">
        <v>6</v>
      </c>
    </row>
    <row r="8190" spans="1:5">
      <c r="A8190" s="102">
        <v>44279</v>
      </c>
      <c r="B8190" s="103">
        <v>44278</v>
      </c>
      <c r="C8190" s="104" t="s">
        <v>883</v>
      </c>
      <c r="D8190" s="105">
        <f>VLOOKUP(Pag_Inicio_Corr_mas_casos[[#This Row],[Corregimiento]],Hoja3!$A$2:$D$676,4,0)</f>
        <v>81005</v>
      </c>
      <c r="E8190" s="104">
        <v>6</v>
      </c>
    </row>
    <row r="8191" spans="1:5">
      <c r="A8191" s="102">
        <v>44279</v>
      </c>
      <c r="B8191" s="103">
        <v>44278</v>
      </c>
      <c r="C8191" s="104" t="s">
        <v>534</v>
      </c>
      <c r="D8191" s="105">
        <f>VLOOKUP(Pag_Inicio_Corr_mas_casos[[#This Row],[Corregimiento]],Hoja3!$A$2:$D$676,4,0)</f>
        <v>40201</v>
      </c>
      <c r="E8191" s="104">
        <v>6</v>
      </c>
    </row>
    <row r="8192" spans="1:5">
      <c r="A8192" s="102">
        <v>44279</v>
      </c>
      <c r="B8192" s="103">
        <v>44278</v>
      </c>
      <c r="C8192" s="104" t="s">
        <v>544</v>
      </c>
      <c r="D8192" s="105">
        <f>VLOOKUP(Pag_Inicio_Corr_mas_casos[[#This Row],[Corregimiento]],Hoja3!$A$2:$D$676,4,0)</f>
        <v>40611</v>
      </c>
      <c r="E8192" s="104">
        <v>6</v>
      </c>
    </row>
    <row r="8193" spans="1:5">
      <c r="A8193" s="102">
        <v>44279</v>
      </c>
      <c r="B8193" s="103">
        <v>44278</v>
      </c>
      <c r="C8193" s="104" t="s">
        <v>580</v>
      </c>
      <c r="D8193" s="105">
        <f>VLOOKUP(Pag_Inicio_Corr_mas_casos[[#This Row],[Corregimiento]],Hoja3!$A$2:$D$676,4,0)</f>
        <v>130106</v>
      </c>
      <c r="E8193" s="104">
        <v>6</v>
      </c>
    </row>
    <row r="8194" spans="1:5">
      <c r="A8194" s="102">
        <v>44279</v>
      </c>
      <c r="B8194" s="103">
        <v>44278</v>
      </c>
      <c r="C8194" s="104" t="s">
        <v>564</v>
      </c>
      <c r="D8194" s="105">
        <f>VLOOKUP(Pag_Inicio_Corr_mas_casos[[#This Row],[Corregimiento]],Hoja3!$A$2:$D$676,4,0)</f>
        <v>80816</v>
      </c>
      <c r="E8194" s="104">
        <v>6</v>
      </c>
    </row>
    <row r="8195" spans="1:5">
      <c r="A8195" s="98">
        <v>44280</v>
      </c>
      <c r="B8195" s="99">
        <v>44279</v>
      </c>
      <c r="C8195" s="100" t="s">
        <v>546</v>
      </c>
      <c r="D8195" s="101">
        <f>VLOOKUP(Pag_Inicio_Corr_mas_casos[[#This Row],[Corregimiento]],Hoja3!$A$2:$D$676,4,0)</f>
        <v>40612</v>
      </c>
      <c r="E8195" s="100">
        <v>22</v>
      </c>
    </row>
    <row r="8196" spans="1:5">
      <c r="A8196" s="98">
        <v>44280</v>
      </c>
      <c r="B8196" s="99">
        <v>44279</v>
      </c>
      <c r="C8196" s="100" t="s">
        <v>759</v>
      </c>
      <c r="D8196" s="101">
        <f>VLOOKUP(Pag_Inicio_Corr_mas_casos[[#This Row],[Corregimiento]],Hoja3!$A$2:$D$676,4,0)</f>
        <v>40401</v>
      </c>
      <c r="E8196" s="100">
        <v>16</v>
      </c>
    </row>
    <row r="8197" spans="1:5">
      <c r="A8197" s="98">
        <v>44280</v>
      </c>
      <c r="B8197" s="99">
        <v>44279</v>
      </c>
      <c r="C8197" s="100" t="s">
        <v>580</v>
      </c>
      <c r="D8197" s="101">
        <f>VLOOKUP(Pag_Inicio_Corr_mas_casos[[#This Row],[Corregimiento]],Hoja3!$A$2:$D$676,4,0)</f>
        <v>130106</v>
      </c>
      <c r="E8197" s="100">
        <v>14</v>
      </c>
    </row>
    <row r="8198" spans="1:5">
      <c r="A8198" s="98">
        <v>44280</v>
      </c>
      <c r="B8198" s="99">
        <v>44279</v>
      </c>
      <c r="C8198" s="100" t="s">
        <v>521</v>
      </c>
      <c r="D8198" s="101">
        <f>VLOOKUP(Pag_Inicio_Corr_mas_casos[[#This Row],[Corregimiento]],Hoja3!$A$2:$D$676,4,0)</f>
        <v>20602</v>
      </c>
      <c r="E8198" s="100">
        <v>14</v>
      </c>
    </row>
    <row r="8199" spans="1:5">
      <c r="A8199" s="98">
        <v>44280</v>
      </c>
      <c r="B8199" s="99">
        <v>44279</v>
      </c>
      <c r="C8199" s="100" t="s">
        <v>513</v>
      </c>
      <c r="D8199" s="101">
        <f>VLOOKUP(Pag_Inicio_Corr_mas_casos[[#This Row],[Corregimiento]],Hoja3!$A$2:$D$676,4,0)</f>
        <v>40601</v>
      </c>
      <c r="E8199" s="100">
        <v>13</v>
      </c>
    </row>
    <row r="8200" spans="1:5">
      <c r="A8200" s="98">
        <v>44280</v>
      </c>
      <c r="B8200" s="99">
        <v>44279</v>
      </c>
      <c r="C8200" s="100" t="s">
        <v>574</v>
      </c>
      <c r="D8200" s="101">
        <f>VLOOKUP(Pag_Inicio_Corr_mas_casos[[#This Row],[Corregimiento]],Hoja3!$A$2:$D$676,4,0)</f>
        <v>40610</v>
      </c>
      <c r="E8200" s="100">
        <v>12</v>
      </c>
    </row>
    <row r="8201" spans="1:5">
      <c r="A8201" s="98">
        <v>44280</v>
      </c>
      <c r="B8201" s="99">
        <v>44279</v>
      </c>
      <c r="C8201" s="100" t="s">
        <v>526</v>
      </c>
      <c r="D8201" s="101">
        <f>VLOOKUP(Pag_Inicio_Corr_mas_casos[[#This Row],[Corregimiento]],Hoja3!$A$2:$D$676,4,0)</f>
        <v>10101</v>
      </c>
      <c r="E8201" s="100">
        <v>12</v>
      </c>
    </row>
    <row r="8202" spans="1:5">
      <c r="A8202" s="98">
        <v>44280</v>
      </c>
      <c r="B8202" s="99">
        <v>44279</v>
      </c>
      <c r="C8202" s="100" t="s">
        <v>520</v>
      </c>
      <c r="D8202" s="101">
        <f>VLOOKUP(Pag_Inicio_Corr_mas_casos[[#This Row],[Corregimiento]],Hoja3!$A$2:$D$676,4,0)</f>
        <v>91001</v>
      </c>
      <c r="E8202" s="100">
        <v>11</v>
      </c>
    </row>
    <row r="8203" spans="1:5">
      <c r="A8203" s="98">
        <v>44280</v>
      </c>
      <c r="B8203" s="99">
        <v>44279</v>
      </c>
      <c r="C8203" s="100" t="s">
        <v>541</v>
      </c>
      <c r="D8203" s="101">
        <f>VLOOKUP(Pag_Inicio_Corr_mas_casos[[#This Row],[Corregimiento]],Hoja3!$A$2:$D$676,4,0)</f>
        <v>80813</v>
      </c>
      <c r="E8203" s="100">
        <v>10</v>
      </c>
    </row>
    <row r="8204" spans="1:5">
      <c r="A8204" s="98">
        <v>44280</v>
      </c>
      <c r="B8204" s="99">
        <v>44279</v>
      </c>
      <c r="C8204" s="100" t="s">
        <v>508</v>
      </c>
      <c r="D8204" s="101">
        <f>VLOOKUP(Pag_Inicio_Corr_mas_casos[[#This Row],[Corregimiento]],Hoja3!$A$2:$D$676,4,0)</f>
        <v>80809</v>
      </c>
      <c r="E8204" s="100">
        <v>9</v>
      </c>
    </row>
    <row r="8205" spans="1:5">
      <c r="A8205" s="98">
        <v>44280</v>
      </c>
      <c r="B8205" s="99">
        <v>44279</v>
      </c>
      <c r="C8205" s="100" t="s">
        <v>935</v>
      </c>
      <c r="D8205" s="101">
        <f>VLOOKUP(Pag_Inicio_Corr_mas_casos[[#This Row],[Corregimiento]],Hoja3!$A$2:$D$676,4,0)</f>
        <v>91011</v>
      </c>
      <c r="E8205" s="100">
        <v>9</v>
      </c>
    </row>
    <row r="8206" spans="1:5">
      <c r="A8206" s="98">
        <v>44280</v>
      </c>
      <c r="B8206" s="99">
        <v>44279</v>
      </c>
      <c r="C8206" s="100" t="s">
        <v>530</v>
      </c>
      <c r="D8206" s="101">
        <f>VLOOKUP(Pag_Inicio_Corr_mas_casos[[#This Row],[Corregimiento]],Hoja3!$A$2:$D$676,4,0)</f>
        <v>10206</v>
      </c>
      <c r="E8206" s="100">
        <v>9</v>
      </c>
    </row>
    <row r="8207" spans="1:5">
      <c r="A8207" s="98">
        <v>44280</v>
      </c>
      <c r="B8207" s="99">
        <v>44279</v>
      </c>
      <c r="C8207" s="100" t="s">
        <v>1095</v>
      </c>
      <c r="D8207" s="101">
        <f>VLOOKUP(Pag_Inicio_Corr_mas_casos[[#This Row],[Corregimiento]],Hoja3!$A$2:$D$676,4,0)</f>
        <v>40403</v>
      </c>
      <c r="E8207" s="100">
        <v>9</v>
      </c>
    </row>
    <row r="8208" spans="1:5">
      <c r="A8208" s="98">
        <v>44280</v>
      </c>
      <c r="B8208" s="99">
        <v>44279</v>
      </c>
      <c r="C8208" s="100" t="s">
        <v>523</v>
      </c>
      <c r="D8208" s="101">
        <f>VLOOKUP(Pag_Inicio_Corr_mas_casos[[#This Row],[Corregimiento]],Hoja3!$A$2:$D$676,4,0)</f>
        <v>91008</v>
      </c>
      <c r="E8208" s="100">
        <v>8</v>
      </c>
    </row>
    <row r="8209" spans="1:5">
      <c r="A8209" s="98">
        <v>44280</v>
      </c>
      <c r="B8209" s="99">
        <v>44279</v>
      </c>
      <c r="C8209" s="100" t="s">
        <v>541</v>
      </c>
      <c r="D8209" s="101">
        <f>VLOOKUP(Pag_Inicio_Corr_mas_casos[[#This Row],[Corregimiento]],Hoja3!$A$2:$D$676,4,0)</f>
        <v>80813</v>
      </c>
      <c r="E8209" s="100">
        <v>8</v>
      </c>
    </row>
    <row r="8210" spans="1:5">
      <c r="A8210" s="98">
        <v>44280</v>
      </c>
      <c r="B8210" s="99">
        <v>44279</v>
      </c>
      <c r="C8210" s="100" t="s">
        <v>516</v>
      </c>
      <c r="D8210" s="101">
        <f>VLOOKUP(Pag_Inicio_Corr_mas_casos[[#This Row],[Corregimiento]],Hoja3!$A$2:$D$676,4,0)</f>
        <v>60703</v>
      </c>
      <c r="E8210" s="100">
        <v>7</v>
      </c>
    </row>
    <row r="8211" spans="1:5">
      <c r="A8211" s="98">
        <v>44280</v>
      </c>
      <c r="B8211" s="99">
        <v>44279</v>
      </c>
      <c r="C8211" s="100" t="s">
        <v>550</v>
      </c>
      <c r="D8211" s="101">
        <f>VLOOKUP(Pag_Inicio_Corr_mas_casos[[#This Row],[Corregimiento]],Hoja3!$A$2:$D$676,4,0)</f>
        <v>40606</v>
      </c>
      <c r="E8211" s="100">
        <v>7</v>
      </c>
    </row>
    <row r="8212" spans="1:5">
      <c r="A8212" s="98">
        <v>44280</v>
      </c>
      <c r="B8212" s="99">
        <v>44279</v>
      </c>
      <c r="C8212" s="100" t="s">
        <v>506</v>
      </c>
      <c r="D8212" s="101">
        <f>VLOOKUP(Pag_Inicio_Corr_mas_casos[[#This Row],[Corregimiento]],Hoja3!$A$2:$D$676,4,0)</f>
        <v>80812</v>
      </c>
      <c r="E8212" s="100">
        <v>7</v>
      </c>
    </row>
    <row r="8213" spans="1:5">
      <c r="A8213" s="98">
        <v>44280</v>
      </c>
      <c r="B8213" s="99">
        <v>44279</v>
      </c>
      <c r="C8213" s="100" t="s">
        <v>514</v>
      </c>
      <c r="D8213" s="101">
        <f>VLOOKUP(Pag_Inicio_Corr_mas_casos[[#This Row],[Corregimiento]],Hoja3!$A$2:$D$676,4,0)</f>
        <v>20601</v>
      </c>
      <c r="E8213" s="100">
        <v>6</v>
      </c>
    </row>
    <row r="8214" spans="1:5">
      <c r="A8214" s="98">
        <v>44280</v>
      </c>
      <c r="B8214" s="99">
        <v>44279</v>
      </c>
      <c r="C8214" s="100" t="s">
        <v>519</v>
      </c>
      <c r="D8214" s="101">
        <f>VLOOKUP(Pag_Inicio_Corr_mas_casos[[#This Row],[Corregimiento]],Hoja3!$A$2:$D$676,4,0)</f>
        <v>130101</v>
      </c>
      <c r="E8214" s="100">
        <v>6</v>
      </c>
    </row>
    <row r="8215" spans="1:5">
      <c r="A8215" s="169">
        <v>44281</v>
      </c>
      <c r="B8215" s="170">
        <v>44280</v>
      </c>
      <c r="C8215" s="171" t="s">
        <v>520</v>
      </c>
      <c r="D8215" s="172">
        <f>VLOOKUP(Pag_Inicio_Corr_mas_casos[[#This Row],[Corregimiento]],Hoja3!$A$2:$D$676,4,0)</f>
        <v>91001</v>
      </c>
      <c r="E8215" s="171">
        <v>15</v>
      </c>
    </row>
    <row r="8216" spans="1:5">
      <c r="A8216" s="169">
        <v>44281</v>
      </c>
      <c r="B8216" s="170">
        <v>44280</v>
      </c>
      <c r="C8216" s="171" t="s">
        <v>513</v>
      </c>
      <c r="D8216" s="172">
        <f>VLOOKUP(Pag_Inicio_Corr_mas_casos[[#This Row],[Corregimiento]],Hoja3!$A$2:$D$676,4,0)</f>
        <v>40601</v>
      </c>
      <c r="E8216" s="171">
        <v>13</v>
      </c>
    </row>
    <row r="8217" spans="1:5">
      <c r="A8217" s="169">
        <v>44281</v>
      </c>
      <c r="B8217" s="170">
        <v>44280</v>
      </c>
      <c r="C8217" s="171" t="s">
        <v>532</v>
      </c>
      <c r="D8217" s="172">
        <f>VLOOKUP(Pag_Inicio_Corr_mas_casos[[#This Row],[Corregimiento]],Hoja3!$A$2:$D$676,4,0)</f>
        <v>10201</v>
      </c>
      <c r="E8217" s="171">
        <v>12</v>
      </c>
    </row>
    <row r="8218" spans="1:5">
      <c r="A8218" s="169">
        <v>44281</v>
      </c>
      <c r="B8218" s="170">
        <v>44280</v>
      </c>
      <c r="C8218" s="171" t="s">
        <v>864</v>
      </c>
      <c r="D8218" s="172">
        <f>VLOOKUP(Pag_Inicio_Corr_mas_casos[[#This Row],[Corregimiento]],Hoja3!$A$2:$D$676,4,0)</f>
        <v>20207</v>
      </c>
      <c r="E8218" s="171">
        <v>12</v>
      </c>
    </row>
    <row r="8219" spans="1:5">
      <c r="A8219" s="169">
        <v>44281</v>
      </c>
      <c r="B8219" s="170">
        <v>44280</v>
      </c>
      <c r="C8219" s="171" t="s">
        <v>511</v>
      </c>
      <c r="D8219" s="172">
        <f>VLOOKUP(Pag_Inicio_Corr_mas_casos[[#This Row],[Corregimiento]],Hoja3!$A$2:$D$676,4,0)</f>
        <v>80819</v>
      </c>
      <c r="E8219" s="171">
        <v>10</v>
      </c>
    </row>
    <row r="8220" spans="1:5">
      <c r="A8220" s="169">
        <v>44281</v>
      </c>
      <c r="B8220" s="170">
        <v>44280</v>
      </c>
      <c r="C8220" s="171" t="s">
        <v>550</v>
      </c>
      <c r="D8220" s="172">
        <f>VLOOKUP(Pag_Inicio_Corr_mas_casos[[#This Row],[Corregimiento]],Hoja3!$A$2:$D$676,4,0)</f>
        <v>40606</v>
      </c>
      <c r="E8220" s="171">
        <v>10</v>
      </c>
    </row>
    <row r="8221" spans="1:5">
      <c r="A8221" s="169">
        <v>44281</v>
      </c>
      <c r="B8221" s="170">
        <v>44280</v>
      </c>
      <c r="C8221" s="171" t="s">
        <v>506</v>
      </c>
      <c r="D8221" s="172">
        <f>VLOOKUP(Pag_Inicio_Corr_mas_casos[[#This Row],[Corregimiento]],Hoja3!$A$2:$D$676,4,0)</f>
        <v>80812</v>
      </c>
      <c r="E8221" s="171">
        <v>9</v>
      </c>
    </row>
    <row r="8222" spans="1:5">
      <c r="A8222" s="169">
        <v>44281</v>
      </c>
      <c r="B8222" s="170">
        <v>44280</v>
      </c>
      <c r="C8222" s="171" t="s">
        <v>519</v>
      </c>
      <c r="D8222" s="172">
        <f>VLOOKUP(Pag_Inicio_Corr_mas_casos[[#This Row],[Corregimiento]],Hoja3!$A$2:$D$676,4,0)</f>
        <v>130101</v>
      </c>
      <c r="E8222" s="171">
        <v>9</v>
      </c>
    </row>
    <row r="8223" spans="1:5">
      <c r="A8223" s="169">
        <v>44281</v>
      </c>
      <c r="B8223" s="170">
        <v>44280</v>
      </c>
      <c r="C8223" s="171" t="s">
        <v>544</v>
      </c>
      <c r="D8223" s="172">
        <f>VLOOKUP(Pag_Inicio_Corr_mas_casos[[#This Row],[Corregimiento]],Hoja3!$A$2:$D$676,4,0)</f>
        <v>40611</v>
      </c>
      <c r="E8223" s="171">
        <v>8</v>
      </c>
    </row>
    <row r="8224" spans="1:5">
      <c r="A8224" s="169">
        <v>44281</v>
      </c>
      <c r="B8224" s="170">
        <v>44280</v>
      </c>
      <c r="C8224" s="171" t="s">
        <v>518</v>
      </c>
      <c r="D8224" s="172">
        <f>VLOOKUP(Pag_Inicio_Corr_mas_casos[[#This Row],[Corregimiento]],Hoja3!$A$2:$D$676,4,0)</f>
        <v>81009</v>
      </c>
      <c r="E8224" s="171">
        <v>8</v>
      </c>
    </row>
    <row r="8225" spans="1:5">
      <c r="A8225" s="169">
        <v>44281</v>
      </c>
      <c r="B8225" s="170">
        <v>44280</v>
      </c>
      <c r="C8225" s="171" t="s">
        <v>575</v>
      </c>
      <c r="D8225" s="172">
        <f>VLOOKUP(Pag_Inicio_Corr_mas_casos[[#This Row],[Corregimiento]],Hoja3!$A$2:$D$676,4,0)</f>
        <v>30111</v>
      </c>
      <c r="E8225" s="171">
        <v>7</v>
      </c>
    </row>
    <row r="8226" spans="1:5">
      <c r="A8226" s="169">
        <v>44281</v>
      </c>
      <c r="B8226" s="170">
        <v>44280</v>
      </c>
      <c r="C8226" s="171" t="s">
        <v>546</v>
      </c>
      <c r="D8226" s="172">
        <f>VLOOKUP(Pag_Inicio_Corr_mas_casos[[#This Row],[Corregimiento]],Hoja3!$A$2:$D$676,4,0)</f>
        <v>40612</v>
      </c>
      <c r="E8226" s="171">
        <v>6</v>
      </c>
    </row>
    <row r="8227" spans="1:5">
      <c r="A8227" s="169">
        <v>44281</v>
      </c>
      <c r="B8227" s="170">
        <v>44280</v>
      </c>
      <c r="C8227" s="171" t="s">
        <v>529</v>
      </c>
      <c r="D8227" s="172">
        <f>VLOOKUP(Pag_Inicio_Corr_mas_casos[[#This Row],[Corregimiento]],Hoja3!$A$2:$D$676,4,0)</f>
        <v>40503</v>
      </c>
      <c r="E8227" s="171">
        <v>6</v>
      </c>
    </row>
    <row r="8228" spans="1:5">
      <c r="A8228" s="169">
        <v>44281</v>
      </c>
      <c r="B8228" s="170">
        <v>44280</v>
      </c>
      <c r="C8228" s="171" t="s">
        <v>935</v>
      </c>
      <c r="D8228" s="172">
        <f>VLOOKUP(Pag_Inicio_Corr_mas_casos[[#This Row],[Corregimiento]],Hoja3!$A$2:$D$676,4,0)</f>
        <v>91011</v>
      </c>
      <c r="E8228" s="171">
        <v>6</v>
      </c>
    </row>
    <row r="8229" spans="1:5">
      <c r="A8229" s="169">
        <v>44281</v>
      </c>
      <c r="B8229" s="170">
        <v>44280</v>
      </c>
      <c r="C8229" s="171" t="s">
        <v>882</v>
      </c>
      <c r="D8229" s="172">
        <f>VLOOKUP(Pag_Inicio_Corr_mas_casos[[#This Row],[Corregimiento]],Hoja3!$A$2:$D$676,4,0)</f>
        <v>130105</v>
      </c>
      <c r="E8229" s="171">
        <v>6</v>
      </c>
    </row>
    <row r="8230" spans="1:5">
      <c r="A8230" s="169">
        <v>44281</v>
      </c>
      <c r="B8230" s="170">
        <v>44280</v>
      </c>
      <c r="C8230" s="171" t="s">
        <v>523</v>
      </c>
      <c r="D8230" s="172">
        <f>VLOOKUP(Pag_Inicio_Corr_mas_casos[[#This Row],[Corregimiento]],Hoja3!$A$2:$D$676,4,0)</f>
        <v>91008</v>
      </c>
      <c r="E8230" s="171">
        <v>6</v>
      </c>
    </row>
    <row r="8231" spans="1:5">
      <c r="A8231" s="169">
        <v>44281</v>
      </c>
      <c r="B8231" s="170">
        <v>44280</v>
      </c>
      <c r="C8231" s="171" t="s">
        <v>937</v>
      </c>
      <c r="D8231" s="172">
        <f>VLOOKUP(Pag_Inicio_Corr_mas_casos[[#This Row],[Corregimiento]],Hoja3!$A$2:$D$676,4,0)</f>
        <v>91014</v>
      </c>
      <c r="E8231" s="171">
        <v>6</v>
      </c>
    </row>
    <row r="8232" spans="1:5">
      <c r="A8232" s="169">
        <v>44281</v>
      </c>
      <c r="B8232" s="170">
        <v>44280</v>
      </c>
      <c r="C8232" s="171" t="s">
        <v>508</v>
      </c>
      <c r="D8232" s="172">
        <f>VLOOKUP(Pag_Inicio_Corr_mas_casos[[#This Row],[Corregimiento]],Hoja3!$A$2:$D$676,4,0)</f>
        <v>80809</v>
      </c>
      <c r="E8232" s="171">
        <v>6</v>
      </c>
    </row>
    <row r="8233" spans="1:5">
      <c r="A8233" s="169">
        <v>44281</v>
      </c>
      <c r="B8233" s="170">
        <v>44280</v>
      </c>
      <c r="C8233" s="171" t="s">
        <v>1031</v>
      </c>
      <c r="D8233" s="172">
        <f>VLOOKUP(Pag_Inicio_Corr_mas_casos[[#This Row],[Corregimiento]],Hoja3!$A$2:$D$676,4,0)</f>
        <v>40501</v>
      </c>
      <c r="E8233" s="171">
        <v>6</v>
      </c>
    </row>
    <row r="8234" spans="1:5">
      <c r="A8234" s="169">
        <v>44281</v>
      </c>
      <c r="B8234" s="170">
        <v>44280</v>
      </c>
      <c r="C8234" s="171" t="s">
        <v>541</v>
      </c>
      <c r="D8234" s="172">
        <f>VLOOKUP(Pag_Inicio_Corr_mas_casos[[#This Row],[Corregimiento]],Hoja3!$A$2:$D$676,4,0)</f>
        <v>80813</v>
      </c>
      <c r="E8234" s="171">
        <v>5</v>
      </c>
    </row>
    <row r="8235" spans="1:5">
      <c r="A8235" s="86">
        <v>44282</v>
      </c>
      <c r="B8235" s="87">
        <v>44281</v>
      </c>
      <c r="C8235" s="88" t="s">
        <v>1056</v>
      </c>
      <c r="D8235" s="89">
        <f>VLOOKUP(Pag_Inicio_Corr_mas_casos[[#This Row],[Corregimiento]],Hoja3!$A$2:$D$676,4,0)</f>
        <v>90303</v>
      </c>
      <c r="E8235" s="88">
        <v>24</v>
      </c>
    </row>
    <row r="8236" spans="1:5">
      <c r="A8236" s="86">
        <v>44282</v>
      </c>
      <c r="B8236" s="87">
        <v>44281</v>
      </c>
      <c r="C8236" s="88" t="s">
        <v>513</v>
      </c>
      <c r="D8236" s="89">
        <f>VLOOKUP(Pag_Inicio_Corr_mas_casos[[#This Row],[Corregimiento]],Hoja3!$A$2:$D$676,4,0)</f>
        <v>40601</v>
      </c>
      <c r="E8236" s="88">
        <v>18</v>
      </c>
    </row>
    <row r="8237" spans="1:5">
      <c r="A8237" s="86">
        <v>44282</v>
      </c>
      <c r="B8237" s="87">
        <v>44281</v>
      </c>
      <c r="C8237" s="88" t="s">
        <v>527</v>
      </c>
      <c r="D8237" s="89">
        <f>VLOOKUP(Pag_Inicio_Corr_mas_casos[[#This Row],[Corregimiento]],Hoja3!$A$2:$D$676,4,0)</f>
        <v>90301</v>
      </c>
      <c r="E8237" s="88">
        <v>17</v>
      </c>
    </row>
    <row r="8238" spans="1:5">
      <c r="A8238" s="86">
        <v>44282</v>
      </c>
      <c r="B8238" s="87">
        <v>44281</v>
      </c>
      <c r="C8238" s="88" t="s">
        <v>511</v>
      </c>
      <c r="D8238" s="89">
        <f>VLOOKUP(Pag_Inicio_Corr_mas_casos[[#This Row],[Corregimiento]],Hoja3!$A$2:$D$676,4,0)</f>
        <v>80819</v>
      </c>
      <c r="E8238" s="88">
        <v>15</v>
      </c>
    </row>
    <row r="8239" spans="1:5">
      <c r="A8239" s="86">
        <v>44282</v>
      </c>
      <c r="B8239" s="87">
        <v>44281</v>
      </c>
      <c r="C8239" s="88" t="s">
        <v>532</v>
      </c>
      <c r="D8239" s="89">
        <f>VLOOKUP(Pag_Inicio_Corr_mas_casos[[#This Row],[Corregimiento]],Hoja3!$A$2:$D$676,4,0)</f>
        <v>10201</v>
      </c>
      <c r="E8239" s="88">
        <v>13</v>
      </c>
    </row>
    <row r="8240" spans="1:5">
      <c r="A8240" s="86">
        <v>44282</v>
      </c>
      <c r="B8240" s="87">
        <v>44281</v>
      </c>
      <c r="C8240" s="88" t="s">
        <v>529</v>
      </c>
      <c r="D8240" s="89">
        <f>VLOOKUP(Pag_Inicio_Corr_mas_casos[[#This Row],[Corregimiento]],Hoja3!$A$2:$D$676,4,0)</f>
        <v>40503</v>
      </c>
      <c r="E8240" s="88">
        <v>13</v>
      </c>
    </row>
    <row r="8241" spans="1:5">
      <c r="A8241" s="86">
        <v>44282</v>
      </c>
      <c r="B8241" s="87">
        <v>44281</v>
      </c>
      <c r="C8241" s="88" t="s">
        <v>550</v>
      </c>
      <c r="D8241" s="89">
        <f>VLOOKUP(Pag_Inicio_Corr_mas_casos[[#This Row],[Corregimiento]],Hoja3!$A$2:$D$676,4,0)</f>
        <v>40606</v>
      </c>
      <c r="E8241" s="88">
        <v>12</v>
      </c>
    </row>
    <row r="8242" spans="1:5">
      <c r="A8242" s="86">
        <v>44282</v>
      </c>
      <c r="B8242" s="87">
        <v>44281</v>
      </c>
      <c r="C8242" s="88" t="s">
        <v>520</v>
      </c>
      <c r="D8242" s="89">
        <f>VLOOKUP(Pag_Inicio_Corr_mas_casos[[#This Row],[Corregimiento]],Hoja3!$A$2:$D$676,4,0)</f>
        <v>91001</v>
      </c>
      <c r="E8242" s="88">
        <v>11</v>
      </c>
    </row>
    <row r="8243" spans="1:5">
      <c r="A8243" s="86">
        <v>44282</v>
      </c>
      <c r="B8243" s="87">
        <v>44281</v>
      </c>
      <c r="C8243" s="88" t="s">
        <v>844</v>
      </c>
      <c r="D8243" s="89">
        <f>VLOOKUP(Pag_Inicio_Corr_mas_casos[[#This Row],[Corregimiento]],Hoja3!$A$2:$D$676,4,0)</f>
        <v>80823</v>
      </c>
      <c r="E8243" s="88">
        <v>10</v>
      </c>
    </row>
    <row r="8244" spans="1:5">
      <c r="A8244" s="86">
        <v>44282</v>
      </c>
      <c r="B8244" s="87">
        <v>44281</v>
      </c>
      <c r="C8244" s="88" t="s">
        <v>1096</v>
      </c>
      <c r="D8244" s="89">
        <f>VLOOKUP(Pag_Inicio_Corr_mas_casos[[#This Row],[Corregimiento]],Hoja3!$A$2:$D$676,4,0)</f>
        <v>30601</v>
      </c>
      <c r="E8244" s="88">
        <v>10</v>
      </c>
    </row>
    <row r="8245" spans="1:5">
      <c r="A8245" s="86">
        <v>44282</v>
      </c>
      <c r="B8245" s="87">
        <v>44281</v>
      </c>
      <c r="C8245" s="88" t="s">
        <v>506</v>
      </c>
      <c r="D8245" s="89">
        <f>VLOOKUP(Pag_Inicio_Corr_mas_casos[[#This Row],[Corregimiento]],Hoja3!$A$2:$D$676,4,0)</f>
        <v>80812</v>
      </c>
      <c r="E8245" s="88">
        <v>10</v>
      </c>
    </row>
    <row r="8246" spans="1:5">
      <c r="A8246" s="86">
        <v>44282</v>
      </c>
      <c r="B8246" s="87">
        <v>44281</v>
      </c>
      <c r="C8246" s="88" t="s">
        <v>546</v>
      </c>
      <c r="D8246" s="89">
        <f>VLOOKUP(Pag_Inicio_Corr_mas_casos[[#This Row],[Corregimiento]],Hoja3!$A$2:$D$676,4,0)</f>
        <v>40612</v>
      </c>
      <c r="E8246" s="88">
        <v>9</v>
      </c>
    </row>
    <row r="8247" spans="1:5">
      <c r="A8247" s="86">
        <v>44282</v>
      </c>
      <c r="B8247" s="87">
        <v>44281</v>
      </c>
      <c r="C8247" s="88" t="s">
        <v>541</v>
      </c>
      <c r="D8247" s="89">
        <f>VLOOKUP(Pag_Inicio_Corr_mas_casos[[#This Row],[Corregimiento]],Hoja3!$A$2:$D$676,4,0)</f>
        <v>80813</v>
      </c>
      <c r="E8247" s="88">
        <v>7</v>
      </c>
    </row>
    <row r="8248" spans="1:5">
      <c r="A8248" s="86">
        <v>44282</v>
      </c>
      <c r="B8248" s="87">
        <v>44281</v>
      </c>
      <c r="C8248" s="88" t="s">
        <v>544</v>
      </c>
      <c r="D8248" s="89">
        <f>VLOOKUP(Pag_Inicio_Corr_mas_casos[[#This Row],[Corregimiento]],Hoja3!$A$2:$D$676,4,0)</f>
        <v>40611</v>
      </c>
      <c r="E8248" s="88">
        <v>7</v>
      </c>
    </row>
    <row r="8249" spans="1:5">
      <c r="A8249" s="86">
        <v>44282</v>
      </c>
      <c r="B8249" s="87">
        <v>44281</v>
      </c>
      <c r="C8249" s="88" t="s">
        <v>518</v>
      </c>
      <c r="D8249" s="89">
        <f>VLOOKUP(Pag_Inicio_Corr_mas_casos[[#This Row],[Corregimiento]],Hoja3!$A$2:$D$676,4,0)</f>
        <v>81009</v>
      </c>
      <c r="E8249" s="88">
        <v>7</v>
      </c>
    </row>
    <row r="8250" spans="1:5">
      <c r="A8250" s="86">
        <v>44282</v>
      </c>
      <c r="B8250" s="87">
        <v>44281</v>
      </c>
      <c r="C8250" s="88" t="s">
        <v>545</v>
      </c>
      <c r="D8250" s="89">
        <f>VLOOKUP(Pag_Inicio_Corr_mas_casos[[#This Row],[Corregimiento]],Hoja3!$A$2:$D$676,4,0)</f>
        <v>91101</v>
      </c>
      <c r="E8250" s="88">
        <v>6</v>
      </c>
    </row>
    <row r="8251" spans="1:5">
      <c r="A8251" s="86">
        <v>44282</v>
      </c>
      <c r="B8251" s="87">
        <v>44281</v>
      </c>
      <c r="C8251" s="88" t="s">
        <v>1097</v>
      </c>
      <c r="D8251" s="89">
        <f>VLOOKUP(Pag_Inicio_Corr_mas_casos[[#This Row],[Corregimiento]],Hoja3!$A$2:$D$676,4,0)</f>
        <v>10101</v>
      </c>
      <c r="E8251" s="88">
        <v>6</v>
      </c>
    </row>
    <row r="8252" spans="1:5">
      <c r="A8252" s="86">
        <v>44282</v>
      </c>
      <c r="B8252" s="87">
        <v>44281</v>
      </c>
      <c r="C8252" s="88" t="s">
        <v>915</v>
      </c>
      <c r="D8252" s="89">
        <f>VLOOKUP(Pag_Inicio_Corr_mas_casos[[#This Row],[Corregimiento]],Hoja3!$A$2:$D$676,4,0)</f>
        <v>130108</v>
      </c>
      <c r="E8252" s="88">
        <v>6</v>
      </c>
    </row>
    <row r="8253" spans="1:5">
      <c r="A8253" s="86">
        <v>44282</v>
      </c>
      <c r="B8253" s="87">
        <v>44281</v>
      </c>
      <c r="C8253" s="88" t="s">
        <v>528</v>
      </c>
      <c r="D8253" s="89">
        <f>VLOOKUP(Pag_Inicio_Corr_mas_casos[[#This Row],[Corregimiento]],Hoja3!$A$2:$D$676,4,0)</f>
        <v>80807</v>
      </c>
      <c r="E8253" s="88">
        <v>6</v>
      </c>
    </row>
    <row r="8254" spans="1:5">
      <c r="A8254" s="86">
        <v>44282</v>
      </c>
      <c r="B8254" s="87">
        <v>44281</v>
      </c>
      <c r="C8254" s="88" t="s">
        <v>960</v>
      </c>
      <c r="D8254" s="89">
        <f>VLOOKUP(Pag_Inicio_Corr_mas_casos[[#This Row],[Corregimiento]],Hoja3!$A$2:$D$676,4,0)</f>
        <v>40205</v>
      </c>
      <c r="E8254" s="88">
        <v>6</v>
      </c>
    </row>
    <row r="8255" spans="1:5">
      <c r="A8255" s="90">
        <v>44283</v>
      </c>
      <c r="B8255" s="91">
        <v>44282</v>
      </c>
      <c r="C8255" s="92" t="s">
        <v>513</v>
      </c>
      <c r="D8255" s="93">
        <f>VLOOKUP(Pag_Inicio_Corr_mas_casos[[#This Row],[Corregimiento]],Hoja3!$A$2:$D$676,4,0)</f>
        <v>40601</v>
      </c>
      <c r="E8255" s="92">
        <v>19</v>
      </c>
    </row>
    <row r="8256" spans="1:5">
      <c r="A8256" s="90">
        <v>44283</v>
      </c>
      <c r="B8256" s="91">
        <v>44282</v>
      </c>
      <c r="C8256" s="92" t="s">
        <v>520</v>
      </c>
      <c r="D8256" s="93">
        <f>VLOOKUP(Pag_Inicio_Corr_mas_casos[[#This Row],[Corregimiento]],Hoja3!$A$2:$D$676,4,0)</f>
        <v>91001</v>
      </c>
      <c r="E8256" s="92">
        <v>14</v>
      </c>
    </row>
    <row r="8257" spans="1:5">
      <c r="A8257" s="90">
        <v>44283</v>
      </c>
      <c r="B8257" s="91">
        <v>44282</v>
      </c>
      <c r="C8257" s="92" t="s">
        <v>521</v>
      </c>
      <c r="D8257" s="93">
        <f>VLOOKUP(Pag_Inicio_Corr_mas_casos[[#This Row],[Corregimiento]],Hoja3!$A$2:$D$676,4,0)</f>
        <v>20602</v>
      </c>
      <c r="E8257" s="92">
        <v>12</v>
      </c>
    </row>
    <row r="8258" spans="1:5">
      <c r="A8258" s="90">
        <v>44283</v>
      </c>
      <c r="B8258" s="91">
        <v>44282</v>
      </c>
      <c r="C8258" s="92" t="s">
        <v>550</v>
      </c>
      <c r="D8258" s="93">
        <f>VLOOKUP(Pag_Inicio_Corr_mas_casos[[#This Row],[Corregimiento]],Hoja3!$A$2:$D$676,4,0)</f>
        <v>40606</v>
      </c>
      <c r="E8258" s="92">
        <v>12</v>
      </c>
    </row>
    <row r="8259" spans="1:5">
      <c r="A8259" s="90">
        <v>44283</v>
      </c>
      <c r="B8259" s="91">
        <v>44282</v>
      </c>
      <c r="C8259" s="92" t="s">
        <v>531</v>
      </c>
      <c r="D8259" s="93">
        <f>VLOOKUP(Pag_Inicio_Corr_mas_casos[[#This Row],[Corregimiento]],Hoja3!$A$2:$D$676,4,0)</f>
        <v>80806</v>
      </c>
      <c r="E8259" s="92">
        <v>11</v>
      </c>
    </row>
    <row r="8260" spans="1:5">
      <c r="A8260" s="90">
        <v>44283</v>
      </c>
      <c r="B8260" s="91">
        <v>44282</v>
      </c>
      <c r="C8260" s="92" t="s">
        <v>544</v>
      </c>
      <c r="D8260" s="93">
        <f>VLOOKUP(Pag_Inicio_Corr_mas_casos[[#This Row],[Corregimiento]],Hoja3!$A$2:$D$676,4,0)</f>
        <v>40611</v>
      </c>
      <c r="E8260" s="92">
        <v>10</v>
      </c>
    </row>
    <row r="8261" spans="1:5">
      <c r="A8261" s="90">
        <v>44283</v>
      </c>
      <c r="B8261" s="91">
        <v>44282</v>
      </c>
      <c r="C8261" s="92" t="s">
        <v>508</v>
      </c>
      <c r="D8261" s="93">
        <f>VLOOKUP(Pag_Inicio_Corr_mas_casos[[#This Row],[Corregimiento]],Hoja3!$A$2:$D$676,4,0)</f>
        <v>80809</v>
      </c>
      <c r="E8261" s="92">
        <v>9</v>
      </c>
    </row>
    <row r="8262" spans="1:5">
      <c r="A8262" s="90">
        <v>44283</v>
      </c>
      <c r="B8262" s="91">
        <v>44282</v>
      </c>
      <c r="C8262" s="92" t="s">
        <v>1060</v>
      </c>
      <c r="D8262" s="93">
        <f>VLOOKUP(Pag_Inicio_Corr_mas_casos[[#This Row],[Corregimiento]],Hoja3!$A$2:$D$676,4,0)</f>
        <v>10401</v>
      </c>
      <c r="E8262" s="92">
        <v>8</v>
      </c>
    </row>
    <row r="8263" spans="1:5">
      <c r="A8263" s="90">
        <v>44283</v>
      </c>
      <c r="B8263" s="91">
        <v>44282</v>
      </c>
      <c r="C8263" s="92" t="s">
        <v>530</v>
      </c>
      <c r="D8263" s="93">
        <f>VLOOKUP(Pag_Inicio_Corr_mas_casos[[#This Row],[Corregimiento]],Hoja3!$A$2:$D$676,4,0)</f>
        <v>10206</v>
      </c>
      <c r="E8263" s="92">
        <v>7</v>
      </c>
    </row>
    <row r="8264" spans="1:5">
      <c r="A8264" s="90">
        <v>44283</v>
      </c>
      <c r="B8264" s="91">
        <v>44282</v>
      </c>
      <c r="C8264" s="92" t="s">
        <v>506</v>
      </c>
      <c r="D8264" s="93">
        <f>VLOOKUP(Pag_Inicio_Corr_mas_casos[[#This Row],[Corregimiento]],Hoja3!$A$2:$D$676,4,0)</f>
        <v>80812</v>
      </c>
      <c r="E8264" s="92">
        <v>6</v>
      </c>
    </row>
    <row r="8265" spans="1:5">
      <c r="A8265" s="90">
        <v>44283</v>
      </c>
      <c r="B8265" s="91">
        <v>44282</v>
      </c>
      <c r="C8265" s="92" t="s">
        <v>541</v>
      </c>
      <c r="D8265" s="93">
        <f>VLOOKUP(Pag_Inicio_Corr_mas_casos[[#This Row],[Corregimiento]],Hoja3!$A$2:$D$676,4,0)</f>
        <v>80813</v>
      </c>
      <c r="E8265" s="92">
        <v>6</v>
      </c>
    </row>
    <row r="8266" spans="1:5">
      <c r="A8266" s="90">
        <v>44283</v>
      </c>
      <c r="B8266" s="91">
        <v>44282</v>
      </c>
      <c r="C8266" s="92" t="s">
        <v>532</v>
      </c>
      <c r="D8266" s="93">
        <f>VLOOKUP(Pag_Inicio_Corr_mas_casos[[#This Row],[Corregimiento]],Hoja3!$A$2:$D$676,4,0)</f>
        <v>10201</v>
      </c>
      <c r="E8266" s="92">
        <v>6</v>
      </c>
    </row>
    <row r="8267" spans="1:5">
      <c r="A8267" s="90">
        <v>44283</v>
      </c>
      <c r="B8267" s="91">
        <v>44282</v>
      </c>
      <c r="C8267" s="92" t="s">
        <v>511</v>
      </c>
      <c r="D8267" s="93">
        <f>VLOOKUP(Pag_Inicio_Corr_mas_casos[[#This Row],[Corregimiento]],Hoja3!$A$2:$D$676,4,0)</f>
        <v>80819</v>
      </c>
      <c r="E8267" s="92">
        <v>6</v>
      </c>
    </row>
    <row r="8268" spans="1:5">
      <c r="A8268" s="90">
        <v>44283</v>
      </c>
      <c r="B8268" s="91">
        <v>44282</v>
      </c>
      <c r="C8268" s="92" t="s">
        <v>537</v>
      </c>
      <c r="D8268" s="93">
        <f>VLOOKUP(Pag_Inicio_Corr_mas_casos[[#This Row],[Corregimiento]],Hoja3!$A$2:$D$676,4,0)</f>
        <v>80815</v>
      </c>
      <c r="E8268" s="92">
        <v>6</v>
      </c>
    </row>
    <row r="8269" spans="1:5">
      <c r="A8269" s="90">
        <v>44283</v>
      </c>
      <c r="B8269" s="91">
        <v>44282</v>
      </c>
      <c r="C8269" s="92" t="s">
        <v>517</v>
      </c>
      <c r="D8269" s="93">
        <f>VLOOKUP(Pag_Inicio_Corr_mas_casos[[#This Row],[Corregimiento]],Hoja3!$A$2:$D$676,4,0)</f>
        <v>80814</v>
      </c>
      <c r="E8269" s="92">
        <v>6</v>
      </c>
    </row>
    <row r="8270" spans="1:5">
      <c r="A8270" s="90">
        <v>44283</v>
      </c>
      <c r="B8270" s="91">
        <v>44282</v>
      </c>
      <c r="C8270" s="92" t="s">
        <v>546</v>
      </c>
      <c r="D8270" s="93">
        <f>VLOOKUP(Pag_Inicio_Corr_mas_casos[[#This Row],[Corregimiento]],Hoja3!$A$2:$D$676,4,0)</f>
        <v>40612</v>
      </c>
      <c r="E8270" s="92">
        <v>6</v>
      </c>
    </row>
    <row r="8271" spans="1:5">
      <c r="A8271" s="90">
        <v>44283</v>
      </c>
      <c r="B8271" s="91">
        <v>44282</v>
      </c>
      <c r="C8271" s="92" t="s">
        <v>562</v>
      </c>
      <c r="D8271" s="93">
        <f>VLOOKUP(Pag_Inicio_Corr_mas_casos[[#This Row],[Corregimiento]],Hoja3!$A$2:$D$676,4,0)</f>
        <v>120701</v>
      </c>
      <c r="E8271" s="92">
        <v>5</v>
      </c>
    </row>
    <row r="8272" spans="1:5">
      <c r="A8272" s="90">
        <v>44283</v>
      </c>
      <c r="B8272" s="91">
        <v>44282</v>
      </c>
      <c r="C8272" s="92" t="s">
        <v>1097</v>
      </c>
      <c r="D8272" s="93">
        <f>VLOOKUP(Pag_Inicio_Corr_mas_casos[[#This Row],[Corregimiento]],Hoja3!$A$2:$D$676,4,0)</f>
        <v>10101</v>
      </c>
      <c r="E8272" s="92">
        <v>5</v>
      </c>
    </row>
    <row r="8273" spans="1:5">
      <c r="A8273" s="90">
        <v>44283</v>
      </c>
      <c r="B8273" s="91">
        <v>44282</v>
      </c>
      <c r="C8273" s="92" t="s">
        <v>556</v>
      </c>
      <c r="D8273" s="93">
        <f>VLOOKUP(Pag_Inicio_Corr_mas_casos[[#This Row],[Corregimiento]],Hoja3!$A$2:$D$676,4,0)</f>
        <v>40104</v>
      </c>
      <c r="E8273" s="92">
        <v>5</v>
      </c>
    </row>
    <row r="8274" spans="1:5">
      <c r="A8274" s="90">
        <v>44283</v>
      </c>
      <c r="B8274" s="91">
        <v>44282</v>
      </c>
      <c r="C8274" s="92" t="s">
        <v>1070</v>
      </c>
      <c r="D8274" s="93">
        <f>VLOOKUP(Pag_Inicio_Corr_mas_casos[[#This Row],[Corregimiento]],Hoja3!$A$2:$D$676,4,0)</f>
        <v>30305</v>
      </c>
      <c r="E8274" s="92">
        <v>4</v>
      </c>
    </row>
    <row r="8275" spans="1:5">
      <c r="A8275" s="102">
        <v>44284</v>
      </c>
      <c r="B8275" s="103">
        <v>44283</v>
      </c>
      <c r="C8275" s="104" t="s">
        <v>721</v>
      </c>
      <c r="D8275" s="105">
        <f>VLOOKUP(Pag_Inicio_Corr_mas_casos[[#This Row],[Corregimiento]],Hoja3!$A$2:$D$676,4,0)</f>
        <v>20205</v>
      </c>
      <c r="E8275" s="104">
        <v>16</v>
      </c>
    </row>
    <row r="8276" spans="1:5">
      <c r="A8276" s="102">
        <v>44284</v>
      </c>
      <c r="B8276" s="103">
        <v>44283</v>
      </c>
      <c r="C8276" s="104" t="s">
        <v>513</v>
      </c>
      <c r="D8276" s="105">
        <f>VLOOKUP(Pag_Inicio_Corr_mas_casos[[#This Row],[Corregimiento]],Hoja3!$A$2:$D$676,4,0)</f>
        <v>40601</v>
      </c>
      <c r="E8276" s="104">
        <v>10</v>
      </c>
    </row>
    <row r="8277" spans="1:5">
      <c r="A8277" s="102">
        <v>44284</v>
      </c>
      <c r="B8277" s="103">
        <v>44283</v>
      </c>
      <c r="C8277" s="104" t="s">
        <v>536</v>
      </c>
      <c r="D8277" s="105">
        <f>VLOOKUP(Pag_Inicio_Corr_mas_casos[[#This Row],[Corregimiento]],Hoja3!$A$2:$D$676,4,0)</f>
        <v>91013</v>
      </c>
      <c r="E8277" s="104">
        <v>8</v>
      </c>
    </row>
    <row r="8278" spans="1:5">
      <c r="A8278" s="102">
        <v>44284</v>
      </c>
      <c r="B8278" s="103">
        <v>44283</v>
      </c>
      <c r="C8278" s="104" t="s">
        <v>530</v>
      </c>
      <c r="D8278" s="105">
        <f>VLOOKUP(Pag_Inicio_Corr_mas_casos[[#This Row],[Corregimiento]],Hoja3!$A$2:$D$676,4,0)</f>
        <v>10206</v>
      </c>
      <c r="E8278" s="104">
        <v>8</v>
      </c>
    </row>
    <row r="8279" spans="1:5">
      <c r="A8279" s="102">
        <v>44284</v>
      </c>
      <c r="B8279" s="103">
        <v>44283</v>
      </c>
      <c r="C8279" s="104" t="s">
        <v>541</v>
      </c>
      <c r="D8279" s="105">
        <f>VLOOKUP(Pag_Inicio_Corr_mas_casos[[#This Row],[Corregimiento]],Hoja3!$A$2:$D$676,4,0)</f>
        <v>80813</v>
      </c>
      <c r="E8279" s="104">
        <v>7</v>
      </c>
    </row>
    <row r="8280" spans="1:5">
      <c r="A8280" s="102">
        <v>44284</v>
      </c>
      <c r="B8280" s="103">
        <v>44283</v>
      </c>
      <c r="C8280" s="104" t="s">
        <v>523</v>
      </c>
      <c r="D8280" s="105">
        <f>VLOOKUP(Pag_Inicio_Corr_mas_casos[[#This Row],[Corregimiento]],Hoja3!$A$2:$D$676,4,0)</f>
        <v>91008</v>
      </c>
      <c r="E8280" s="104">
        <v>6</v>
      </c>
    </row>
    <row r="8281" spans="1:5">
      <c r="A8281" s="102">
        <v>44284</v>
      </c>
      <c r="B8281" s="103">
        <v>44283</v>
      </c>
      <c r="C8281" s="104" t="s">
        <v>1095</v>
      </c>
      <c r="D8281" s="105">
        <f>VLOOKUP(Pag_Inicio_Corr_mas_casos[[#This Row],[Corregimiento]],Hoja3!$A$2:$D$676,4,0)</f>
        <v>40403</v>
      </c>
      <c r="E8281" s="104">
        <v>6</v>
      </c>
    </row>
    <row r="8282" spans="1:5">
      <c r="A8282" s="102">
        <v>44284</v>
      </c>
      <c r="B8282" s="103">
        <v>44283</v>
      </c>
      <c r="C8282" s="104" t="s">
        <v>550</v>
      </c>
      <c r="D8282" s="105">
        <f>VLOOKUP(Pag_Inicio_Corr_mas_casos[[#This Row],[Corregimiento]],Hoja3!$A$2:$D$676,4,0)</f>
        <v>40606</v>
      </c>
      <c r="E8282" s="104">
        <v>6</v>
      </c>
    </row>
    <row r="8283" spans="1:5">
      <c r="A8283" s="102">
        <v>44284</v>
      </c>
      <c r="B8283" s="103">
        <v>44283</v>
      </c>
      <c r="C8283" s="104" t="s">
        <v>1098</v>
      </c>
      <c r="D8283" s="105">
        <f>VLOOKUP(Pag_Inicio_Corr_mas_casos[[#This Row],[Corregimiento]],Hoja3!$A$2:$D$676,4,0)</f>
        <v>40103</v>
      </c>
      <c r="E8283" s="104">
        <v>6</v>
      </c>
    </row>
    <row r="8284" spans="1:5">
      <c r="A8284" s="102">
        <v>44284</v>
      </c>
      <c r="B8284" s="103">
        <v>44283</v>
      </c>
      <c r="C8284" s="104" t="s">
        <v>546</v>
      </c>
      <c r="D8284" s="105">
        <f>VLOOKUP(Pag_Inicio_Corr_mas_casos[[#This Row],[Corregimiento]],Hoja3!$A$2:$D$676,4,0)</f>
        <v>40612</v>
      </c>
      <c r="E8284" s="104">
        <v>5</v>
      </c>
    </row>
    <row r="8285" spans="1:5">
      <c r="A8285" s="102">
        <v>44284</v>
      </c>
      <c r="B8285" s="103">
        <v>44283</v>
      </c>
      <c r="C8285" s="104" t="s">
        <v>532</v>
      </c>
      <c r="D8285" s="105">
        <f>VLOOKUP(Pag_Inicio_Corr_mas_casos[[#This Row],[Corregimiento]],Hoja3!$A$2:$D$676,4,0)</f>
        <v>10201</v>
      </c>
      <c r="E8285" s="104">
        <v>5</v>
      </c>
    </row>
    <row r="8286" spans="1:5">
      <c r="A8286" s="102">
        <v>44284</v>
      </c>
      <c r="B8286" s="103">
        <v>44283</v>
      </c>
      <c r="C8286" s="104" t="s">
        <v>901</v>
      </c>
      <c r="D8286" s="105">
        <f>VLOOKUP(Pag_Inicio_Corr_mas_casos[[#This Row],[Corregimiento]],Hoja3!$A$2:$D$676,4,0)</f>
        <v>81008</v>
      </c>
      <c r="E8286" s="104">
        <v>5</v>
      </c>
    </row>
    <row r="8287" spans="1:5">
      <c r="A8287" s="102">
        <v>44284</v>
      </c>
      <c r="B8287" s="103">
        <v>44283</v>
      </c>
      <c r="C8287" s="104" t="s">
        <v>520</v>
      </c>
      <c r="D8287" s="105">
        <f>VLOOKUP(Pag_Inicio_Corr_mas_casos[[#This Row],[Corregimiento]],Hoja3!$A$2:$D$676,4,0)</f>
        <v>91001</v>
      </c>
      <c r="E8287" s="104">
        <v>5</v>
      </c>
    </row>
    <row r="8288" spans="1:5">
      <c r="A8288" s="102">
        <v>44284</v>
      </c>
      <c r="B8288" s="103">
        <v>44283</v>
      </c>
      <c r="C8288" s="104" t="s">
        <v>960</v>
      </c>
      <c r="D8288" s="105">
        <f>VLOOKUP(Pag_Inicio_Corr_mas_casos[[#This Row],[Corregimiento]],Hoja3!$A$2:$D$676,4,0)</f>
        <v>40205</v>
      </c>
      <c r="E8288" s="104">
        <v>5</v>
      </c>
    </row>
    <row r="8289" spans="1:5">
      <c r="A8289" s="102">
        <v>44284</v>
      </c>
      <c r="B8289" s="103">
        <v>44283</v>
      </c>
      <c r="C8289" s="104" t="s">
        <v>521</v>
      </c>
      <c r="D8289" s="105">
        <f>VLOOKUP(Pag_Inicio_Corr_mas_casos[[#This Row],[Corregimiento]],Hoja3!$A$2:$D$676,4,0)</f>
        <v>20602</v>
      </c>
      <c r="E8289" s="104">
        <v>4</v>
      </c>
    </row>
    <row r="8290" spans="1:5">
      <c r="A8290" s="102">
        <v>44284</v>
      </c>
      <c r="B8290" s="103">
        <v>44283</v>
      </c>
      <c r="C8290" s="104" t="s">
        <v>979</v>
      </c>
      <c r="D8290" s="105">
        <f>VLOOKUP(Pag_Inicio_Corr_mas_casos[[#This Row],[Corregimiento]],Hoja3!$A$2:$D$676,4,0)</f>
        <v>90105</v>
      </c>
      <c r="E8290" s="104">
        <v>4</v>
      </c>
    </row>
    <row r="8291" spans="1:5">
      <c r="A8291" s="102">
        <v>44284</v>
      </c>
      <c r="B8291" s="103">
        <v>44283</v>
      </c>
      <c r="C8291" s="104" t="s">
        <v>939</v>
      </c>
      <c r="D8291" s="105">
        <f>VLOOKUP(Pag_Inicio_Corr_mas_casos[[#This Row],[Corregimiento]],Hoja3!$A$2:$D$676,4,0)</f>
        <v>90101</v>
      </c>
      <c r="E8291" s="104">
        <v>4</v>
      </c>
    </row>
    <row r="8292" spans="1:5">
      <c r="A8292" s="102">
        <v>44284</v>
      </c>
      <c r="B8292" s="103">
        <v>44283</v>
      </c>
      <c r="C8292" s="104" t="s">
        <v>528</v>
      </c>
      <c r="D8292" s="105">
        <f>VLOOKUP(Pag_Inicio_Corr_mas_casos[[#This Row],[Corregimiento]],Hoja3!$A$2:$D$676,4,0)</f>
        <v>80807</v>
      </c>
      <c r="E8292" s="104">
        <v>4</v>
      </c>
    </row>
    <row r="8293" spans="1:5">
      <c r="A8293" s="102">
        <v>44284</v>
      </c>
      <c r="B8293" s="103">
        <v>44283</v>
      </c>
      <c r="C8293" s="104" t="s">
        <v>844</v>
      </c>
      <c r="D8293" s="105">
        <f>VLOOKUP(Pag_Inicio_Corr_mas_casos[[#This Row],[Corregimiento]],Hoja3!$A$2:$D$676,4,0)</f>
        <v>80823</v>
      </c>
      <c r="E8293" s="104">
        <v>4</v>
      </c>
    </row>
    <row r="8294" spans="1:5">
      <c r="A8294" s="102">
        <v>44284</v>
      </c>
      <c r="B8294" s="103">
        <v>44283</v>
      </c>
      <c r="C8294" s="104" t="s">
        <v>525</v>
      </c>
      <c r="D8294" s="105">
        <f>VLOOKUP(Pag_Inicio_Corr_mas_casos[[#This Row],[Corregimiento]],Hoja3!$A$2:$D$676,4,0)</f>
        <v>130702</v>
      </c>
      <c r="E8294" s="104">
        <v>4</v>
      </c>
    </row>
    <row r="8295" spans="1:5">
      <c r="A8295" s="98">
        <v>44285</v>
      </c>
      <c r="B8295" s="99">
        <v>44284</v>
      </c>
      <c r="C8295" s="100" t="s">
        <v>944</v>
      </c>
      <c r="D8295" s="101">
        <f>VLOOKUP(Pag_Inicio_Corr_mas_casos[[#This Row],[Corregimiento]],Hoja3!$A$2:$D$676,4,0)</f>
        <v>40604</v>
      </c>
      <c r="E8295" s="100">
        <v>17</v>
      </c>
    </row>
    <row r="8296" spans="1:5">
      <c r="A8296" s="98">
        <v>44285</v>
      </c>
      <c r="B8296" s="99">
        <v>44284</v>
      </c>
      <c r="C8296" s="100" t="s">
        <v>520</v>
      </c>
      <c r="D8296" s="101">
        <f>VLOOKUP(Pag_Inicio_Corr_mas_casos[[#This Row],[Corregimiento]],Hoja3!$A$2:$D$676,4,0)</f>
        <v>91001</v>
      </c>
      <c r="E8296" s="100">
        <v>14</v>
      </c>
    </row>
    <row r="8297" spans="1:5">
      <c r="A8297" s="98">
        <v>44285</v>
      </c>
      <c r="B8297" s="99">
        <v>44284</v>
      </c>
      <c r="C8297" s="100" t="s">
        <v>513</v>
      </c>
      <c r="D8297" s="101">
        <f>VLOOKUP(Pag_Inicio_Corr_mas_casos[[#This Row],[Corregimiento]],Hoja3!$A$2:$D$676,4,0)</f>
        <v>40601</v>
      </c>
      <c r="E8297" s="100">
        <v>14</v>
      </c>
    </row>
    <row r="8298" spans="1:5">
      <c r="A8298" s="98">
        <v>44285</v>
      </c>
      <c r="B8298" s="99">
        <v>44284</v>
      </c>
      <c r="C8298" s="100" t="s">
        <v>521</v>
      </c>
      <c r="D8298" s="101">
        <f>VLOOKUP(Pag_Inicio_Corr_mas_casos[[#This Row],[Corregimiento]],Hoja3!$A$2:$D$676,4,0)</f>
        <v>20602</v>
      </c>
      <c r="E8298" s="100">
        <v>13</v>
      </c>
    </row>
    <row r="8299" spans="1:5">
      <c r="A8299" s="98">
        <v>44285</v>
      </c>
      <c r="B8299" s="99">
        <v>44284</v>
      </c>
      <c r="C8299" s="100" t="s">
        <v>550</v>
      </c>
      <c r="D8299" s="101">
        <f>VLOOKUP(Pag_Inicio_Corr_mas_casos[[#This Row],[Corregimiento]],Hoja3!$A$2:$D$676,4,0)</f>
        <v>40606</v>
      </c>
      <c r="E8299" s="100">
        <v>13</v>
      </c>
    </row>
    <row r="8300" spans="1:5">
      <c r="A8300" s="98">
        <v>44285</v>
      </c>
      <c r="B8300" s="99">
        <v>44284</v>
      </c>
      <c r="C8300" s="100" t="s">
        <v>544</v>
      </c>
      <c r="D8300" s="101">
        <f>VLOOKUP(Pag_Inicio_Corr_mas_casos[[#This Row],[Corregimiento]],Hoja3!$A$2:$D$676,4,0)</f>
        <v>40611</v>
      </c>
      <c r="E8300" s="100">
        <v>13</v>
      </c>
    </row>
    <row r="8301" spans="1:5">
      <c r="A8301" s="98">
        <v>44285</v>
      </c>
      <c r="B8301" s="99">
        <v>44284</v>
      </c>
      <c r="C8301" s="100" t="s">
        <v>528</v>
      </c>
      <c r="D8301" s="101">
        <f>VLOOKUP(Pag_Inicio_Corr_mas_casos[[#This Row],[Corregimiento]],Hoja3!$A$2:$D$676,4,0)</f>
        <v>80807</v>
      </c>
      <c r="E8301" s="100">
        <v>12</v>
      </c>
    </row>
    <row r="8302" spans="1:5">
      <c r="A8302" s="98">
        <v>44285</v>
      </c>
      <c r="B8302" s="99">
        <v>44284</v>
      </c>
      <c r="C8302" s="100" t="s">
        <v>508</v>
      </c>
      <c r="D8302" s="101">
        <f>VLOOKUP(Pag_Inicio_Corr_mas_casos[[#This Row],[Corregimiento]],Hoja3!$A$2:$D$676,4,0)</f>
        <v>80809</v>
      </c>
      <c r="E8302" s="100">
        <v>11</v>
      </c>
    </row>
    <row r="8303" spans="1:5">
      <c r="A8303" s="98">
        <v>44285</v>
      </c>
      <c r="B8303" s="99">
        <v>44284</v>
      </c>
      <c r="C8303" s="100" t="s">
        <v>546</v>
      </c>
      <c r="D8303" s="101">
        <f>VLOOKUP(Pag_Inicio_Corr_mas_casos[[#This Row],[Corregimiento]],Hoja3!$A$2:$D$676,4,0)</f>
        <v>40612</v>
      </c>
      <c r="E8303" s="100">
        <v>11</v>
      </c>
    </row>
    <row r="8304" spans="1:5">
      <c r="A8304" s="98">
        <v>44285</v>
      </c>
      <c r="B8304" s="99">
        <v>44284</v>
      </c>
      <c r="C8304" s="100" t="s">
        <v>514</v>
      </c>
      <c r="D8304" s="101">
        <f>VLOOKUP(Pag_Inicio_Corr_mas_casos[[#This Row],[Corregimiento]],Hoja3!$A$2:$D$676,4,0)</f>
        <v>20601</v>
      </c>
      <c r="E8304" s="100">
        <v>10</v>
      </c>
    </row>
    <row r="8305" spans="1:5">
      <c r="A8305" s="98">
        <v>44285</v>
      </c>
      <c r="B8305" s="99">
        <v>44284</v>
      </c>
      <c r="C8305" s="100" t="s">
        <v>530</v>
      </c>
      <c r="D8305" s="101">
        <f>VLOOKUP(Pag_Inicio_Corr_mas_casos[[#This Row],[Corregimiento]],Hoja3!$A$2:$D$676,4,0)</f>
        <v>10206</v>
      </c>
      <c r="E8305" s="100">
        <v>10</v>
      </c>
    </row>
    <row r="8306" spans="1:5">
      <c r="A8306" s="98">
        <v>44285</v>
      </c>
      <c r="B8306" s="99">
        <v>44284</v>
      </c>
      <c r="C8306" s="100" t="s">
        <v>541</v>
      </c>
      <c r="D8306" s="101">
        <f>VLOOKUP(Pag_Inicio_Corr_mas_casos[[#This Row],[Corregimiento]],Hoja3!$A$2:$D$676,4,0)</f>
        <v>80813</v>
      </c>
      <c r="E8306" s="100">
        <v>10</v>
      </c>
    </row>
    <row r="8307" spans="1:5">
      <c r="A8307" s="98">
        <v>44285</v>
      </c>
      <c r="B8307" s="99">
        <v>44284</v>
      </c>
      <c r="C8307" s="100" t="s">
        <v>554</v>
      </c>
      <c r="D8307" s="101">
        <f>VLOOKUP(Pag_Inicio_Corr_mas_casos[[#This Row],[Corregimiento]],Hoja3!$A$2:$D$676,4,0)</f>
        <v>40501</v>
      </c>
      <c r="E8307" s="100">
        <v>10</v>
      </c>
    </row>
    <row r="8308" spans="1:5">
      <c r="A8308" s="98">
        <v>44285</v>
      </c>
      <c r="B8308" s="99">
        <v>44284</v>
      </c>
      <c r="C8308" s="100" t="s">
        <v>970</v>
      </c>
      <c r="D8308" s="101">
        <f>VLOOKUP(Pag_Inicio_Corr_mas_casos[[#This Row],[Corregimiento]],Hoja3!$A$2:$D$676,4,0)</f>
        <v>40301</v>
      </c>
      <c r="E8308" s="100">
        <v>9</v>
      </c>
    </row>
    <row r="8309" spans="1:5">
      <c r="A8309" s="98">
        <v>44285</v>
      </c>
      <c r="B8309" s="99">
        <v>44284</v>
      </c>
      <c r="C8309" s="100" t="s">
        <v>506</v>
      </c>
      <c r="D8309" s="101">
        <f>VLOOKUP(Pag_Inicio_Corr_mas_casos[[#This Row],[Corregimiento]],Hoja3!$A$2:$D$676,4,0)</f>
        <v>80812</v>
      </c>
      <c r="E8309" s="100">
        <v>8</v>
      </c>
    </row>
    <row r="8310" spans="1:5">
      <c r="A8310" s="98">
        <v>44285</v>
      </c>
      <c r="B8310" s="99">
        <v>44284</v>
      </c>
      <c r="C8310" s="100" t="s">
        <v>1099</v>
      </c>
      <c r="D8310" s="101">
        <f>VLOOKUP(Pag_Inicio_Corr_mas_casos[[#This Row],[Corregimiento]],Hoja3!$A$2:$D$676,4,0)</f>
        <v>90201</v>
      </c>
      <c r="E8310" s="100">
        <v>8</v>
      </c>
    </row>
    <row r="8311" spans="1:5">
      <c r="A8311" s="98">
        <v>44285</v>
      </c>
      <c r="B8311" s="99">
        <v>44284</v>
      </c>
      <c r="C8311" s="100" t="s">
        <v>844</v>
      </c>
      <c r="D8311" s="101">
        <f>VLOOKUP(Pag_Inicio_Corr_mas_casos[[#This Row],[Corregimiento]],Hoja3!$A$2:$D$676,4,0)</f>
        <v>80823</v>
      </c>
      <c r="E8311" s="100">
        <v>8</v>
      </c>
    </row>
    <row r="8312" spans="1:5">
      <c r="A8312" s="98">
        <v>44285</v>
      </c>
      <c r="B8312" s="99">
        <v>44284</v>
      </c>
      <c r="C8312" s="100" t="s">
        <v>570</v>
      </c>
      <c r="D8312" s="101">
        <f>VLOOKUP(Pag_Inicio_Corr_mas_casos[[#This Row],[Corregimiento]],Hoja3!$A$2:$D$676,4,0)</f>
        <v>80810</v>
      </c>
      <c r="E8312" s="100">
        <v>7</v>
      </c>
    </row>
    <row r="8313" spans="1:5">
      <c r="A8313" s="98">
        <v>44285</v>
      </c>
      <c r="B8313" s="99">
        <v>44284</v>
      </c>
      <c r="C8313" s="100" t="s">
        <v>862</v>
      </c>
      <c r="D8313" s="101">
        <f>VLOOKUP(Pag_Inicio_Corr_mas_casos[[#This Row],[Corregimiento]],Hoja3!$A$2:$D$676,4,0)</f>
        <v>20606</v>
      </c>
      <c r="E8313" s="100">
        <v>7</v>
      </c>
    </row>
    <row r="8314" spans="1:5">
      <c r="A8314" s="98">
        <v>44285</v>
      </c>
      <c r="B8314" s="99">
        <v>44284</v>
      </c>
      <c r="C8314" s="100" t="s">
        <v>574</v>
      </c>
      <c r="D8314" s="101">
        <f>VLOOKUP(Pag_Inicio_Corr_mas_casos[[#This Row],[Corregimiento]],Hoja3!$A$2:$D$676,4,0)</f>
        <v>40610</v>
      </c>
      <c r="E8314" s="100">
        <v>7</v>
      </c>
    </row>
    <row r="8315" spans="1:5">
      <c r="A8315" s="169">
        <v>44286</v>
      </c>
      <c r="B8315" s="170">
        <v>44285</v>
      </c>
      <c r="C8315" s="171" t="s">
        <v>607</v>
      </c>
      <c r="D8315" s="172">
        <f>VLOOKUP(Pag_Inicio_Corr_mas_casos[[#This Row],[Corregimiento]],Hoja3!$A$2:$D$676,4,0)</f>
        <v>30107</v>
      </c>
      <c r="E8315" s="171">
        <v>17</v>
      </c>
    </row>
    <row r="8316" spans="1:5">
      <c r="A8316" s="169">
        <v>44286</v>
      </c>
      <c r="B8316" s="170">
        <v>44285</v>
      </c>
      <c r="C8316" s="171" t="s">
        <v>1100</v>
      </c>
      <c r="D8316" s="172">
        <f>VLOOKUP(Pag_Inicio_Corr_mas_casos[[#This Row],[Corregimiento]],Hoja3!$A$2:$D$676,4,0)</f>
        <v>10101</v>
      </c>
      <c r="E8316" s="171">
        <v>16</v>
      </c>
    </row>
    <row r="8317" spans="1:5">
      <c r="A8317" s="169">
        <v>44286</v>
      </c>
      <c r="B8317" s="170">
        <v>44285</v>
      </c>
      <c r="C8317" s="171" t="s">
        <v>520</v>
      </c>
      <c r="D8317" s="172">
        <f>VLOOKUP(Pag_Inicio_Corr_mas_casos[[#This Row],[Corregimiento]],Hoja3!$A$2:$D$676,4,0)</f>
        <v>91001</v>
      </c>
      <c r="E8317" s="171">
        <v>12</v>
      </c>
    </row>
    <row r="8318" spans="1:5">
      <c r="A8318" s="169">
        <v>44286</v>
      </c>
      <c r="B8318" s="170">
        <v>44285</v>
      </c>
      <c r="C8318" s="171" t="s">
        <v>513</v>
      </c>
      <c r="D8318" s="172">
        <f>VLOOKUP(Pag_Inicio_Corr_mas_casos[[#This Row],[Corregimiento]],Hoja3!$A$2:$D$676,4,0)</f>
        <v>40601</v>
      </c>
      <c r="E8318" s="171">
        <v>10</v>
      </c>
    </row>
    <row r="8319" spans="1:5">
      <c r="A8319" s="169">
        <v>44286</v>
      </c>
      <c r="B8319" s="170">
        <v>44285</v>
      </c>
      <c r="C8319" s="171" t="s">
        <v>531</v>
      </c>
      <c r="D8319" s="172">
        <f>VLOOKUP(Pag_Inicio_Corr_mas_casos[[#This Row],[Corregimiento]],Hoja3!$A$2:$D$676,4,0)</f>
        <v>80806</v>
      </c>
      <c r="E8319" s="171">
        <v>10</v>
      </c>
    </row>
    <row r="8320" spans="1:5">
      <c r="A8320" s="169">
        <v>44286</v>
      </c>
      <c r="B8320" s="170">
        <v>44285</v>
      </c>
      <c r="C8320" s="171" t="s">
        <v>546</v>
      </c>
      <c r="D8320" s="172">
        <f>VLOOKUP(Pag_Inicio_Corr_mas_casos[[#This Row],[Corregimiento]],Hoja3!$A$2:$D$676,4,0)</f>
        <v>40612</v>
      </c>
      <c r="E8320" s="171">
        <v>10</v>
      </c>
    </row>
    <row r="8321" spans="1:5">
      <c r="A8321" s="169">
        <v>44286</v>
      </c>
      <c r="B8321" s="170">
        <v>44285</v>
      </c>
      <c r="C8321" s="171" t="s">
        <v>508</v>
      </c>
      <c r="D8321" s="172">
        <f>VLOOKUP(Pag_Inicio_Corr_mas_casos[[#This Row],[Corregimiento]],Hoja3!$A$2:$D$676,4,0)</f>
        <v>80809</v>
      </c>
      <c r="E8321" s="171">
        <v>9</v>
      </c>
    </row>
    <row r="8322" spans="1:5">
      <c r="A8322" s="169">
        <v>44286</v>
      </c>
      <c r="B8322" s="170">
        <v>44285</v>
      </c>
      <c r="C8322" s="171" t="s">
        <v>530</v>
      </c>
      <c r="D8322" s="172">
        <f>VLOOKUP(Pag_Inicio_Corr_mas_casos[[#This Row],[Corregimiento]],Hoja3!$A$2:$D$676,4,0)</f>
        <v>10206</v>
      </c>
      <c r="E8322" s="171">
        <v>9</v>
      </c>
    </row>
    <row r="8323" spans="1:5">
      <c r="A8323" s="169">
        <v>44286</v>
      </c>
      <c r="B8323" s="170">
        <v>44285</v>
      </c>
      <c r="C8323" s="171" t="s">
        <v>519</v>
      </c>
      <c r="D8323" s="172">
        <f>VLOOKUP(Pag_Inicio_Corr_mas_casos[[#This Row],[Corregimiento]],Hoja3!$A$2:$D$676,4,0)</f>
        <v>130101</v>
      </c>
      <c r="E8323" s="171">
        <v>9</v>
      </c>
    </row>
    <row r="8324" spans="1:5">
      <c r="A8324" s="169">
        <v>44286</v>
      </c>
      <c r="B8324" s="170">
        <v>44285</v>
      </c>
      <c r="C8324" s="171" t="s">
        <v>882</v>
      </c>
      <c r="D8324" s="172">
        <f>VLOOKUP(Pag_Inicio_Corr_mas_casos[[#This Row],[Corregimiento]],Hoja3!$A$2:$D$676,4,0)</f>
        <v>130105</v>
      </c>
      <c r="E8324" s="171">
        <v>8</v>
      </c>
    </row>
    <row r="8325" spans="1:5">
      <c r="A8325" s="169">
        <v>44286</v>
      </c>
      <c r="B8325" s="170">
        <v>44285</v>
      </c>
      <c r="C8325" s="171" t="s">
        <v>550</v>
      </c>
      <c r="D8325" s="172">
        <f>VLOOKUP(Pag_Inicio_Corr_mas_casos[[#This Row],[Corregimiento]],Hoja3!$A$2:$D$676,4,0)</f>
        <v>40606</v>
      </c>
      <c r="E8325" s="171">
        <v>8</v>
      </c>
    </row>
    <row r="8326" spans="1:5">
      <c r="A8326" s="169">
        <v>44286</v>
      </c>
      <c r="B8326" s="170">
        <v>44285</v>
      </c>
      <c r="C8326" s="171" t="s">
        <v>595</v>
      </c>
      <c r="D8326" s="172">
        <f>VLOOKUP(Pag_Inicio_Corr_mas_casos[[#This Row],[Corregimiento]],Hoja3!$A$2:$D$676,4,0)</f>
        <v>80822</v>
      </c>
      <c r="E8326" s="171">
        <v>7</v>
      </c>
    </row>
    <row r="8327" spans="1:5">
      <c r="A8327" s="169">
        <v>44286</v>
      </c>
      <c r="B8327" s="170">
        <v>44285</v>
      </c>
      <c r="C8327" s="171" t="s">
        <v>511</v>
      </c>
      <c r="D8327" s="172">
        <f>VLOOKUP(Pag_Inicio_Corr_mas_casos[[#This Row],[Corregimiento]],Hoja3!$A$2:$D$676,4,0)</f>
        <v>80819</v>
      </c>
      <c r="E8327" s="171">
        <v>7</v>
      </c>
    </row>
    <row r="8328" spans="1:5">
      <c r="A8328" s="169">
        <v>44286</v>
      </c>
      <c r="B8328" s="170">
        <v>44285</v>
      </c>
      <c r="C8328" s="171" t="s">
        <v>817</v>
      </c>
      <c r="D8328" s="172">
        <f>VLOOKUP(Pag_Inicio_Corr_mas_casos[[#This Row],[Corregimiento]],Hoja3!$A$2:$D$676,4,0)</f>
        <v>20604</v>
      </c>
      <c r="E8328" s="171">
        <v>6</v>
      </c>
    </row>
    <row r="8329" spans="1:5">
      <c r="A8329" s="169">
        <v>44286</v>
      </c>
      <c r="B8329" s="170">
        <v>44285</v>
      </c>
      <c r="C8329" s="171" t="s">
        <v>506</v>
      </c>
      <c r="D8329" s="172">
        <f>VLOOKUP(Pag_Inicio_Corr_mas_casos[[#This Row],[Corregimiento]],Hoja3!$A$2:$D$676,4,0)</f>
        <v>80812</v>
      </c>
      <c r="E8329" s="171">
        <v>6</v>
      </c>
    </row>
    <row r="8330" spans="1:5">
      <c r="A8330" s="169">
        <v>44286</v>
      </c>
      <c r="B8330" s="170">
        <v>44285</v>
      </c>
      <c r="C8330" s="171" t="s">
        <v>973</v>
      </c>
      <c r="D8330" s="172">
        <f>VLOOKUP(Pag_Inicio_Corr_mas_casos[[#This Row],[Corregimiento]],Hoja3!$A$2:$D$676,4,0)</f>
        <v>20307</v>
      </c>
      <c r="E8330" s="171">
        <v>6</v>
      </c>
    </row>
    <row r="8331" spans="1:5">
      <c r="A8331" s="169">
        <v>44286</v>
      </c>
      <c r="B8331" s="170">
        <v>44285</v>
      </c>
      <c r="C8331" s="171" t="s">
        <v>523</v>
      </c>
      <c r="D8331" s="172">
        <f>VLOOKUP(Pag_Inicio_Corr_mas_casos[[#This Row],[Corregimiento]],Hoja3!$A$2:$D$676,4,0)</f>
        <v>91008</v>
      </c>
      <c r="E8331" s="171">
        <v>6</v>
      </c>
    </row>
    <row r="8332" spans="1:5">
      <c r="A8332" s="169">
        <v>44286</v>
      </c>
      <c r="B8332" s="170">
        <v>44285</v>
      </c>
      <c r="C8332" s="171" t="s">
        <v>960</v>
      </c>
      <c r="D8332" s="172">
        <f>VLOOKUP(Pag_Inicio_Corr_mas_casos[[#This Row],[Corregimiento]],Hoja3!$A$2:$D$676,4,0)</f>
        <v>40205</v>
      </c>
      <c r="E8332" s="171">
        <v>6</v>
      </c>
    </row>
    <row r="8333" spans="1:5">
      <c r="A8333" s="169">
        <v>44286</v>
      </c>
      <c r="B8333" s="170">
        <v>44285</v>
      </c>
      <c r="C8333" s="171" t="s">
        <v>554</v>
      </c>
      <c r="D8333" s="172">
        <f>VLOOKUP(Pag_Inicio_Corr_mas_casos[[#This Row],[Corregimiento]],Hoja3!$A$2:$D$676,4,0)</f>
        <v>40501</v>
      </c>
      <c r="E8333" s="171">
        <v>6</v>
      </c>
    </row>
    <row r="8334" spans="1:5">
      <c r="A8334" s="169">
        <v>44286</v>
      </c>
      <c r="B8334" s="170">
        <v>44285</v>
      </c>
      <c r="C8334" s="171" t="s">
        <v>1095</v>
      </c>
      <c r="D8334" s="172">
        <f>VLOOKUP(Pag_Inicio_Corr_mas_casos[[#This Row],[Corregimiento]],Hoja3!$A$2:$D$676,4,0)</f>
        <v>40403</v>
      </c>
      <c r="E8334" s="171">
        <v>5</v>
      </c>
    </row>
    <row r="8335" spans="1:5">
      <c r="A8335" s="86">
        <v>44287</v>
      </c>
      <c r="B8335" s="87">
        <v>44286</v>
      </c>
      <c r="C8335" s="88" t="s">
        <v>944</v>
      </c>
      <c r="D8335" s="89">
        <f>VLOOKUP(Pag_Inicio_Corr_mas_casos[[#This Row],[Corregimiento]],Hoja3!$A$2:$D$676,4,0)</f>
        <v>40604</v>
      </c>
      <c r="E8335" s="88">
        <v>28</v>
      </c>
    </row>
    <row r="8336" spans="1:5">
      <c r="A8336" s="86">
        <v>44287</v>
      </c>
      <c r="B8336" s="87">
        <v>44286</v>
      </c>
      <c r="C8336" s="88" t="s">
        <v>526</v>
      </c>
      <c r="D8336" s="89">
        <f>VLOOKUP(Pag_Inicio_Corr_mas_casos[[#This Row],[Corregimiento]],Hoja3!$A$2:$D$676,4,0)</f>
        <v>10101</v>
      </c>
      <c r="E8336" s="88">
        <v>16</v>
      </c>
    </row>
    <row r="8337" spans="1:5">
      <c r="A8337" s="86">
        <v>44287</v>
      </c>
      <c r="B8337" s="87">
        <v>44286</v>
      </c>
      <c r="C8337" s="88" t="s">
        <v>513</v>
      </c>
      <c r="D8337" s="89">
        <f>VLOOKUP(Pag_Inicio_Corr_mas_casos[[#This Row],[Corregimiento]],Hoja3!$A$2:$D$676,4,0)</f>
        <v>40601</v>
      </c>
      <c r="E8337" s="88">
        <v>15</v>
      </c>
    </row>
    <row r="8338" spans="1:5">
      <c r="A8338" s="86">
        <v>44287</v>
      </c>
      <c r="B8338" s="87">
        <v>44286</v>
      </c>
      <c r="C8338" s="88" t="s">
        <v>1101</v>
      </c>
      <c r="D8338" s="89">
        <f>VLOOKUP(Pag_Inicio_Corr_mas_casos[[#This Row],[Corregimiento]],Hoja3!$A$2:$D$676,4,0)</f>
        <v>70409</v>
      </c>
      <c r="E8338" s="88">
        <v>10</v>
      </c>
    </row>
    <row r="8339" spans="1:5">
      <c r="A8339" s="86">
        <v>44287</v>
      </c>
      <c r="B8339" s="87">
        <v>44286</v>
      </c>
      <c r="C8339" s="88" t="s">
        <v>520</v>
      </c>
      <c r="D8339" s="89">
        <f>VLOOKUP(Pag_Inicio_Corr_mas_casos[[#This Row],[Corregimiento]],Hoja3!$A$2:$D$676,4,0)</f>
        <v>91001</v>
      </c>
      <c r="E8339" s="88">
        <v>10</v>
      </c>
    </row>
    <row r="8340" spans="1:5">
      <c r="A8340" s="86">
        <v>44287</v>
      </c>
      <c r="B8340" s="87">
        <v>44286</v>
      </c>
      <c r="C8340" s="88" t="s">
        <v>546</v>
      </c>
      <c r="D8340" s="89">
        <f>VLOOKUP(Pag_Inicio_Corr_mas_casos[[#This Row],[Corregimiento]],Hoja3!$A$2:$D$676,4,0)</f>
        <v>40612</v>
      </c>
      <c r="E8340" s="88">
        <v>10</v>
      </c>
    </row>
    <row r="8341" spans="1:5">
      <c r="A8341" s="86">
        <v>44287</v>
      </c>
      <c r="B8341" s="87">
        <v>44286</v>
      </c>
      <c r="C8341" s="88" t="s">
        <v>532</v>
      </c>
      <c r="D8341" s="89">
        <f>VLOOKUP(Pag_Inicio_Corr_mas_casos[[#This Row],[Corregimiento]],Hoja3!$A$2:$D$676,4,0)</f>
        <v>10201</v>
      </c>
      <c r="E8341" s="88">
        <v>9</v>
      </c>
    </row>
    <row r="8342" spans="1:5">
      <c r="A8342" s="86">
        <v>44287</v>
      </c>
      <c r="B8342" s="87">
        <v>44286</v>
      </c>
      <c r="C8342" s="88" t="s">
        <v>541</v>
      </c>
      <c r="D8342" s="89">
        <f>VLOOKUP(Pag_Inicio_Corr_mas_casos[[#This Row],[Corregimiento]],Hoja3!$A$2:$D$676,4,0)</f>
        <v>80813</v>
      </c>
      <c r="E8342" s="88">
        <v>9</v>
      </c>
    </row>
    <row r="8343" spans="1:5">
      <c r="A8343" s="86">
        <v>44287</v>
      </c>
      <c r="B8343" s="87">
        <v>44286</v>
      </c>
      <c r="C8343" s="88" t="s">
        <v>511</v>
      </c>
      <c r="D8343" s="89">
        <f>VLOOKUP(Pag_Inicio_Corr_mas_casos[[#This Row],[Corregimiento]],Hoja3!$A$2:$D$676,4,0)</f>
        <v>80819</v>
      </c>
      <c r="E8343" s="88">
        <v>9</v>
      </c>
    </row>
    <row r="8344" spans="1:5">
      <c r="A8344" s="86">
        <v>44287</v>
      </c>
      <c r="B8344" s="87">
        <v>44286</v>
      </c>
      <c r="C8344" s="88" t="s">
        <v>960</v>
      </c>
      <c r="D8344" s="89">
        <f>VLOOKUP(Pag_Inicio_Corr_mas_casos[[#This Row],[Corregimiento]],Hoja3!$A$2:$D$676,4,0)</f>
        <v>40205</v>
      </c>
      <c r="E8344" s="88">
        <v>8</v>
      </c>
    </row>
    <row r="8345" spans="1:5">
      <c r="A8345" s="86">
        <v>44287</v>
      </c>
      <c r="B8345" s="87">
        <v>44286</v>
      </c>
      <c r="C8345" s="88" t="s">
        <v>534</v>
      </c>
      <c r="D8345" s="89">
        <f>VLOOKUP(Pag_Inicio_Corr_mas_casos[[#This Row],[Corregimiento]],Hoja3!$A$2:$D$676,4,0)</f>
        <v>40201</v>
      </c>
      <c r="E8345" s="88">
        <v>8</v>
      </c>
    </row>
    <row r="8346" spans="1:5">
      <c r="A8346" s="86">
        <v>44287</v>
      </c>
      <c r="B8346" s="87">
        <v>44286</v>
      </c>
      <c r="C8346" s="88" t="s">
        <v>848</v>
      </c>
      <c r="D8346" s="89">
        <f>VLOOKUP(Pag_Inicio_Corr_mas_casos[[#This Row],[Corregimiento]],Hoja3!$A$2:$D$676,4,0)</f>
        <v>130107</v>
      </c>
      <c r="E8346" s="88">
        <v>8</v>
      </c>
    </row>
    <row r="8347" spans="1:5">
      <c r="A8347" s="86">
        <v>44287</v>
      </c>
      <c r="B8347" s="87">
        <v>44286</v>
      </c>
      <c r="C8347" s="88" t="s">
        <v>544</v>
      </c>
      <c r="D8347" s="89">
        <f>VLOOKUP(Pag_Inicio_Corr_mas_casos[[#This Row],[Corregimiento]],Hoja3!$A$2:$D$676,4,0)</f>
        <v>40611</v>
      </c>
      <c r="E8347" s="88">
        <v>7</v>
      </c>
    </row>
    <row r="8348" spans="1:5">
      <c r="A8348" s="86">
        <v>44287</v>
      </c>
      <c r="B8348" s="87">
        <v>44286</v>
      </c>
      <c r="C8348" s="88" t="s">
        <v>508</v>
      </c>
      <c r="D8348" s="89">
        <f>VLOOKUP(Pag_Inicio_Corr_mas_casos[[#This Row],[Corregimiento]],Hoja3!$A$2:$D$676,4,0)</f>
        <v>80809</v>
      </c>
      <c r="E8348" s="88">
        <v>7</v>
      </c>
    </row>
    <row r="8349" spans="1:5">
      <c r="A8349" s="86">
        <v>44287</v>
      </c>
      <c r="B8349" s="87">
        <v>44286</v>
      </c>
      <c r="C8349" s="88" t="s">
        <v>528</v>
      </c>
      <c r="D8349" s="89">
        <f>VLOOKUP(Pag_Inicio_Corr_mas_casos[[#This Row],[Corregimiento]],Hoja3!$A$2:$D$676,4,0)</f>
        <v>80807</v>
      </c>
      <c r="E8349" s="88">
        <v>7</v>
      </c>
    </row>
    <row r="8350" spans="1:5">
      <c r="A8350" s="86">
        <v>44287</v>
      </c>
      <c r="B8350" s="87">
        <v>44286</v>
      </c>
      <c r="C8350" s="88" t="s">
        <v>973</v>
      </c>
      <c r="D8350" s="89">
        <f>VLOOKUP(Pag_Inicio_Corr_mas_casos[[#This Row],[Corregimiento]],Hoja3!$A$2:$D$676,4,0)</f>
        <v>20307</v>
      </c>
      <c r="E8350" s="88">
        <v>7</v>
      </c>
    </row>
    <row r="8351" spans="1:5">
      <c r="A8351" s="86">
        <v>44287</v>
      </c>
      <c r="B8351" s="87">
        <v>44286</v>
      </c>
      <c r="C8351" s="88" t="s">
        <v>533</v>
      </c>
      <c r="D8351" s="89">
        <f>VLOOKUP(Pag_Inicio_Corr_mas_casos[[#This Row],[Corregimiento]],Hoja3!$A$2:$D$676,4,0)</f>
        <v>41203</v>
      </c>
      <c r="E8351" s="88">
        <v>7</v>
      </c>
    </row>
    <row r="8352" spans="1:5">
      <c r="A8352" s="86">
        <v>44287</v>
      </c>
      <c r="B8352" s="87">
        <v>44286</v>
      </c>
      <c r="C8352" s="88" t="s">
        <v>1030</v>
      </c>
      <c r="D8352" s="89">
        <f>VLOOKUP(Pag_Inicio_Corr_mas_casos[[#This Row],[Corregimiento]],Hoja3!$A$2:$D$676,4,0)</f>
        <v>10203</v>
      </c>
      <c r="E8352" s="88">
        <v>6</v>
      </c>
    </row>
    <row r="8353" spans="1:5">
      <c r="A8353" s="86">
        <v>44287</v>
      </c>
      <c r="B8353" s="87">
        <v>44286</v>
      </c>
      <c r="C8353" s="88" t="s">
        <v>574</v>
      </c>
      <c r="D8353" s="89">
        <f>VLOOKUP(Pag_Inicio_Corr_mas_casos[[#This Row],[Corregimiento]],Hoja3!$A$2:$D$676,4,0)</f>
        <v>40610</v>
      </c>
      <c r="E8353" s="88">
        <v>6</v>
      </c>
    </row>
    <row r="8354" spans="1:5">
      <c r="A8354" s="86">
        <v>44287</v>
      </c>
      <c r="B8354" s="87">
        <v>44286</v>
      </c>
      <c r="C8354" s="88" t="s">
        <v>570</v>
      </c>
      <c r="D8354" s="89">
        <f>VLOOKUP(Pag_Inicio_Corr_mas_casos[[#This Row],[Corregimiento]],Hoja3!$A$2:$D$676,4,0)</f>
        <v>80810</v>
      </c>
      <c r="E8354" s="88">
        <v>6</v>
      </c>
    </row>
    <row r="8355" spans="1:5">
      <c r="A8355" s="58">
        <v>44288</v>
      </c>
      <c r="B8355" s="59">
        <v>44287</v>
      </c>
      <c r="C8355" s="60" t="s">
        <v>546</v>
      </c>
      <c r="D8355" s="61">
        <f>VLOOKUP(Pag_Inicio_Corr_mas_casos[[#This Row],[Corregimiento]],Hoja3!$A$2:$D$676,4,0)</f>
        <v>40612</v>
      </c>
      <c r="E8355" s="60">
        <v>13</v>
      </c>
    </row>
    <row r="8356" spans="1:5">
      <c r="A8356" s="58">
        <v>44288</v>
      </c>
      <c r="B8356" s="59">
        <v>44287</v>
      </c>
      <c r="C8356" s="60" t="s">
        <v>526</v>
      </c>
      <c r="D8356" s="61">
        <f>VLOOKUP(Pag_Inicio_Corr_mas_casos[[#This Row],[Corregimiento]],Hoja3!$A$2:$D$676,4,0)</f>
        <v>10101</v>
      </c>
      <c r="E8356" s="60">
        <v>12</v>
      </c>
    </row>
    <row r="8357" spans="1:5">
      <c r="A8357" s="58">
        <v>44288</v>
      </c>
      <c r="B8357" s="59">
        <v>44287</v>
      </c>
      <c r="C8357" s="60" t="s">
        <v>554</v>
      </c>
      <c r="D8357" s="61">
        <f>VLOOKUP(Pag_Inicio_Corr_mas_casos[[#This Row],[Corregimiento]],Hoja3!$A$2:$D$676,4,0)</f>
        <v>40501</v>
      </c>
      <c r="E8357" s="60">
        <v>12</v>
      </c>
    </row>
    <row r="8358" spans="1:5">
      <c r="A8358" s="58">
        <v>44288</v>
      </c>
      <c r="B8358" s="59">
        <v>44287</v>
      </c>
      <c r="C8358" s="60" t="s">
        <v>508</v>
      </c>
      <c r="D8358" s="61">
        <f>VLOOKUP(Pag_Inicio_Corr_mas_casos[[#This Row],[Corregimiento]],Hoja3!$A$2:$D$676,4,0)</f>
        <v>80809</v>
      </c>
      <c r="E8358" s="60">
        <v>10</v>
      </c>
    </row>
    <row r="8359" spans="1:5">
      <c r="A8359" s="58">
        <v>44288</v>
      </c>
      <c r="B8359" s="59">
        <v>44287</v>
      </c>
      <c r="C8359" s="60" t="s">
        <v>536</v>
      </c>
      <c r="D8359" s="61">
        <f>VLOOKUP(Pag_Inicio_Corr_mas_casos[[#This Row],[Corregimiento]],Hoja3!$A$2:$D$676,4,0)</f>
        <v>91013</v>
      </c>
      <c r="E8359" s="60">
        <v>9</v>
      </c>
    </row>
    <row r="8360" spans="1:5">
      <c r="A8360" s="58">
        <v>44288</v>
      </c>
      <c r="B8360" s="59">
        <v>44287</v>
      </c>
      <c r="C8360" s="60" t="s">
        <v>947</v>
      </c>
      <c r="D8360" s="61">
        <f>VLOOKUP(Pag_Inicio_Corr_mas_casos[[#This Row],[Corregimiento]],Hoja3!$A$2:$D$676,4,0)</f>
        <v>130104</v>
      </c>
      <c r="E8360" s="60">
        <v>9</v>
      </c>
    </row>
    <row r="8361" spans="1:5">
      <c r="A8361" s="58">
        <v>44288</v>
      </c>
      <c r="B8361" s="59">
        <v>44287</v>
      </c>
      <c r="C8361" s="60" t="s">
        <v>513</v>
      </c>
      <c r="D8361" s="61">
        <f>VLOOKUP(Pag_Inicio_Corr_mas_casos[[#This Row],[Corregimiento]],Hoja3!$A$2:$D$676,4,0)</f>
        <v>40601</v>
      </c>
      <c r="E8361" s="60">
        <v>9</v>
      </c>
    </row>
    <row r="8362" spans="1:5">
      <c r="A8362" s="58">
        <v>44288</v>
      </c>
      <c r="B8362" s="59">
        <v>44287</v>
      </c>
      <c r="C8362" s="60" t="s">
        <v>574</v>
      </c>
      <c r="D8362" s="61">
        <f>VLOOKUP(Pag_Inicio_Corr_mas_casos[[#This Row],[Corregimiento]],Hoja3!$A$2:$D$676,4,0)</f>
        <v>40610</v>
      </c>
      <c r="E8362" s="60">
        <v>7</v>
      </c>
    </row>
    <row r="8363" spans="1:5">
      <c r="A8363" s="58">
        <v>44288</v>
      </c>
      <c r="B8363" s="59">
        <v>44287</v>
      </c>
      <c r="C8363" s="60" t="s">
        <v>863</v>
      </c>
      <c r="D8363" s="61">
        <f>VLOOKUP(Pag_Inicio_Corr_mas_casos[[#This Row],[Corregimiento]],Hoja3!$A$2:$D$676,4,0)</f>
        <v>40203</v>
      </c>
      <c r="E8363" s="60">
        <v>7</v>
      </c>
    </row>
    <row r="8364" spans="1:5">
      <c r="A8364" s="58">
        <v>44288</v>
      </c>
      <c r="B8364" s="59">
        <v>44287</v>
      </c>
      <c r="C8364" s="60" t="s">
        <v>559</v>
      </c>
      <c r="D8364" s="61">
        <f>VLOOKUP(Pag_Inicio_Corr_mas_casos[[#This Row],[Corregimiento]],Hoja3!$A$2:$D$676,4,0)</f>
        <v>81003</v>
      </c>
      <c r="E8364" s="60">
        <v>7</v>
      </c>
    </row>
    <row r="8365" spans="1:5">
      <c r="A8365" s="58">
        <v>44288</v>
      </c>
      <c r="B8365" s="59">
        <v>44287</v>
      </c>
      <c r="C8365" s="60" t="s">
        <v>1102</v>
      </c>
      <c r="D8365" s="61">
        <f>VLOOKUP(Pag_Inicio_Corr_mas_casos[[#This Row],[Corregimiento]],Hoja3!$A$2:$D$676,4,0)</f>
        <v>130703</v>
      </c>
      <c r="E8365" s="60">
        <v>6</v>
      </c>
    </row>
    <row r="8366" spans="1:5">
      <c r="A8366" s="58">
        <v>44288</v>
      </c>
      <c r="B8366" s="59">
        <v>44287</v>
      </c>
      <c r="C8366" s="60" t="s">
        <v>563</v>
      </c>
      <c r="D8366" s="61">
        <f>VLOOKUP(Pag_Inicio_Corr_mas_casos[[#This Row],[Corregimiento]],Hoja3!$A$2:$D$676,4,0)</f>
        <v>41005</v>
      </c>
      <c r="E8366" s="60">
        <v>6</v>
      </c>
    </row>
    <row r="8367" spans="1:5">
      <c r="A8367" s="58">
        <v>44288</v>
      </c>
      <c r="B8367" s="59">
        <v>44287</v>
      </c>
      <c r="C8367" s="60" t="s">
        <v>550</v>
      </c>
      <c r="D8367" s="61">
        <f>VLOOKUP(Pag_Inicio_Corr_mas_casos[[#This Row],[Corregimiento]],Hoja3!$A$2:$D$676,4,0)</f>
        <v>40606</v>
      </c>
      <c r="E8367" s="60">
        <v>6</v>
      </c>
    </row>
    <row r="8368" spans="1:5">
      <c r="A8368" s="58">
        <v>44288</v>
      </c>
      <c r="B8368" s="59">
        <v>44287</v>
      </c>
      <c r="C8368" s="60" t="s">
        <v>1103</v>
      </c>
      <c r="D8368" s="61">
        <f>VLOOKUP(Pag_Inicio_Corr_mas_casos[[#This Row],[Corregimiento]],Hoja3!$A$2:$D$676,4,0)</f>
        <v>41103</v>
      </c>
      <c r="E8368" s="60">
        <v>5</v>
      </c>
    </row>
    <row r="8369" spans="1:5">
      <c r="A8369" s="58">
        <v>44288</v>
      </c>
      <c r="B8369" s="59">
        <v>44287</v>
      </c>
      <c r="C8369" s="60" t="s">
        <v>541</v>
      </c>
      <c r="D8369" s="61">
        <f>VLOOKUP(Pag_Inicio_Corr_mas_casos[[#This Row],[Corregimiento]],Hoja3!$A$2:$D$676,4,0)</f>
        <v>80813</v>
      </c>
      <c r="E8369" s="60">
        <v>5</v>
      </c>
    </row>
    <row r="8370" spans="1:5">
      <c r="A8370" s="58">
        <v>44288</v>
      </c>
      <c r="B8370" s="59">
        <v>44287</v>
      </c>
      <c r="C8370" s="60" t="s">
        <v>570</v>
      </c>
      <c r="D8370" s="61">
        <f>VLOOKUP(Pag_Inicio_Corr_mas_casos[[#This Row],[Corregimiento]],Hoja3!$A$2:$D$676,4,0)</f>
        <v>80810</v>
      </c>
      <c r="E8370" s="60">
        <v>5</v>
      </c>
    </row>
    <row r="8371" spans="1:5">
      <c r="A8371" s="58">
        <v>44288</v>
      </c>
      <c r="B8371" s="59">
        <v>44287</v>
      </c>
      <c r="C8371" s="60" t="s">
        <v>531</v>
      </c>
      <c r="D8371" s="61">
        <f>VLOOKUP(Pag_Inicio_Corr_mas_casos[[#This Row],[Corregimiento]],Hoja3!$A$2:$D$676,4,0)</f>
        <v>80806</v>
      </c>
      <c r="E8371" s="60">
        <v>5</v>
      </c>
    </row>
    <row r="8372" spans="1:5">
      <c r="A8372" s="58">
        <v>44288</v>
      </c>
      <c r="B8372" s="59">
        <v>44287</v>
      </c>
      <c r="C8372" s="60" t="s">
        <v>544</v>
      </c>
      <c r="D8372" s="61">
        <f>VLOOKUP(Pag_Inicio_Corr_mas_casos[[#This Row],[Corregimiento]],Hoja3!$A$2:$D$676,4,0)</f>
        <v>40611</v>
      </c>
      <c r="E8372" s="60">
        <v>5</v>
      </c>
    </row>
    <row r="8373" spans="1:5">
      <c r="A8373" s="58">
        <v>44288</v>
      </c>
      <c r="B8373" s="59">
        <v>44287</v>
      </c>
      <c r="C8373" s="60" t="s">
        <v>944</v>
      </c>
      <c r="D8373" s="61">
        <f>VLOOKUP(Pag_Inicio_Corr_mas_casos[[#This Row],[Corregimiento]],Hoja3!$A$2:$D$676,4,0)</f>
        <v>40604</v>
      </c>
      <c r="E8373" s="60">
        <v>5</v>
      </c>
    </row>
    <row r="8374" spans="1:5">
      <c r="A8374" s="58">
        <v>44288</v>
      </c>
      <c r="B8374" s="59">
        <v>44287</v>
      </c>
      <c r="C8374" s="60" t="s">
        <v>539</v>
      </c>
      <c r="D8374" s="61">
        <f>VLOOKUP(Pag_Inicio_Corr_mas_casos[[#This Row],[Corregimiento]],Hoja3!$A$2:$D$676,4,0)</f>
        <v>91007</v>
      </c>
      <c r="E8374" s="60">
        <v>5</v>
      </c>
    </row>
    <row r="8375" spans="1:5">
      <c r="A8375" s="102">
        <v>44289</v>
      </c>
      <c r="B8375" s="103">
        <v>44288</v>
      </c>
      <c r="C8375" s="104" t="s">
        <v>520</v>
      </c>
      <c r="D8375" s="105">
        <f>VLOOKUP(Pag_Inicio_Corr_mas_casos[[#This Row],[Corregimiento]],Hoja3!$A$2:$D$676,4,0)</f>
        <v>91001</v>
      </c>
      <c r="E8375" s="104">
        <v>17</v>
      </c>
    </row>
    <row r="8376" spans="1:5">
      <c r="A8376" s="102">
        <v>44289</v>
      </c>
      <c r="B8376" s="103">
        <v>44288</v>
      </c>
      <c r="C8376" s="104" t="s">
        <v>545</v>
      </c>
      <c r="D8376" s="105">
        <f>VLOOKUP(Pag_Inicio_Corr_mas_casos[[#This Row],[Corregimiento]],Hoja3!$A$2:$D$676,4,0)</f>
        <v>91101</v>
      </c>
      <c r="E8376" s="104">
        <v>10</v>
      </c>
    </row>
    <row r="8377" spans="1:5">
      <c r="A8377" s="102">
        <v>44289</v>
      </c>
      <c r="B8377" s="103">
        <v>44288</v>
      </c>
      <c r="C8377" s="104" t="s">
        <v>509</v>
      </c>
      <c r="D8377" s="105">
        <f>VLOOKUP(Pag_Inicio_Corr_mas_casos[[#This Row],[Corregimiento]],Hoja3!$A$2:$D$676,4,0)</f>
        <v>80821</v>
      </c>
      <c r="E8377" s="104">
        <v>9</v>
      </c>
    </row>
    <row r="8378" spans="1:5">
      <c r="A8378" s="102">
        <v>44289</v>
      </c>
      <c r="B8378" s="103">
        <v>44288</v>
      </c>
      <c r="C8378" s="104" t="s">
        <v>513</v>
      </c>
      <c r="D8378" s="105">
        <f>VLOOKUP(Pag_Inicio_Corr_mas_casos[[#This Row],[Corregimiento]],Hoja3!$A$2:$D$676,4,0)</f>
        <v>40601</v>
      </c>
      <c r="E8378" s="104">
        <v>9</v>
      </c>
    </row>
    <row r="8379" spans="1:5">
      <c r="A8379" s="102">
        <v>44289</v>
      </c>
      <c r="B8379" s="103">
        <v>44288</v>
      </c>
      <c r="C8379" s="104" t="s">
        <v>511</v>
      </c>
      <c r="D8379" s="105">
        <f>VLOOKUP(Pag_Inicio_Corr_mas_casos[[#This Row],[Corregimiento]],Hoja3!$A$2:$D$676,4,0)</f>
        <v>80819</v>
      </c>
      <c r="E8379" s="104">
        <v>8</v>
      </c>
    </row>
    <row r="8380" spans="1:5">
      <c r="A8380" s="102">
        <v>44289</v>
      </c>
      <c r="B8380" s="103">
        <v>44288</v>
      </c>
      <c r="C8380" s="104" t="s">
        <v>534</v>
      </c>
      <c r="D8380" s="105">
        <f>VLOOKUP(Pag_Inicio_Corr_mas_casos[[#This Row],[Corregimiento]],Hoja3!$A$2:$D$676,4,0)</f>
        <v>40201</v>
      </c>
      <c r="E8380" s="104">
        <v>5</v>
      </c>
    </row>
    <row r="8381" spans="1:5">
      <c r="A8381" s="102">
        <v>44289</v>
      </c>
      <c r="B8381" s="103">
        <v>44288</v>
      </c>
      <c r="C8381" s="104" t="s">
        <v>848</v>
      </c>
      <c r="D8381" s="105">
        <f>VLOOKUP(Pag_Inicio_Corr_mas_casos[[#This Row],[Corregimiento]],Hoja3!$A$2:$D$676,4,0)</f>
        <v>130107</v>
      </c>
      <c r="E8381" s="104">
        <v>5</v>
      </c>
    </row>
    <row r="8382" spans="1:5">
      <c r="A8382" s="102">
        <v>44289</v>
      </c>
      <c r="B8382" s="103">
        <v>44288</v>
      </c>
      <c r="C8382" s="104" t="s">
        <v>526</v>
      </c>
      <c r="D8382" s="105">
        <f>VLOOKUP(Pag_Inicio_Corr_mas_casos[[#This Row],[Corregimiento]],Hoja3!$A$2:$D$676,4,0)</f>
        <v>10101</v>
      </c>
      <c r="E8382" s="104">
        <v>4</v>
      </c>
    </row>
    <row r="8383" spans="1:5">
      <c r="A8383" s="102">
        <v>44289</v>
      </c>
      <c r="B8383" s="103">
        <v>44288</v>
      </c>
      <c r="C8383" s="104" t="s">
        <v>531</v>
      </c>
      <c r="D8383" s="105">
        <f>VLOOKUP(Pag_Inicio_Corr_mas_casos[[#This Row],[Corregimiento]],Hoja3!$A$2:$D$676,4,0)</f>
        <v>80806</v>
      </c>
      <c r="E8383" s="104">
        <v>4</v>
      </c>
    </row>
    <row r="8384" spans="1:5">
      <c r="A8384" s="102">
        <v>44289</v>
      </c>
      <c r="B8384" s="103">
        <v>44288</v>
      </c>
      <c r="C8384" s="104" t="s">
        <v>940</v>
      </c>
      <c r="D8384" s="105">
        <f>VLOOKUP(Pag_Inicio_Corr_mas_casos[[#This Row],[Corregimiento]],Hoja3!$A$2:$D$676,4,0)</f>
        <v>20205</v>
      </c>
      <c r="E8384" s="104">
        <v>4</v>
      </c>
    </row>
    <row r="8385" spans="1:6">
      <c r="A8385" s="102">
        <v>44289</v>
      </c>
      <c r="B8385" s="103">
        <v>44288</v>
      </c>
      <c r="C8385" s="104" t="s">
        <v>548</v>
      </c>
      <c r="D8385" s="105">
        <f>VLOOKUP(Pag_Inicio_Corr_mas_casos[[#This Row],[Corregimiento]],Hoja3!$A$2:$D$676,4,0)</f>
        <v>80826</v>
      </c>
      <c r="E8385" s="104">
        <v>4</v>
      </c>
    </row>
    <row r="8386" spans="1:6">
      <c r="A8386" s="102">
        <v>44289</v>
      </c>
      <c r="B8386" s="103">
        <v>44288</v>
      </c>
      <c r="C8386" s="104" t="s">
        <v>550</v>
      </c>
      <c r="D8386" s="104">
        <v>40606</v>
      </c>
      <c r="E8386" s="104">
        <v>4</v>
      </c>
      <c r="F8386" t="s">
        <v>963</v>
      </c>
    </row>
    <row r="8387" spans="1:6">
      <c r="A8387" s="102">
        <v>44289</v>
      </c>
      <c r="B8387" s="103">
        <v>44288</v>
      </c>
      <c r="C8387" s="104" t="s">
        <v>508</v>
      </c>
      <c r="D8387" s="105">
        <f>VLOOKUP(Pag_Inicio_Corr_mas_casos[[#This Row],[Corregimiento]],Hoja3!$A$2:$D$676,4,0)</f>
        <v>80809</v>
      </c>
      <c r="E8387" s="104">
        <v>3</v>
      </c>
    </row>
    <row r="8388" spans="1:6">
      <c r="A8388" s="102">
        <v>44289</v>
      </c>
      <c r="B8388" s="103">
        <v>44288</v>
      </c>
      <c r="C8388" s="104" t="s">
        <v>550</v>
      </c>
      <c r="D8388" s="104">
        <v>20306</v>
      </c>
      <c r="E8388" s="104">
        <v>3</v>
      </c>
      <c r="F8388" t="s">
        <v>1104</v>
      </c>
    </row>
    <row r="8389" spans="1:6">
      <c r="A8389" s="102">
        <v>44289</v>
      </c>
      <c r="B8389" s="103">
        <v>44288</v>
      </c>
      <c r="C8389" s="104" t="s">
        <v>581</v>
      </c>
      <c r="D8389" s="105">
        <f>VLOOKUP(Pag_Inicio_Corr_mas_casos[[#This Row],[Corregimiento]],Hoja3!$A$2:$D$676,4,0)</f>
        <v>40701</v>
      </c>
      <c r="E8389" s="104">
        <v>3</v>
      </c>
    </row>
    <row r="8390" spans="1:6">
      <c r="A8390" s="102">
        <v>44289</v>
      </c>
      <c r="B8390" s="103">
        <v>44288</v>
      </c>
      <c r="C8390" s="104" t="s">
        <v>543</v>
      </c>
      <c r="D8390" s="105">
        <f>VLOOKUP(Pag_Inicio_Corr_mas_casos[[#This Row],[Corregimiento]],Hoja3!$A$2:$D$676,4,0)</f>
        <v>50208</v>
      </c>
      <c r="E8390" s="104">
        <v>3</v>
      </c>
    </row>
    <row r="8391" spans="1:6">
      <c r="A8391" s="102">
        <v>44289</v>
      </c>
      <c r="B8391" s="103">
        <v>44288</v>
      </c>
      <c r="C8391" s="104" t="s">
        <v>518</v>
      </c>
      <c r="D8391" s="105">
        <f>VLOOKUP(Pag_Inicio_Corr_mas_casos[[#This Row],[Corregimiento]],Hoja3!$A$2:$D$676,4,0)</f>
        <v>81009</v>
      </c>
      <c r="E8391" s="104">
        <v>3</v>
      </c>
    </row>
    <row r="8392" spans="1:6">
      <c r="A8392" s="102">
        <v>44289</v>
      </c>
      <c r="B8392" s="103">
        <v>44288</v>
      </c>
      <c r="C8392" s="104" t="s">
        <v>901</v>
      </c>
      <c r="D8392" s="105">
        <f>VLOOKUP(Pag_Inicio_Corr_mas_casos[[#This Row],[Corregimiento]],Hoja3!$A$2:$D$676,4,0)</f>
        <v>81008</v>
      </c>
      <c r="E8392" s="104">
        <v>3</v>
      </c>
    </row>
    <row r="8393" spans="1:6">
      <c r="A8393" s="102">
        <v>44289</v>
      </c>
      <c r="B8393" s="103">
        <v>44288</v>
      </c>
      <c r="C8393" s="104" t="s">
        <v>529</v>
      </c>
      <c r="D8393" s="105">
        <f>VLOOKUP(Pag_Inicio_Corr_mas_casos[[#This Row],[Corregimiento]],Hoja3!$A$2:$D$676,4,0)</f>
        <v>40503</v>
      </c>
      <c r="E8393" s="104">
        <v>3</v>
      </c>
    </row>
    <row r="8394" spans="1:6">
      <c r="A8394" s="102">
        <v>44289</v>
      </c>
      <c r="B8394" s="103">
        <v>44288</v>
      </c>
      <c r="C8394" s="104" t="s">
        <v>541</v>
      </c>
      <c r="D8394" s="105">
        <f>VLOOKUP(Pag_Inicio_Corr_mas_casos[[#This Row],[Corregimiento]],Hoja3!$A$2:$D$676,4,0)</f>
        <v>80813</v>
      </c>
      <c r="E8394" s="104">
        <v>3</v>
      </c>
    </row>
    <row r="8395" spans="1:6">
      <c r="A8395" s="73">
        <v>44290</v>
      </c>
      <c r="B8395" s="70">
        <v>44289</v>
      </c>
      <c r="C8395" s="71" t="s">
        <v>513</v>
      </c>
      <c r="D8395" s="72">
        <f>VLOOKUP(Pag_Inicio_Corr_mas_casos[[#This Row],[Corregimiento]],Hoja3!$A$2:$D$676,4,0)</f>
        <v>40601</v>
      </c>
      <c r="E8395" s="71">
        <v>14</v>
      </c>
    </row>
    <row r="8396" spans="1:6">
      <c r="A8396" s="73">
        <v>44290</v>
      </c>
      <c r="B8396" s="70">
        <v>44289</v>
      </c>
      <c r="C8396" s="71" t="s">
        <v>539</v>
      </c>
      <c r="D8396" s="72">
        <f>VLOOKUP(Pag_Inicio_Corr_mas_casos[[#This Row],[Corregimiento]],Hoja3!$A$2:$D$676,4,0)</f>
        <v>91007</v>
      </c>
      <c r="E8396" s="71">
        <v>14</v>
      </c>
    </row>
    <row r="8397" spans="1:6">
      <c r="A8397" s="73">
        <v>44290</v>
      </c>
      <c r="B8397" s="70">
        <v>44289</v>
      </c>
      <c r="C8397" s="71" t="s">
        <v>526</v>
      </c>
      <c r="D8397" s="72">
        <f>VLOOKUP(Pag_Inicio_Corr_mas_casos[[#This Row],[Corregimiento]],Hoja3!$A$2:$D$676,4,0)</f>
        <v>10101</v>
      </c>
      <c r="E8397" s="71">
        <v>11</v>
      </c>
    </row>
    <row r="8398" spans="1:6">
      <c r="A8398" s="73">
        <v>44290</v>
      </c>
      <c r="B8398" s="70">
        <v>44289</v>
      </c>
      <c r="C8398" s="71" t="s">
        <v>915</v>
      </c>
      <c r="D8398" s="72">
        <f>VLOOKUP(Pag_Inicio_Corr_mas_casos[[#This Row],[Corregimiento]],Hoja3!$A$2:$D$676,4,0)</f>
        <v>130108</v>
      </c>
      <c r="E8398" s="71">
        <v>11</v>
      </c>
    </row>
    <row r="8399" spans="1:6">
      <c r="A8399" s="73">
        <v>44290</v>
      </c>
      <c r="B8399" s="70">
        <v>44289</v>
      </c>
      <c r="C8399" s="71" t="s">
        <v>511</v>
      </c>
      <c r="D8399" s="72">
        <f>VLOOKUP(Pag_Inicio_Corr_mas_casos[[#This Row],[Corregimiento]],Hoja3!$A$2:$D$676,4,0)</f>
        <v>80819</v>
      </c>
      <c r="E8399" s="71">
        <v>9</v>
      </c>
    </row>
    <row r="8400" spans="1:6">
      <c r="A8400" s="73">
        <v>44290</v>
      </c>
      <c r="B8400" s="70">
        <v>44289</v>
      </c>
      <c r="C8400" s="71" t="s">
        <v>554</v>
      </c>
      <c r="D8400" s="72">
        <f>VLOOKUP(Pag_Inicio_Corr_mas_casos[[#This Row],[Corregimiento]],Hoja3!$A$2:$D$676,4,0)</f>
        <v>40501</v>
      </c>
      <c r="E8400" s="71">
        <v>8</v>
      </c>
    </row>
    <row r="8401" spans="1:5">
      <c r="A8401" s="73">
        <v>44290</v>
      </c>
      <c r="B8401" s="70">
        <v>44289</v>
      </c>
      <c r="C8401" s="71" t="s">
        <v>550</v>
      </c>
      <c r="D8401" s="72">
        <f>VLOOKUP(Pag_Inicio_Corr_mas_casos[[#This Row],[Corregimiento]],Hoja3!$A$2:$D$676,4,0)</f>
        <v>40606</v>
      </c>
      <c r="E8401" s="71">
        <v>8</v>
      </c>
    </row>
    <row r="8402" spans="1:5">
      <c r="A8402" s="73">
        <v>44290</v>
      </c>
      <c r="B8402" s="70">
        <v>44289</v>
      </c>
      <c r="C8402" s="71" t="s">
        <v>520</v>
      </c>
      <c r="D8402" s="72">
        <f>VLOOKUP(Pag_Inicio_Corr_mas_casos[[#This Row],[Corregimiento]],Hoja3!$A$2:$D$676,4,0)</f>
        <v>91001</v>
      </c>
      <c r="E8402" s="71">
        <v>8</v>
      </c>
    </row>
    <row r="8403" spans="1:5">
      <c r="A8403" s="73">
        <v>44290</v>
      </c>
      <c r="B8403" s="70">
        <v>44289</v>
      </c>
      <c r="C8403" s="71" t="s">
        <v>541</v>
      </c>
      <c r="D8403" s="72">
        <f>VLOOKUP(Pag_Inicio_Corr_mas_casos[[#This Row],[Corregimiento]],Hoja3!$A$2:$D$676,4,0)</f>
        <v>80813</v>
      </c>
      <c r="E8403" s="71">
        <v>7</v>
      </c>
    </row>
    <row r="8404" spans="1:5">
      <c r="A8404" s="73">
        <v>44290</v>
      </c>
      <c r="B8404" s="70">
        <v>44289</v>
      </c>
      <c r="C8404" s="71" t="s">
        <v>532</v>
      </c>
      <c r="D8404" s="72">
        <f>VLOOKUP(Pag_Inicio_Corr_mas_casos[[#This Row],[Corregimiento]],Hoja3!$A$2:$D$676,4,0)</f>
        <v>10201</v>
      </c>
      <c r="E8404" s="71">
        <v>7</v>
      </c>
    </row>
    <row r="8405" spans="1:5">
      <c r="A8405" s="73">
        <v>44290</v>
      </c>
      <c r="B8405" s="70">
        <v>44289</v>
      </c>
      <c r="C8405" s="71" t="s">
        <v>534</v>
      </c>
      <c r="D8405" s="72">
        <f>VLOOKUP(Pag_Inicio_Corr_mas_casos[[#This Row],[Corregimiento]],Hoja3!$A$2:$D$676,4,0)</f>
        <v>40201</v>
      </c>
      <c r="E8405" s="71">
        <v>6</v>
      </c>
    </row>
    <row r="8406" spans="1:5">
      <c r="A8406" s="73">
        <v>44290</v>
      </c>
      <c r="B8406" s="70">
        <v>44289</v>
      </c>
      <c r="C8406" s="71" t="s">
        <v>523</v>
      </c>
      <c r="D8406" s="72">
        <f>VLOOKUP(Pag_Inicio_Corr_mas_casos[[#This Row],[Corregimiento]],Hoja3!$A$2:$D$676,4,0)</f>
        <v>91008</v>
      </c>
      <c r="E8406" s="71">
        <v>6</v>
      </c>
    </row>
    <row r="8407" spans="1:5">
      <c r="A8407" s="73">
        <v>44290</v>
      </c>
      <c r="B8407" s="70">
        <v>44289</v>
      </c>
      <c r="C8407" s="71" t="s">
        <v>536</v>
      </c>
      <c r="D8407" s="72">
        <f>VLOOKUP(Pag_Inicio_Corr_mas_casos[[#This Row],[Corregimiento]],Hoja3!$A$2:$D$676,4,0)</f>
        <v>91013</v>
      </c>
      <c r="E8407" s="71">
        <v>6</v>
      </c>
    </row>
    <row r="8408" spans="1:5">
      <c r="A8408" s="73">
        <v>44290</v>
      </c>
      <c r="B8408" s="70">
        <v>44289</v>
      </c>
      <c r="C8408" s="71" t="s">
        <v>1063</v>
      </c>
      <c r="D8408" s="72">
        <f>VLOOKUP(Pag_Inicio_Corr_mas_casos[[#This Row],[Corregimiento]],Hoja3!$A$2:$D$676,4,0)</f>
        <v>41104</v>
      </c>
      <c r="E8408" s="71">
        <v>5</v>
      </c>
    </row>
    <row r="8409" spans="1:5">
      <c r="A8409" s="73">
        <v>44290</v>
      </c>
      <c r="B8409" s="70">
        <v>44289</v>
      </c>
      <c r="C8409" s="71" t="s">
        <v>529</v>
      </c>
      <c r="D8409" s="72">
        <f>VLOOKUP(Pag_Inicio_Corr_mas_casos[[#This Row],[Corregimiento]],Hoja3!$A$2:$D$676,4,0)</f>
        <v>40503</v>
      </c>
      <c r="E8409" s="71">
        <v>5</v>
      </c>
    </row>
    <row r="8410" spans="1:5">
      <c r="A8410" s="73">
        <v>44290</v>
      </c>
      <c r="B8410" s="70">
        <v>44289</v>
      </c>
      <c r="C8410" s="71" t="s">
        <v>527</v>
      </c>
      <c r="D8410" s="72">
        <f>VLOOKUP(Pag_Inicio_Corr_mas_casos[[#This Row],[Corregimiento]],Hoja3!$A$2:$D$676,4,0)</f>
        <v>90301</v>
      </c>
      <c r="E8410" s="71">
        <v>5</v>
      </c>
    </row>
    <row r="8411" spans="1:5">
      <c r="A8411" s="73">
        <v>44290</v>
      </c>
      <c r="B8411" s="70">
        <v>44289</v>
      </c>
      <c r="C8411" s="71" t="s">
        <v>528</v>
      </c>
      <c r="D8411" s="72">
        <f>VLOOKUP(Pag_Inicio_Corr_mas_casos[[#This Row],[Corregimiento]],Hoja3!$A$2:$D$676,4,0)</f>
        <v>80807</v>
      </c>
      <c r="E8411" s="71">
        <v>5</v>
      </c>
    </row>
    <row r="8412" spans="1:5">
      <c r="A8412" s="73">
        <v>44290</v>
      </c>
      <c r="B8412" s="70">
        <v>44289</v>
      </c>
      <c r="C8412" s="71" t="s">
        <v>1003</v>
      </c>
      <c r="D8412" s="72">
        <f>VLOOKUP(Pag_Inicio_Corr_mas_casos[[#This Row],[Corregimiento]],Hoja3!$A$2:$D$676,4,0)</f>
        <v>40506</v>
      </c>
      <c r="E8412" s="71">
        <v>5</v>
      </c>
    </row>
    <row r="8413" spans="1:5">
      <c r="A8413" s="73">
        <v>44290</v>
      </c>
      <c r="B8413" s="70">
        <v>44289</v>
      </c>
      <c r="C8413" s="71" t="s">
        <v>531</v>
      </c>
      <c r="D8413" s="72">
        <f>VLOOKUP(Pag_Inicio_Corr_mas_casos[[#This Row],[Corregimiento]],Hoja3!$A$2:$D$676,4,0)</f>
        <v>80806</v>
      </c>
      <c r="E8413" s="71">
        <v>4</v>
      </c>
    </row>
    <row r="8414" spans="1:5">
      <c r="A8414" s="73">
        <v>44290</v>
      </c>
      <c r="B8414" s="70">
        <v>44289</v>
      </c>
      <c r="C8414" s="71" t="s">
        <v>538</v>
      </c>
      <c r="D8414" s="72">
        <f>VLOOKUP(Pag_Inicio_Corr_mas_casos[[#This Row],[Corregimiento]],Hoja3!$A$2:$D$676,4,0)</f>
        <v>120405</v>
      </c>
      <c r="E8414" s="71">
        <v>4</v>
      </c>
    </row>
    <row r="8415" spans="1:5">
      <c r="A8415" s="127">
        <v>44291</v>
      </c>
      <c r="B8415" s="128">
        <v>44290</v>
      </c>
      <c r="C8415" s="129" t="s">
        <v>545</v>
      </c>
      <c r="D8415" s="130">
        <f>VLOOKUP(Pag_Inicio_Corr_mas_casos[[#This Row],[Corregimiento]],Hoja3!$A$2:$D$676,4,0)</f>
        <v>91101</v>
      </c>
      <c r="E8415" s="129">
        <v>7</v>
      </c>
    </row>
    <row r="8416" spans="1:5">
      <c r="A8416" s="127">
        <v>44291</v>
      </c>
      <c r="B8416" s="128">
        <v>44290</v>
      </c>
      <c r="C8416" s="129" t="s">
        <v>506</v>
      </c>
      <c r="D8416" s="130">
        <f>VLOOKUP(Pag_Inicio_Corr_mas_casos[[#This Row],[Corregimiento]],Hoja3!$A$2:$D$676,4,0)</f>
        <v>80812</v>
      </c>
      <c r="E8416" s="129">
        <v>7</v>
      </c>
    </row>
    <row r="8417" spans="1:5">
      <c r="A8417" s="127">
        <v>44291</v>
      </c>
      <c r="B8417" s="128">
        <v>44290</v>
      </c>
      <c r="C8417" s="129" t="s">
        <v>1105</v>
      </c>
      <c r="D8417" s="130">
        <f>VLOOKUP(Pag_Inicio_Corr_mas_casos[[#This Row],[Corregimiento]],Hoja3!$A$2:$D$676,4,0)</f>
        <v>40703</v>
      </c>
      <c r="E8417" s="129">
        <v>6</v>
      </c>
    </row>
    <row r="8418" spans="1:5">
      <c r="A8418" s="127">
        <v>44291</v>
      </c>
      <c r="B8418" s="128">
        <v>44290</v>
      </c>
      <c r="C8418" s="129" t="s">
        <v>511</v>
      </c>
      <c r="D8418" s="130">
        <f>VLOOKUP(Pag_Inicio_Corr_mas_casos[[#This Row],[Corregimiento]],Hoja3!$A$2:$D$676,4,0)</f>
        <v>80819</v>
      </c>
      <c r="E8418" s="129">
        <v>6</v>
      </c>
    </row>
    <row r="8419" spans="1:5">
      <c r="A8419" s="127">
        <v>44291</v>
      </c>
      <c r="B8419" s="128">
        <v>44290</v>
      </c>
      <c r="C8419" s="129" t="s">
        <v>521</v>
      </c>
      <c r="D8419" s="130">
        <f>VLOOKUP(Pag_Inicio_Corr_mas_casos[[#This Row],[Corregimiento]],Hoja3!$A$2:$D$676,4,0)</f>
        <v>20602</v>
      </c>
      <c r="E8419" s="129">
        <v>6</v>
      </c>
    </row>
    <row r="8420" spans="1:5">
      <c r="A8420" s="127">
        <v>44291</v>
      </c>
      <c r="B8420" s="128">
        <v>44290</v>
      </c>
      <c r="C8420" s="129" t="s">
        <v>522</v>
      </c>
      <c r="D8420" s="130">
        <f>VLOOKUP(Pag_Inicio_Corr_mas_casos[[#This Row],[Corregimiento]],Hoja3!$A$2:$D$676,4,0)</f>
        <v>40502</v>
      </c>
      <c r="E8420" s="129">
        <v>6</v>
      </c>
    </row>
    <row r="8421" spans="1:5">
      <c r="A8421" s="127">
        <v>44291</v>
      </c>
      <c r="B8421" s="128">
        <v>44290</v>
      </c>
      <c r="C8421" s="129" t="s">
        <v>1106</v>
      </c>
      <c r="D8421" s="130">
        <f>VLOOKUP(Pag_Inicio_Corr_mas_casos[[#This Row],[Corregimiento]],Hoja3!$A$2:$D$676,4,0)</f>
        <v>90705</v>
      </c>
      <c r="E8421" s="129">
        <v>4</v>
      </c>
    </row>
    <row r="8422" spans="1:5">
      <c r="A8422" s="127">
        <v>44291</v>
      </c>
      <c r="B8422" s="128">
        <v>44290</v>
      </c>
      <c r="C8422" s="129" t="s">
        <v>863</v>
      </c>
      <c r="D8422" s="130">
        <f>VLOOKUP(Pag_Inicio_Corr_mas_casos[[#This Row],[Corregimiento]],Hoja3!$A$2:$D$676,4,0)</f>
        <v>40203</v>
      </c>
      <c r="E8422" s="129">
        <v>4</v>
      </c>
    </row>
    <row r="8423" spans="1:5">
      <c r="A8423" s="127">
        <v>44291</v>
      </c>
      <c r="B8423" s="128">
        <v>44290</v>
      </c>
      <c r="C8423" s="129" t="s">
        <v>546</v>
      </c>
      <c r="D8423" s="130">
        <f>VLOOKUP(Pag_Inicio_Corr_mas_casos[[#This Row],[Corregimiento]],Hoja3!$A$2:$D$676,4,0)</f>
        <v>40612</v>
      </c>
      <c r="E8423" s="129">
        <v>4</v>
      </c>
    </row>
    <row r="8424" spans="1:5">
      <c r="A8424" s="127">
        <v>44291</v>
      </c>
      <c r="B8424" s="128">
        <v>44290</v>
      </c>
      <c r="C8424" s="129" t="s">
        <v>580</v>
      </c>
      <c r="D8424" s="130">
        <f>VLOOKUP(Pag_Inicio_Corr_mas_casos[[#This Row],[Corregimiento]],Hoja3!$A$2:$D$676,4,0)</f>
        <v>130106</v>
      </c>
      <c r="E8424" s="129">
        <v>4</v>
      </c>
    </row>
    <row r="8425" spans="1:5">
      <c r="A8425" s="127">
        <v>44291</v>
      </c>
      <c r="B8425" s="128">
        <v>44290</v>
      </c>
      <c r="C8425" s="129" t="s">
        <v>570</v>
      </c>
      <c r="D8425" s="130">
        <f>VLOOKUP(Pag_Inicio_Corr_mas_casos[[#This Row],[Corregimiento]],Hoja3!$A$2:$D$676,4,0)</f>
        <v>80810</v>
      </c>
      <c r="E8425" s="129">
        <v>3</v>
      </c>
    </row>
    <row r="8426" spans="1:5">
      <c r="A8426" s="127">
        <v>44291</v>
      </c>
      <c r="B8426" s="128">
        <v>44290</v>
      </c>
      <c r="C8426" s="129" t="s">
        <v>541</v>
      </c>
      <c r="D8426" s="130">
        <f>VLOOKUP(Pag_Inicio_Corr_mas_casos[[#This Row],[Corregimiento]],Hoja3!$A$2:$D$676,4,0)</f>
        <v>80813</v>
      </c>
      <c r="E8426" s="129">
        <v>3</v>
      </c>
    </row>
    <row r="8427" spans="1:5">
      <c r="A8427" s="127">
        <v>44291</v>
      </c>
      <c r="B8427" s="128">
        <v>44290</v>
      </c>
      <c r="C8427" s="129" t="s">
        <v>513</v>
      </c>
      <c r="D8427" s="130">
        <f>VLOOKUP(Pag_Inicio_Corr_mas_casos[[#This Row],[Corregimiento]],Hoja3!$A$2:$D$676,4,0)</f>
        <v>40601</v>
      </c>
      <c r="E8427" s="129">
        <v>3</v>
      </c>
    </row>
    <row r="8428" spans="1:5">
      <c r="A8428" s="127">
        <v>44291</v>
      </c>
      <c r="B8428" s="128">
        <v>44290</v>
      </c>
      <c r="C8428" s="129" t="s">
        <v>558</v>
      </c>
      <c r="D8428" s="130">
        <f>VLOOKUP(Pag_Inicio_Corr_mas_casos[[#This Row],[Corregimiento]],Hoja3!$A$2:$D$676,4,0)</f>
        <v>90305</v>
      </c>
      <c r="E8428" s="129">
        <v>3</v>
      </c>
    </row>
    <row r="8429" spans="1:5">
      <c r="A8429" s="127">
        <v>44291</v>
      </c>
      <c r="B8429" s="128">
        <v>44290</v>
      </c>
      <c r="C8429" s="129" t="s">
        <v>534</v>
      </c>
      <c r="D8429" s="130">
        <f>VLOOKUP(Pag_Inicio_Corr_mas_casos[[#This Row],[Corregimiento]],Hoja3!$A$2:$D$676,4,0)</f>
        <v>40201</v>
      </c>
      <c r="E8429" s="129">
        <v>3</v>
      </c>
    </row>
    <row r="8430" spans="1:5">
      <c r="A8430" s="127">
        <v>44291</v>
      </c>
      <c r="B8430" s="128">
        <v>44290</v>
      </c>
      <c r="C8430" s="129" t="s">
        <v>852</v>
      </c>
      <c r="D8430" s="130">
        <f>VLOOKUP(Pag_Inicio_Corr_mas_casos[[#This Row],[Corregimiento]],Hoja3!$A$2:$D$676,4,0)</f>
        <v>80804</v>
      </c>
      <c r="E8430" s="129">
        <v>3</v>
      </c>
    </row>
    <row r="8431" spans="1:5">
      <c r="A8431" s="127">
        <v>44291</v>
      </c>
      <c r="B8431" s="128">
        <v>44290</v>
      </c>
      <c r="C8431" s="129" t="s">
        <v>512</v>
      </c>
      <c r="D8431" s="130">
        <f>VLOOKUP(Pag_Inicio_Corr_mas_casos[[#This Row],[Corregimiento]],Hoja3!$A$2:$D$676,4,0)</f>
        <v>80822</v>
      </c>
      <c r="E8431" s="129">
        <v>3</v>
      </c>
    </row>
    <row r="8432" spans="1:5">
      <c r="A8432" s="127">
        <v>44291</v>
      </c>
      <c r="B8432" s="128">
        <v>44290</v>
      </c>
      <c r="C8432" s="129" t="s">
        <v>1058</v>
      </c>
      <c r="D8432" s="130">
        <f>VLOOKUP(Pag_Inicio_Corr_mas_casos[[#This Row],[Corregimiento]],Hoja3!$A$2:$D$676,4,0)</f>
        <v>10207</v>
      </c>
      <c r="E8432" s="129">
        <v>3</v>
      </c>
    </row>
    <row r="8433" spans="1:5">
      <c r="A8433" s="127">
        <v>44291</v>
      </c>
      <c r="B8433" s="128">
        <v>44290</v>
      </c>
      <c r="C8433" s="129" t="s">
        <v>531</v>
      </c>
      <c r="D8433" s="130">
        <f>VLOOKUP(Pag_Inicio_Corr_mas_casos[[#This Row],[Corregimiento]],Hoja3!$A$2:$D$676,4,0)</f>
        <v>80806</v>
      </c>
      <c r="E8433" s="129">
        <v>3</v>
      </c>
    </row>
    <row r="8434" spans="1:5">
      <c r="A8434" s="127">
        <v>44291</v>
      </c>
      <c r="B8434" s="128">
        <v>44290</v>
      </c>
      <c r="C8434" s="129" t="s">
        <v>1058</v>
      </c>
      <c r="D8434" s="130">
        <f>VLOOKUP(Pag_Inicio_Corr_mas_casos[[#This Row],[Corregimiento]],Hoja3!$A$2:$D$676,4,0)</f>
        <v>10207</v>
      </c>
      <c r="E8434" s="129">
        <v>3</v>
      </c>
    </row>
    <row r="8435" spans="1:5">
      <c r="A8435" s="86">
        <v>44292</v>
      </c>
      <c r="B8435" s="87">
        <v>44291</v>
      </c>
      <c r="C8435" s="88" t="s">
        <v>520</v>
      </c>
      <c r="D8435" s="89">
        <f>VLOOKUP(Pag_Inicio_Corr_mas_casos[[#This Row],[Corregimiento]],Hoja3!$A$2:$D$676,4,0)</f>
        <v>91001</v>
      </c>
      <c r="E8435" s="88">
        <v>12</v>
      </c>
    </row>
    <row r="8436" spans="1:5">
      <c r="A8436" s="86">
        <v>44292</v>
      </c>
      <c r="B8436" s="87">
        <v>44291</v>
      </c>
      <c r="C8436" s="88" t="s">
        <v>508</v>
      </c>
      <c r="D8436" s="89">
        <f>VLOOKUP(Pag_Inicio_Corr_mas_casos[[#This Row],[Corregimiento]],Hoja3!$A$2:$D$676,4,0)</f>
        <v>80809</v>
      </c>
      <c r="E8436" s="88">
        <v>12</v>
      </c>
    </row>
    <row r="8437" spans="1:5">
      <c r="A8437" s="86">
        <v>44292</v>
      </c>
      <c r="B8437" s="87">
        <v>44291</v>
      </c>
      <c r="C8437" s="88" t="s">
        <v>528</v>
      </c>
      <c r="D8437" s="89">
        <f>VLOOKUP(Pag_Inicio_Corr_mas_casos[[#This Row],[Corregimiento]],Hoja3!$A$2:$D$676,4,0)</f>
        <v>80807</v>
      </c>
      <c r="E8437" s="88">
        <v>11</v>
      </c>
    </row>
    <row r="8438" spans="1:5">
      <c r="A8438" s="86">
        <v>44292</v>
      </c>
      <c r="B8438" s="87">
        <v>44291</v>
      </c>
      <c r="C8438" s="88" t="s">
        <v>526</v>
      </c>
      <c r="D8438" s="89">
        <f>VLOOKUP(Pag_Inicio_Corr_mas_casos[[#This Row],[Corregimiento]],Hoja3!$A$2:$D$676,4,0)</f>
        <v>10101</v>
      </c>
      <c r="E8438" s="88">
        <v>11</v>
      </c>
    </row>
    <row r="8439" spans="1:5">
      <c r="A8439" s="86">
        <v>44292</v>
      </c>
      <c r="B8439" s="87">
        <v>44291</v>
      </c>
      <c r="C8439" s="88" t="s">
        <v>544</v>
      </c>
      <c r="D8439" s="89">
        <f>VLOOKUP(Pag_Inicio_Corr_mas_casos[[#This Row],[Corregimiento]],Hoja3!$A$2:$D$676,4,0)</f>
        <v>40611</v>
      </c>
      <c r="E8439" s="88">
        <v>10</v>
      </c>
    </row>
    <row r="8440" spans="1:5">
      <c r="A8440" s="86">
        <v>44292</v>
      </c>
      <c r="B8440" s="87">
        <v>44291</v>
      </c>
      <c r="C8440" s="88" t="s">
        <v>546</v>
      </c>
      <c r="D8440" s="89">
        <f>VLOOKUP(Pag_Inicio_Corr_mas_casos[[#This Row],[Corregimiento]],Hoja3!$A$2:$D$676,4,0)</f>
        <v>40612</v>
      </c>
      <c r="E8440" s="88">
        <v>10</v>
      </c>
    </row>
    <row r="8441" spans="1:5">
      <c r="A8441" s="86">
        <v>44292</v>
      </c>
      <c r="B8441" s="87">
        <v>44291</v>
      </c>
      <c r="C8441" s="88" t="s">
        <v>513</v>
      </c>
      <c r="D8441" s="89">
        <f>VLOOKUP(Pag_Inicio_Corr_mas_casos[[#This Row],[Corregimiento]],Hoja3!$A$2:$D$676,4,0)</f>
        <v>40601</v>
      </c>
      <c r="E8441" s="88">
        <v>10</v>
      </c>
    </row>
    <row r="8442" spans="1:5">
      <c r="A8442" s="86">
        <v>44292</v>
      </c>
      <c r="B8442" s="87">
        <v>44291</v>
      </c>
      <c r="C8442" s="88" t="s">
        <v>517</v>
      </c>
      <c r="D8442" s="89">
        <f>VLOOKUP(Pag_Inicio_Corr_mas_casos[[#This Row],[Corregimiento]],Hoja3!$A$2:$D$676,4,0)</f>
        <v>80814</v>
      </c>
      <c r="E8442" s="88">
        <v>9</v>
      </c>
    </row>
    <row r="8443" spans="1:5">
      <c r="A8443" s="86">
        <v>44292</v>
      </c>
      <c r="B8443" s="87">
        <v>44291</v>
      </c>
      <c r="C8443" s="88" t="s">
        <v>554</v>
      </c>
      <c r="D8443" s="89">
        <f>VLOOKUP(Pag_Inicio_Corr_mas_casos[[#This Row],[Corregimiento]],Hoja3!$A$2:$D$676,4,0)</f>
        <v>40501</v>
      </c>
      <c r="E8443" s="88">
        <v>7</v>
      </c>
    </row>
    <row r="8444" spans="1:5">
      <c r="A8444" s="86">
        <v>44292</v>
      </c>
      <c r="B8444" s="87">
        <v>44291</v>
      </c>
      <c r="C8444" s="88" t="s">
        <v>915</v>
      </c>
      <c r="D8444" s="89">
        <f>VLOOKUP(Pag_Inicio_Corr_mas_casos[[#This Row],[Corregimiento]],Hoja3!$A$2:$D$676,4,0)</f>
        <v>130108</v>
      </c>
      <c r="E8444" s="88">
        <v>7</v>
      </c>
    </row>
    <row r="8445" spans="1:5">
      <c r="A8445" s="86">
        <v>44292</v>
      </c>
      <c r="B8445" s="87">
        <v>44291</v>
      </c>
      <c r="C8445" s="88" t="s">
        <v>844</v>
      </c>
      <c r="D8445" s="89">
        <f>VLOOKUP(Pag_Inicio_Corr_mas_casos[[#This Row],[Corregimiento]],Hoja3!$A$2:$D$676,4,0)</f>
        <v>80823</v>
      </c>
      <c r="E8445" s="88">
        <v>7</v>
      </c>
    </row>
    <row r="8446" spans="1:5">
      <c r="A8446" s="86">
        <v>44292</v>
      </c>
      <c r="B8446" s="87">
        <v>44291</v>
      </c>
      <c r="C8446" s="88" t="s">
        <v>536</v>
      </c>
      <c r="D8446" s="89">
        <f>VLOOKUP(Pag_Inicio_Corr_mas_casos[[#This Row],[Corregimiento]],Hoja3!$A$2:$D$676,4,0)</f>
        <v>91013</v>
      </c>
      <c r="E8446" s="88">
        <v>6</v>
      </c>
    </row>
    <row r="8447" spans="1:5">
      <c r="A8447" s="86">
        <v>44292</v>
      </c>
      <c r="B8447" s="87">
        <v>44291</v>
      </c>
      <c r="C8447" s="88" t="s">
        <v>506</v>
      </c>
      <c r="D8447" s="89">
        <f>VLOOKUP(Pag_Inicio_Corr_mas_casos[[#This Row],[Corregimiento]],Hoja3!$A$2:$D$676,4,0)</f>
        <v>80812</v>
      </c>
      <c r="E8447" s="88">
        <v>6</v>
      </c>
    </row>
    <row r="8448" spans="1:5">
      <c r="A8448" s="86">
        <v>44292</v>
      </c>
      <c r="B8448" s="87">
        <v>44291</v>
      </c>
      <c r="C8448" s="88" t="s">
        <v>1030</v>
      </c>
      <c r="D8448" s="89">
        <f>VLOOKUP(Pag_Inicio_Corr_mas_casos[[#This Row],[Corregimiento]],Hoja3!$A$2:$D$676,4,0)</f>
        <v>10203</v>
      </c>
      <c r="E8448" s="88">
        <v>5</v>
      </c>
    </row>
    <row r="8449" spans="1:5">
      <c r="A8449" s="86">
        <v>44292</v>
      </c>
      <c r="B8449" s="87">
        <v>44291</v>
      </c>
      <c r="C8449" s="88" t="s">
        <v>555</v>
      </c>
      <c r="D8449" s="89">
        <f>VLOOKUP(Pag_Inicio_Corr_mas_casos[[#This Row],[Corregimiento]],Hoja3!$A$2:$D$676,4,0)</f>
        <v>40801</v>
      </c>
      <c r="E8449" s="88">
        <v>5</v>
      </c>
    </row>
    <row r="8450" spans="1:5">
      <c r="A8450" s="86">
        <v>44292</v>
      </c>
      <c r="B8450" s="87">
        <v>44291</v>
      </c>
      <c r="C8450" s="88" t="s">
        <v>541</v>
      </c>
      <c r="D8450" s="89">
        <f>VLOOKUP(Pag_Inicio_Corr_mas_casos[[#This Row],[Corregimiento]],Hoja3!$A$2:$D$676,4,0)</f>
        <v>80813</v>
      </c>
      <c r="E8450" s="88">
        <v>5</v>
      </c>
    </row>
    <row r="8451" spans="1:5">
      <c r="A8451" s="86">
        <v>44292</v>
      </c>
      <c r="B8451" s="87">
        <v>44291</v>
      </c>
      <c r="C8451" s="88" t="s">
        <v>1079</v>
      </c>
      <c r="D8451" s="89">
        <f>VLOOKUP(Pag_Inicio_Corr_mas_casos[[#This Row],[Corregimiento]],Hoja3!$A$2:$D$676,4,0)</f>
        <v>40704</v>
      </c>
      <c r="E8451" s="88">
        <v>5</v>
      </c>
    </row>
    <row r="8452" spans="1:5">
      <c r="A8452" s="86">
        <v>44292</v>
      </c>
      <c r="B8452" s="87">
        <v>44291</v>
      </c>
      <c r="C8452" s="88" t="s">
        <v>557</v>
      </c>
      <c r="D8452" s="89">
        <f>VLOOKUP(Pag_Inicio_Corr_mas_casos[[#This Row],[Corregimiento]],Hoja3!$A$2:$D$676,4,0)</f>
        <v>80808</v>
      </c>
      <c r="E8452" s="88">
        <v>5</v>
      </c>
    </row>
    <row r="8453" spans="1:5">
      <c r="A8453" s="86">
        <v>44292</v>
      </c>
      <c r="B8453" s="87">
        <v>44291</v>
      </c>
      <c r="C8453" s="88" t="s">
        <v>940</v>
      </c>
      <c r="D8453" s="89">
        <f>VLOOKUP(Pag_Inicio_Corr_mas_casos[[#This Row],[Corregimiento]],Hoja3!$A$2:$D$676,4,0)</f>
        <v>20205</v>
      </c>
      <c r="E8453" s="88">
        <v>5</v>
      </c>
    </row>
    <row r="8454" spans="1:5">
      <c r="A8454" s="86">
        <v>44292</v>
      </c>
      <c r="B8454" s="87">
        <v>44291</v>
      </c>
      <c r="C8454" s="88" t="s">
        <v>539</v>
      </c>
      <c r="D8454" s="89">
        <f>VLOOKUP(Pag_Inicio_Corr_mas_casos[[#This Row],[Corregimiento]],Hoja3!$A$2:$D$676,4,0)</f>
        <v>91007</v>
      </c>
      <c r="E8454" s="88">
        <v>5</v>
      </c>
    </row>
    <row r="8455" spans="1:5">
      <c r="A8455" s="90">
        <v>44293</v>
      </c>
      <c r="B8455" s="91">
        <v>44292</v>
      </c>
      <c r="C8455" s="92" t="s">
        <v>513</v>
      </c>
      <c r="D8455" s="93">
        <f>VLOOKUP(Pag_Inicio_Corr_mas_casos[[#This Row],[Corregimiento]],Hoja3!$A$2:$D$676,4,0)</f>
        <v>40601</v>
      </c>
      <c r="E8455" s="92">
        <v>14</v>
      </c>
    </row>
    <row r="8456" spans="1:5">
      <c r="A8456" s="90">
        <v>44293</v>
      </c>
      <c r="B8456" s="91">
        <v>44292</v>
      </c>
      <c r="C8456" s="92" t="s">
        <v>508</v>
      </c>
      <c r="D8456" s="93">
        <f>VLOOKUP(Pag_Inicio_Corr_mas_casos[[#This Row],[Corregimiento]],Hoja3!$A$2:$D$676,4,0)</f>
        <v>80809</v>
      </c>
      <c r="E8456" s="92">
        <v>13</v>
      </c>
    </row>
    <row r="8457" spans="1:5">
      <c r="A8457" s="90">
        <v>44293</v>
      </c>
      <c r="B8457" s="91">
        <v>44292</v>
      </c>
      <c r="C8457" s="92" t="s">
        <v>560</v>
      </c>
      <c r="D8457" s="93">
        <f>VLOOKUP(Pag_Inicio_Corr_mas_casos[[#This Row],[Corregimiento]],Hoja3!$A$2:$D$676,4,0)</f>
        <v>41401</v>
      </c>
      <c r="E8457" s="92">
        <v>11</v>
      </c>
    </row>
    <row r="8458" spans="1:5">
      <c r="A8458" s="90">
        <v>44293</v>
      </c>
      <c r="B8458" s="91">
        <v>44292</v>
      </c>
      <c r="C8458" s="92" t="s">
        <v>569</v>
      </c>
      <c r="D8458" s="93">
        <f>VLOOKUP(Pag_Inicio_Corr_mas_casos[[#This Row],[Corregimiento]],Hoja3!$A$2:$D$676,4,0)</f>
        <v>80817</v>
      </c>
      <c r="E8458" s="92">
        <v>10</v>
      </c>
    </row>
    <row r="8459" spans="1:5">
      <c r="A8459" s="90">
        <v>44293</v>
      </c>
      <c r="B8459" s="91">
        <v>44292</v>
      </c>
      <c r="C8459" s="92" t="s">
        <v>520</v>
      </c>
      <c r="D8459" s="93">
        <f>VLOOKUP(Pag_Inicio_Corr_mas_casos[[#This Row],[Corregimiento]],Hoja3!$A$2:$D$676,4,0)</f>
        <v>91001</v>
      </c>
      <c r="E8459" s="92">
        <v>10</v>
      </c>
    </row>
    <row r="8460" spans="1:5">
      <c r="A8460" s="90">
        <v>44293</v>
      </c>
      <c r="B8460" s="91">
        <v>44292</v>
      </c>
      <c r="C8460" s="92" t="s">
        <v>514</v>
      </c>
      <c r="D8460" s="93">
        <f>VLOOKUP(Pag_Inicio_Corr_mas_casos[[#This Row],[Corregimiento]],Hoja3!$A$2:$D$676,4,0)</f>
        <v>20601</v>
      </c>
      <c r="E8460" s="92">
        <v>9</v>
      </c>
    </row>
    <row r="8461" spans="1:5">
      <c r="A8461" s="90">
        <v>44293</v>
      </c>
      <c r="B8461" s="91">
        <v>44292</v>
      </c>
      <c r="C8461" s="92" t="s">
        <v>530</v>
      </c>
      <c r="D8461" s="93">
        <f>VLOOKUP(Pag_Inicio_Corr_mas_casos[[#This Row],[Corregimiento]],Hoja3!$A$2:$D$676,4,0)</f>
        <v>10206</v>
      </c>
      <c r="E8461" s="92">
        <v>8</v>
      </c>
    </row>
    <row r="8462" spans="1:5">
      <c r="A8462" s="90">
        <v>44293</v>
      </c>
      <c r="B8462" s="91">
        <v>44292</v>
      </c>
      <c r="C8462" s="92" t="s">
        <v>506</v>
      </c>
      <c r="D8462" s="93">
        <f>VLOOKUP(Pag_Inicio_Corr_mas_casos[[#This Row],[Corregimiento]],Hoja3!$A$2:$D$676,4,0)</f>
        <v>80812</v>
      </c>
      <c r="E8462" s="92">
        <v>8</v>
      </c>
    </row>
    <row r="8463" spans="1:5">
      <c r="A8463" s="90">
        <v>44293</v>
      </c>
      <c r="B8463" s="91">
        <v>44292</v>
      </c>
      <c r="C8463" s="92" t="s">
        <v>1003</v>
      </c>
      <c r="D8463" s="93">
        <f>VLOOKUP(Pag_Inicio_Corr_mas_casos[[#This Row],[Corregimiento]],Hoja3!$A$2:$D$676,4,0)</f>
        <v>40506</v>
      </c>
      <c r="E8463" s="92">
        <v>8</v>
      </c>
    </row>
    <row r="8464" spans="1:5">
      <c r="A8464" s="90">
        <v>44293</v>
      </c>
      <c r="B8464" s="91">
        <v>44292</v>
      </c>
      <c r="C8464" s="92" t="s">
        <v>529</v>
      </c>
      <c r="D8464" s="93">
        <f>VLOOKUP(Pag_Inicio_Corr_mas_casos[[#This Row],[Corregimiento]],Hoja3!$A$2:$D$676,4,0)</f>
        <v>40503</v>
      </c>
      <c r="E8464" s="92">
        <v>7</v>
      </c>
    </row>
    <row r="8465" spans="1:5">
      <c r="A8465" s="90">
        <v>44293</v>
      </c>
      <c r="B8465" s="91">
        <v>44292</v>
      </c>
      <c r="C8465" s="92" t="s">
        <v>548</v>
      </c>
      <c r="D8465" s="93">
        <f>VLOOKUP(Pag_Inicio_Corr_mas_casos[[#This Row],[Corregimiento]],Hoja3!$A$2:$D$676,4,0)</f>
        <v>80826</v>
      </c>
      <c r="E8465" s="92">
        <v>7</v>
      </c>
    </row>
    <row r="8466" spans="1:5">
      <c r="A8466" s="90">
        <v>44293</v>
      </c>
      <c r="B8466" s="91">
        <v>44292</v>
      </c>
      <c r="C8466" s="92" t="s">
        <v>532</v>
      </c>
      <c r="D8466" s="93">
        <f>VLOOKUP(Pag_Inicio_Corr_mas_casos[[#This Row],[Corregimiento]],Hoja3!$A$2:$D$676,4,0)</f>
        <v>10201</v>
      </c>
      <c r="E8466" s="92">
        <v>7</v>
      </c>
    </row>
    <row r="8467" spans="1:5">
      <c r="A8467" s="90">
        <v>44293</v>
      </c>
      <c r="B8467" s="91">
        <v>44292</v>
      </c>
      <c r="C8467" s="92" t="s">
        <v>523</v>
      </c>
      <c r="D8467" s="93">
        <f>VLOOKUP(Pag_Inicio_Corr_mas_casos[[#This Row],[Corregimiento]],Hoja3!$A$2:$D$676,4,0)</f>
        <v>91008</v>
      </c>
      <c r="E8467" s="92">
        <v>6</v>
      </c>
    </row>
    <row r="8468" spans="1:5">
      <c r="A8468" s="90">
        <v>44293</v>
      </c>
      <c r="B8468" s="91">
        <v>44292</v>
      </c>
      <c r="C8468" s="92" t="s">
        <v>580</v>
      </c>
      <c r="D8468" s="93">
        <f>VLOOKUP(Pag_Inicio_Corr_mas_casos[[#This Row],[Corregimiento]],Hoja3!$A$2:$D$676,4,0)</f>
        <v>130106</v>
      </c>
      <c r="E8468" s="92">
        <v>6</v>
      </c>
    </row>
    <row r="8469" spans="1:5">
      <c r="A8469" s="90">
        <v>44293</v>
      </c>
      <c r="B8469" s="91">
        <v>44292</v>
      </c>
      <c r="C8469" s="92" t="s">
        <v>518</v>
      </c>
      <c r="D8469" s="93">
        <f>VLOOKUP(Pag_Inicio_Corr_mas_casos[[#This Row],[Corregimiento]],Hoja3!$A$2:$D$676,4,0)</f>
        <v>81009</v>
      </c>
      <c r="E8469" s="92">
        <v>6</v>
      </c>
    </row>
    <row r="8470" spans="1:5">
      <c r="A8470" s="90">
        <v>44293</v>
      </c>
      <c r="B8470" s="91">
        <v>44292</v>
      </c>
      <c r="C8470" s="92" t="s">
        <v>550</v>
      </c>
      <c r="D8470" s="93">
        <f>VLOOKUP(Pag_Inicio_Corr_mas_casos[[#This Row],[Corregimiento]],Hoja3!$A$2:$D$676,4,0)</f>
        <v>40606</v>
      </c>
      <c r="E8470" s="92">
        <v>6</v>
      </c>
    </row>
    <row r="8471" spans="1:5">
      <c r="A8471" s="90">
        <v>44293</v>
      </c>
      <c r="B8471" s="91">
        <v>44292</v>
      </c>
      <c r="C8471" s="92" t="s">
        <v>915</v>
      </c>
      <c r="D8471" s="93">
        <f>VLOOKUP(Pag_Inicio_Corr_mas_casos[[#This Row],[Corregimiento]],Hoja3!$A$2:$D$676,4,0)</f>
        <v>130108</v>
      </c>
      <c r="E8471" s="92">
        <v>5</v>
      </c>
    </row>
    <row r="8472" spans="1:5">
      <c r="A8472" s="90">
        <v>44293</v>
      </c>
      <c r="B8472" s="91">
        <v>44292</v>
      </c>
      <c r="C8472" s="92" t="s">
        <v>517</v>
      </c>
      <c r="D8472" s="93">
        <f>VLOOKUP(Pag_Inicio_Corr_mas_casos[[#This Row],[Corregimiento]],Hoja3!$A$2:$D$676,4,0)</f>
        <v>80814</v>
      </c>
      <c r="E8472" s="92">
        <v>5</v>
      </c>
    </row>
    <row r="8473" spans="1:5">
      <c r="A8473" s="90">
        <v>44293</v>
      </c>
      <c r="B8473" s="91">
        <v>44292</v>
      </c>
      <c r="C8473" s="92" t="s">
        <v>546</v>
      </c>
      <c r="D8473" s="93">
        <f>VLOOKUP(Pag_Inicio_Corr_mas_casos[[#This Row],[Corregimiento]],Hoja3!$A$2:$D$676,4,0)</f>
        <v>40612</v>
      </c>
      <c r="E8473" s="92">
        <v>5</v>
      </c>
    </row>
    <row r="8474" spans="1:5">
      <c r="A8474" s="90">
        <v>44293</v>
      </c>
      <c r="B8474" s="91">
        <v>44292</v>
      </c>
      <c r="C8474" s="92" t="s">
        <v>526</v>
      </c>
      <c r="D8474" s="93">
        <f>VLOOKUP(Pag_Inicio_Corr_mas_casos[[#This Row],[Corregimiento]],Hoja3!$A$2:$D$676,4,0)</f>
        <v>10101</v>
      </c>
      <c r="E8474" s="92">
        <v>5</v>
      </c>
    </row>
    <row r="8475" spans="1:5">
      <c r="A8475" s="102">
        <v>44294</v>
      </c>
      <c r="B8475" s="103">
        <v>44293</v>
      </c>
      <c r="C8475" s="104" t="s">
        <v>506</v>
      </c>
      <c r="D8475" s="105">
        <f>VLOOKUP(Pag_Inicio_Corr_mas_casos[[#This Row],[Corregimiento]],Hoja3!$A$2:$D$676,4,0)</f>
        <v>80812</v>
      </c>
      <c r="E8475" s="104">
        <v>16</v>
      </c>
    </row>
    <row r="8476" spans="1:5">
      <c r="A8476" s="102">
        <v>44294</v>
      </c>
      <c r="B8476" s="103">
        <v>44293</v>
      </c>
      <c r="C8476" s="104" t="s">
        <v>513</v>
      </c>
      <c r="D8476" s="105">
        <f>VLOOKUP(Pag_Inicio_Corr_mas_casos[[#This Row],[Corregimiento]],Hoja3!$A$2:$D$676,4,0)</f>
        <v>40601</v>
      </c>
      <c r="E8476" s="104">
        <v>15</v>
      </c>
    </row>
    <row r="8477" spans="1:5">
      <c r="A8477" s="102">
        <v>44294</v>
      </c>
      <c r="B8477" s="103">
        <v>44293</v>
      </c>
      <c r="C8477" s="104" t="s">
        <v>508</v>
      </c>
      <c r="D8477" s="105">
        <f>VLOOKUP(Pag_Inicio_Corr_mas_casos[[#This Row],[Corregimiento]],Hoja3!$A$2:$D$676,4,0)</f>
        <v>80809</v>
      </c>
      <c r="E8477" s="104">
        <v>14</v>
      </c>
    </row>
    <row r="8478" spans="1:5">
      <c r="A8478" s="102">
        <v>44294</v>
      </c>
      <c r="B8478" s="103">
        <v>44293</v>
      </c>
      <c r="C8478" s="104" t="s">
        <v>546</v>
      </c>
      <c r="D8478" s="105">
        <f>VLOOKUP(Pag_Inicio_Corr_mas_casos[[#This Row],[Corregimiento]],Hoja3!$A$2:$D$676,4,0)</f>
        <v>40612</v>
      </c>
      <c r="E8478" s="104">
        <v>13</v>
      </c>
    </row>
    <row r="8479" spans="1:5">
      <c r="A8479" s="102">
        <v>44294</v>
      </c>
      <c r="B8479" s="103">
        <v>44293</v>
      </c>
      <c r="C8479" s="104" t="s">
        <v>529</v>
      </c>
      <c r="D8479" s="105">
        <f>VLOOKUP(Pag_Inicio_Corr_mas_casos[[#This Row],[Corregimiento]],Hoja3!$A$2:$D$676,4,0)</f>
        <v>40503</v>
      </c>
      <c r="E8479" s="104">
        <v>12</v>
      </c>
    </row>
    <row r="8480" spans="1:5">
      <c r="A8480" s="102">
        <v>44294</v>
      </c>
      <c r="B8480" s="103">
        <v>44293</v>
      </c>
      <c r="C8480" s="104" t="s">
        <v>541</v>
      </c>
      <c r="D8480" s="105">
        <f>VLOOKUP(Pag_Inicio_Corr_mas_casos[[#This Row],[Corregimiento]],Hoja3!$A$2:$D$676,4,0)</f>
        <v>80813</v>
      </c>
      <c r="E8480" s="104">
        <v>12</v>
      </c>
    </row>
    <row r="8481" spans="1:5">
      <c r="A8481" s="102">
        <v>44294</v>
      </c>
      <c r="B8481" s="103">
        <v>44293</v>
      </c>
      <c r="C8481" s="104" t="s">
        <v>759</v>
      </c>
      <c r="D8481" s="105">
        <f>VLOOKUP(Pag_Inicio_Corr_mas_casos[[#This Row],[Corregimiento]],Hoja3!$A$2:$D$676,4,0)</f>
        <v>40401</v>
      </c>
      <c r="E8481" s="104">
        <v>10</v>
      </c>
    </row>
    <row r="8482" spans="1:5">
      <c r="A8482" s="102">
        <v>44294</v>
      </c>
      <c r="B8482" s="103">
        <v>44293</v>
      </c>
      <c r="C8482" s="104" t="s">
        <v>526</v>
      </c>
      <c r="D8482" s="105">
        <f>VLOOKUP(Pag_Inicio_Corr_mas_casos[[#This Row],[Corregimiento]],Hoja3!$A$2:$D$676,4,0)</f>
        <v>10101</v>
      </c>
      <c r="E8482" s="104">
        <v>9</v>
      </c>
    </row>
    <row r="8483" spans="1:5">
      <c r="A8483" s="102">
        <v>44294</v>
      </c>
      <c r="B8483" s="103">
        <v>44293</v>
      </c>
      <c r="C8483" s="104" t="s">
        <v>511</v>
      </c>
      <c r="D8483" s="105">
        <f>VLOOKUP(Pag_Inicio_Corr_mas_casos[[#This Row],[Corregimiento]],Hoja3!$A$2:$D$676,4,0)</f>
        <v>80819</v>
      </c>
      <c r="E8483" s="104">
        <v>9</v>
      </c>
    </row>
    <row r="8484" spans="1:5">
      <c r="A8484" s="102">
        <v>44294</v>
      </c>
      <c r="B8484" s="103">
        <v>44293</v>
      </c>
      <c r="C8484" s="104" t="s">
        <v>543</v>
      </c>
      <c r="D8484" s="105">
        <f>VLOOKUP(Pag_Inicio_Corr_mas_casos[[#This Row],[Corregimiento]],Hoja3!$A$2:$D$676,4,0)</f>
        <v>50208</v>
      </c>
      <c r="E8484" s="104">
        <v>8</v>
      </c>
    </row>
    <row r="8485" spans="1:5">
      <c r="A8485" s="102">
        <v>44294</v>
      </c>
      <c r="B8485" s="103">
        <v>44293</v>
      </c>
      <c r="C8485" s="104" t="s">
        <v>545</v>
      </c>
      <c r="D8485" s="105">
        <f>VLOOKUP(Pag_Inicio_Corr_mas_casos[[#This Row],[Corregimiento]],Hoja3!$A$2:$D$676,4,0)</f>
        <v>91101</v>
      </c>
      <c r="E8485" s="104">
        <v>8</v>
      </c>
    </row>
    <row r="8486" spans="1:5">
      <c r="A8486" s="102">
        <v>44294</v>
      </c>
      <c r="B8486" s="103">
        <v>44293</v>
      </c>
      <c r="C8486" s="104" t="s">
        <v>923</v>
      </c>
      <c r="D8486" s="105">
        <f>VLOOKUP(Pag_Inicio_Corr_mas_casos[[#This Row],[Corregimiento]],Hoja3!$A$2:$D$676,4,0)</f>
        <v>50316</v>
      </c>
      <c r="E8486" s="104">
        <v>8</v>
      </c>
    </row>
    <row r="8487" spans="1:5">
      <c r="A8487" s="102">
        <v>44294</v>
      </c>
      <c r="B8487" s="103">
        <v>44293</v>
      </c>
      <c r="C8487" s="104" t="s">
        <v>523</v>
      </c>
      <c r="D8487" s="105">
        <f>VLOOKUP(Pag_Inicio_Corr_mas_casos[[#This Row],[Corregimiento]],Hoja3!$A$2:$D$676,4,0)</f>
        <v>91008</v>
      </c>
      <c r="E8487" s="104">
        <v>8</v>
      </c>
    </row>
    <row r="8488" spans="1:5">
      <c r="A8488" s="102">
        <v>44294</v>
      </c>
      <c r="B8488" s="103">
        <v>44293</v>
      </c>
      <c r="C8488" s="104" t="s">
        <v>1030</v>
      </c>
      <c r="D8488" s="105">
        <f>VLOOKUP(Pag_Inicio_Corr_mas_casos[[#This Row],[Corregimiento]],Hoja3!$A$2:$D$676,4,0)</f>
        <v>10203</v>
      </c>
      <c r="E8488" s="104">
        <v>8</v>
      </c>
    </row>
    <row r="8489" spans="1:5">
      <c r="A8489" s="102">
        <v>44294</v>
      </c>
      <c r="B8489" s="103">
        <v>44293</v>
      </c>
      <c r="C8489" s="104" t="s">
        <v>520</v>
      </c>
      <c r="D8489" s="105">
        <f>VLOOKUP(Pag_Inicio_Corr_mas_casos[[#This Row],[Corregimiento]],Hoja3!$A$2:$D$676,4,0)</f>
        <v>91001</v>
      </c>
      <c r="E8489" s="104">
        <v>7</v>
      </c>
    </row>
    <row r="8490" spans="1:5">
      <c r="A8490" s="102">
        <v>44294</v>
      </c>
      <c r="B8490" s="103">
        <v>44293</v>
      </c>
      <c r="C8490" s="104" t="s">
        <v>1107</v>
      </c>
      <c r="D8490" s="105">
        <f>VLOOKUP(Pag_Inicio_Corr_mas_casos[[#This Row],[Corregimiento]],Hoja3!$A$2:$D$676,4,0)</f>
        <v>40406</v>
      </c>
      <c r="E8490" s="104">
        <v>7</v>
      </c>
    </row>
    <row r="8491" spans="1:5">
      <c r="A8491" s="102">
        <v>44294</v>
      </c>
      <c r="B8491" s="103">
        <v>44293</v>
      </c>
      <c r="C8491" s="104" t="s">
        <v>863</v>
      </c>
      <c r="D8491" s="105">
        <f>VLOOKUP(Pag_Inicio_Corr_mas_casos[[#This Row],[Corregimiento]],Hoja3!$A$2:$D$676,4,0)</f>
        <v>40203</v>
      </c>
      <c r="E8491" s="104">
        <v>7</v>
      </c>
    </row>
    <row r="8492" spans="1:5">
      <c r="A8492" s="102">
        <v>44294</v>
      </c>
      <c r="B8492" s="103">
        <v>44293</v>
      </c>
      <c r="C8492" s="104" t="s">
        <v>550</v>
      </c>
      <c r="D8492" s="105">
        <f>VLOOKUP(Pag_Inicio_Corr_mas_casos[[#This Row],[Corregimiento]],Hoja3!$A$2:$D$676,4,0)</f>
        <v>40606</v>
      </c>
      <c r="E8492" s="104">
        <v>7</v>
      </c>
    </row>
    <row r="8493" spans="1:5">
      <c r="A8493" s="102">
        <v>44294</v>
      </c>
      <c r="B8493" s="103">
        <v>44293</v>
      </c>
      <c r="C8493" s="104" t="s">
        <v>1085</v>
      </c>
      <c r="D8493" s="105">
        <f>VLOOKUP(Pag_Inicio_Corr_mas_casos[[#This Row],[Corregimiento]],Hoja3!$A$2:$D$676,4,0)</f>
        <v>60202</v>
      </c>
      <c r="E8493" s="104">
        <v>7</v>
      </c>
    </row>
    <row r="8494" spans="1:5">
      <c r="A8494" s="102">
        <v>44294</v>
      </c>
      <c r="B8494" s="103">
        <v>44293</v>
      </c>
      <c r="C8494" s="104" t="s">
        <v>935</v>
      </c>
      <c r="D8494" s="105">
        <f>VLOOKUP(Pag_Inicio_Corr_mas_casos[[#This Row],[Corregimiento]],Hoja3!$A$2:$D$676,4,0)</f>
        <v>91011</v>
      </c>
      <c r="E8494" s="104">
        <v>6</v>
      </c>
    </row>
    <row r="8495" spans="1:5">
      <c r="A8495" s="98">
        <v>44296</v>
      </c>
      <c r="B8495" s="99">
        <v>44294</v>
      </c>
      <c r="C8495" s="100" t="s">
        <v>523</v>
      </c>
      <c r="D8495" s="101">
        <f>VLOOKUP(Pag_Inicio_Corr_mas_casos[[#This Row],[Corregimiento]],Hoja3!$A$2:$D$676,4,0)</f>
        <v>91008</v>
      </c>
      <c r="E8495" s="100">
        <v>10</v>
      </c>
    </row>
    <row r="8496" spans="1:5">
      <c r="A8496" s="98">
        <v>44296</v>
      </c>
      <c r="B8496" s="99">
        <v>44294</v>
      </c>
      <c r="C8496" s="100" t="s">
        <v>526</v>
      </c>
      <c r="D8496" s="101">
        <f>VLOOKUP(Pag_Inicio_Corr_mas_casos[[#This Row],[Corregimiento]],Hoja3!$A$2:$D$676,4,0)</f>
        <v>10101</v>
      </c>
      <c r="E8496" s="100">
        <v>9</v>
      </c>
    </row>
    <row r="8497" spans="1:5">
      <c r="A8497" s="98">
        <v>44296</v>
      </c>
      <c r="B8497" s="99">
        <v>44294</v>
      </c>
      <c r="C8497" s="100" t="s">
        <v>529</v>
      </c>
      <c r="D8497" s="101">
        <f>VLOOKUP(Pag_Inicio_Corr_mas_casos[[#This Row],[Corregimiento]],Hoja3!$A$2:$D$676,4,0)</f>
        <v>40503</v>
      </c>
      <c r="E8497" s="100">
        <v>9</v>
      </c>
    </row>
    <row r="8498" spans="1:5">
      <c r="A8498" s="98">
        <v>44296</v>
      </c>
      <c r="B8498" s="99">
        <v>44294</v>
      </c>
      <c r="C8498" s="100" t="s">
        <v>911</v>
      </c>
      <c r="D8498" s="101">
        <f>VLOOKUP(Pag_Inicio_Corr_mas_casos[[#This Row],[Corregimiento]],Hoja3!$A$2:$D$676,4,0)</f>
        <v>30104</v>
      </c>
      <c r="E8498" s="100">
        <v>8</v>
      </c>
    </row>
    <row r="8499" spans="1:5">
      <c r="A8499" s="98">
        <v>44296</v>
      </c>
      <c r="B8499" s="99">
        <v>44294</v>
      </c>
      <c r="C8499" s="100" t="s">
        <v>550</v>
      </c>
      <c r="D8499" s="101">
        <f>VLOOKUP(Pag_Inicio_Corr_mas_casos[[#This Row],[Corregimiento]],Hoja3!$A$2:$D$676,4,0)</f>
        <v>40606</v>
      </c>
      <c r="E8499" s="100">
        <v>8</v>
      </c>
    </row>
    <row r="8500" spans="1:5">
      <c r="A8500" s="98">
        <v>44296</v>
      </c>
      <c r="B8500" s="99">
        <v>44294</v>
      </c>
      <c r="C8500" s="100" t="s">
        <v>513</v>
      </c>
      <c r="D8500" s="101">
        <f>VLOOKUP(Pag_Inicio_Corr_mas_casos[[#This Row],[Corregimiento]],Hoja3!$A$2:$D$676,4,0)</f>
        <v>40601</v>
      </c>
      <c r="E8500" s="100">
        <v>8</v>
      </c>
    </row>
    <row r="8501" spans="1:5">
      <c r="A8501" s="98">
        <v>44296</v>
      </c>
      <c r="B8501" s="99">
        <v>44294</v>
      </c>
      <c r="C8501" s="100" t="s">
        <v>554</v>
      </c>
      <c r="D8501" s="101">
        <f>VLOOKUP(Pag_Inicio_Corr_mas_casos[[#This Row],[Corregimiento]],Hoja3!$A$2:$D$676,4,0)</f>
        <v>40501</v>
      </c>
      <c r="E8501" s="100">
        <v>8</v>
      </c>
    </row>
    <row r="8502" spans="1:5">
      <c r="A8502" s="98">
        <v>44296</v>
      </c>
      <c r="B8502" s="99">
        <v>44294</v>
      </c>
      <c r="C8502" s="100" t="s">
        <v>863</v>
      </c>
      <c r="D8502" s="101">
        <f>VLOOKUP(Pag_Inicio_Corr_mas_casos[[#This Row],[Corregimiento]],Hoja3!$A$2:$D$676,4,0)</f>
        <v>40203</v>
      </c>
      <c r="E8502" s="100">
        <v>7</v>
      </c>
    </row>
    <row r="8503" spans="1:5">
      <c r="A8503" s="98">
        <v>44296</v>
      </c>
      <c r="B8503" s="99">
        <v>44294</v>
      </c>
      <c r="C8503" s="100" t="s">
        <v>1072</v>
      </c>
      <c r="D8503" s="101">
        <f>VLOOKUP(Pag_Inicio_Corr_mas_casos[[#This Row],[Corregimiento]],Hoja3!$A$2:$D$676,4,0)</f>
        <v>40401</v>
      </c>
      <c r="E8503" s="100">
        <v>7</v>
      </c>
    </row>
    <row r="8504" spans="1:5">
      <c r="A8504" s="98">
        <v>44296</v>
      </c>
      <c r="B8504" s="99">
        <v>44294</v>
      </c>
      <c r="C8504" s="100" t="s">
        <v>544</v>
      </c>
      <c r="D8504" s="101">
        <f>VLOOKUP(Pag_Inicio_Corr_mas_casos[[#This Row],[Corregimiento]],Hoja3!$A$2:$D$676,4,0)</f>
        <v>40611</v>
      </c>
      <c r="E8504" s="100">
        <v>6</v>
      </c>
    </row>
    <row r="8505" spans="1:5">
      <c r="A8505" s="98">
        <v>44296</v>
      </c>
      <c r="B8505" s="99">
        <v>44294</v>
      </c>
      <c r="C8505" s="100" t="s">
        <v>508</v>
      </c>
      <c r="D8505" s="101">
        <f>VLOOKUP(Pag_Inicio_Corr_mas_casos[[#This Row],[Corregimiento]],Hoja3!$A$2:$D$676,4,0)</f>
        <v>80809</v>
      </c>
      <c r="E8505" s="100">
        <v>6</v>
      </c>
    </row>
    <row r="8506" spans="1:5">
      <c r="A8506" s="98">
        <v>44296</v>
      </c>
      <c r="B8506" s="99">
        <v>44294</v>
      </c>
      <c r="C8506" s="100" t="s">
        <v>511</v>
      </c>
      <c r="D8506" s="101">
        <f>VLOOKUP(Pag_Inicio_Corr_mas_casos[[#This Row],[Corregimiento]],Hoja3!$A$2:$D$676,4,0)</f>
        <v>80819</v>
      </c>
      <c r="E8506" s="100">
        <v>6</v>
      </c>
    </row>
    <row r="8507" spans="1:5">
      <c r="A8507" s="98">
        <v>44296</v>
      </c>
      <c r="B8507" s="99">
        <v>44294</v>
      </c>
      <c r="C8507" s="100" t="s">
        <v>531</v>
      </c>
      <c r="D8507" s="101">
        <f>VLOOKUP(Pag_Inicio_Corr_mas_casos[[#This Row],[Corregimiento]],Hoja3!$A$2:$D$676,4,0)</f>
        <v>80806</v>
      </c>
      <c r="E8507" s="100">
        <v>6</v>
      </c>
    </row>
    <row r="8508" spans="1:5">
      <c r="A8508" s="98">
        <v>44296</v>
      </c>
      <c r="B8508" s="99">
        <v>44294</v>
      </c>
      <c r="C8508" s="100" t="s">
        <v>566</v>
      </c>
      <c r="D8508" s="101">
        <f>VLOOKUP(Pag_Inicio_Corr_mas_casos[[#This Row],[Corregimiento]],Hoja3!$A$2:$D$676,4,0)</f>
        <v>80820</v>
      </c>
      <c r="E8508" s="100">
        <v>6</v>
      </c>
    </row>
    <row r="8509" spans="1:5">
      <c r="A8509" s="98">
        <v>44296</v>
      </c>
      <c r="B8509" s="99">
        <v>44294</v>
      </c>
      <c r="C8509" s="100" t="s">
        <v>534</v>
      </c>
      <c r="D8509" s="101">
        <f>VLOOKUP(Pag_Inicio_Corr_mas_casos[[#This Row],[Corregimiento]],Hoja3!$A$2:$D$676,4,0)</f>
        <v>40201</v>
      </c>
      <c r="E8509" s="100">
        <v>5</v>
      </c>
    </row>
    <row r="8510" spans="1:5">
      <c r="A8510" s="98">
        <v>44296</v>
      </c>
      <c r="B8510" s="99">
        <v>44294</v>
      </c>
      <c r="C8510" s="100" t="s">
        <v>528</v>
      </c>
      <c r="D8510" s="101">
        <f>VLOOKUP(Pag_Inicio_Corr_mas_casos[[#This Row],[Corregimiento]],Hoja3!$A$2:$D$676,4,0)</f>
        <v>80807</v>
      </c>
      <c r="E8510" s="100">
        <v>5</v>
      </c>
    </row>
    <row r="8511" spans="1:5">
      <c r="A8511" s="98">
        <v>44296</v>
      </c>
      <c r="B8511" s="99">
        <v>44294</v>
      </c>
      <c r="C8511" s="100" t="s">
        <v>1063</v>
      </c>
      <c r="D8511" s="101">
        <f>VLOOKUP(Pag_Inicio_Corr_mas_casos[[#This Row],[Corregimiento]],Hoja3!$A$2:$D$676,4,0)</f>
        <v>41104</v>
      </c>
      <c r="E8511" s="100">
        <v>5</v>
      </c>
    </row>
    <row r="8512" spans="1:5">
      <c r="A8512" s="98">
        <v>44296</v>
      </c>
      <c r="B8512" s="99">
        <v>44294</v>
      </c>
      <c r="C8512" s="100" t="s">
        <v>520</v>
      </c>
      <c r="D8512" s="101">
        <f>VLOOKUP(Pag_Inicio_Corr_mas_casos[[#This Row],[Corregimiento]],Hoja3!$A$2:$D$676,4,0)</f>
        <v>91001</v>
      </c>
      <c r="E8512" s="100">
        <v>5</v>
      </c>
    </row>
    <row r="8513" spans="1:5">
      <c r="A8513" s="98">
        <v>44296</v>
      </c>
      <c r="B8513" s="99">
        <v>44294</v>
      </c>
      <c r="C8513" s="100" t="s">
        <v>940</v>
      </c>
      <c r="D8513" s="101">
        <f>VLOOKUP(Pag_Inicio_Corr_mas_casos[[#This Row],[Corregimiento]],Hoja3!$A$2:$D$676,4,0)</f>
        <v>20205</v>
      </c>
      <c r="E8513" s="100">
        <v>5</v>
      </c>
    </row>
    <row r="8514" spans="1:5">
      <c r="A8514" s="98">
        <v>44296</v>
      </c>
      <c r="B8514" s="99">
        <v>44294</v>
      </c>
      <c r="C8514" s="100" t="s">
        <v>862</v>
      </c>
      <c r="D8514" s="101">
        <f>VLOOKUP(Pag_Inicio_Corr_mas_casos[[#This Row],[Corregimiento]],Hoja3!$A$2:$D$676,4,0)</f>
        <v>20606</v>
      </c>
      <c r="E8514" s="100">
        <v>5</v>
      </c>
    </row>
    <row r="8515" spans="1:5">
      <c r="A8515" s="127">
        <v>44297</v>
      </c>
      <c r="B8515" s="128">
        <v>44295</v>
      </c>
      <c r="C8515" s="129" t="s">
        <v>534</v>
      </c>
      <c r="D8515" s="130">
        <f>VLOOKUP(Pag_Inicio_Corr_mas_casos[[#This Row],[Corregimiento]],Hoja3!$A$2:$D$676,4,0)</f>
        <v>40201</v>
      </c>
      <c r="E8515" s="129">
        <v>11</v>
      </c>
    </row>
    <row r="8516" spans="1:5">
      <c r="A8516" s="127">
        <v>44297</v>
      </c>
      <c r="B8516" s="128">
        <v>44295</v>
      </c>
      <c r="C8516" s="129" t="s">
        <v>513</v>
      </c>
      <c r="D8516" s="130">
        <f>VLOOKUP(Pag_Inicio_Corr_mas_casos[[#This Row],[Corregimiento]],Hoja3!$A$2:$D$676,4,0)</f>
        <v>40601</v>
      </c>
      <c r="E8516" s="129">
        <v>11</v>
      </c>
    </row>
    <row r="8517" spans="1:5">
      <c r="A8517" s="127">
        <v>44297</v>
      </c>
      <c r="B8517" s="128">
        <v>44295</v>
      </c>
      <c r="C8517" s="129" t="s">
        <v>511</v>
      </c>
      <c r="D8517" s="130">
        <f>VLOOKUP(Pag_Inicio_Corr_mas_casos[[#This Row],[Corregimiento]],Hoja3!$A$2:$D$676,4,0)</f>
        <v>80819</v>
      </c>
      <c r="E8517" s="129">
        <v>9</v>
      </c>
    </row>
    <row r="8518" spans="1:5">
      <c r="A8518" s="127">
        <v>44297</v>
      </c>
      <c r="B8518" s="128">
        <v>44295</v>
      </c>
      <c r="C8518" s="129" t="s">
        <v>566</v>
      </c>
      <c r="D8518" s="130">
        <f>VLOOKUP(Pag_Inicio_Corr_mas_casos[[#This Row],[Corregimiento]],Hoja3!$A$2:$D$676,4,0)</f>
        <v>80820</v>
      </c>
      <c r="E8518" s="129">
        <v>7</v>
      </c>
    </row>
    <row r="8519" spans="1:5">
      <c r="A8519" s="127">
        <v>44297</v>
      </c>
      <c r="B8519" s="128">
        <v>44295</v>
      </c>
      <c r="C8519" s="129" t="s">
        <v>863</v>
      </c>
      <c r="D8519" s="130">
        <f>VLOOKUP(Pag_Inicio_Corr_mas_casos[[#This Row],[Corregimiento]],Hoja3!$A$2:$D$676,4,0)</f>
        <v>40203</v>
      </c>
      <c r="E8519" s="129">
        <v>7</v>
      </c>
    </row>
    <row r="8520" spans="1:5">
      <c r="A8520" s="127">
        <v>44297</v>
      </c>
      <c r="B8520" s="128">
        <v>44295</v>
      </c>
      <c r="C8520" s="129" t="s">
        <v>1003</v>
      </c>
      <c r="D8520" s="130">
        <f>VLOOKUP(Pag_Inicio_Corr_mas_casos[[#This Row],[Corregimiento]],Hoja3!$A$2:$D$676,4,0)</f>
        <v>40506</v>
      </c>
      <c r="E8520" s="129">
        <v>6</v>
      </c>
    </row>
    <row r="8521" spans="1:5">
      <c r="A8521" s="127">
        <v>44297</v>
      </c>
      <c r="B8521" s="128">
        <v>44295</v>
      </c>
      <c r="C8521" s="129" t="s">
        <v>993</v>
      </c>
      <c r="D8521" s="130">
        <f>VLOOKUP(Pag_Inicio_Corr_mas_casos[[#This Row],[Corregimiento]],Hoja3!$A$2:$D$676,4,0)</f>
        <v>40603</v>
      </c>
      <c r="E8521" s="129">
        <v>6</v>
      </c>
    </row>
    <row r="8522" spans="1:5">
      <c r="A8522" s="127">
        <v>44297</v>
      </c>
      <c r="B8522" s="128">
        <v>44295</v>
      </c>
      <c r="C8522" s="129" t="s">
        <v>526</v>
      </c>
      <c r="D8522" s="130">
        <f>VLOOKUP(Pag_Inicio_Corr_mas_casos[[#This Row],[Corregimiento]],Hoja3!$A$2:$D$676,4,0)</f>
        <v>10101</v>
      </c>
      <c r="E8522" s="129">
        <v>6</v>
      </c>
    </row>
    <row r="8523" spans="1:5">
      <c r="A8523" s="127">
        <v>44297</v>
      </c>
      <c r="B8523" s="128">
        <v>44295</v>
      </c>
      <c r="C8523" s="129" t="s">
        <v>864</v>
      </c>
      <c r="D8523" s="130">
        <f>VLOOKUP(Pag_Inicio_Corr_mas_casos[[#This Row],[Corregimiento]],Hoja3!$A$2:$D$676,4,0)</f>
        <v>20207</v>
      </c>
      <c r="E8523" s="129">
        <v>6</v>
      </c>
    </row>
    <row r="8524" spans="1:5">
      <c r="A8524" s="127">
        <v>44297</v>
      </c>
      <c r="B8524" s="128">
        <v>44295</v>
      </c>
      <c r="C8524" s="129" t="s">
        <v>1063</v>
      </c>
      <c r="D8524" s="130">
        <f>VLOOKUP(Pag_Inicio_Corr_mas_casos[[#This Row],[Corregimiento]],Hoja3!$A$2:$D$676,4,0)</f>
        <v>41104</v>
      </c>
      <c r="E8524" s="129">
        <v>6</v>
      </c>
    </row>
    <row r="8525" spans="1:5">
      <c r="A8525" s="127">
        <v>44297</v>
      </c>
      <c r="B8525" s="128">
        <v>44295</v>
      </c>
      <c r="C8525" s="129" t="s">
        <v>508</v>
      </c>
      <c r="D8525" s="130">
        <f>VLOOKUP(Pag_Inicio_Corr_mas_casos[[#This Row],[Corregimiento]],Hoja3!$A$2:$D$676,4,0)</f>
        <v>80809</v>
      </c>
      <c r="E8525" s="129">
        <v>6</v>
      </c>
    </row>
    <row r="8526" spans="1:5">
      <c r="A8526" s="127">
        <v>44297</v>
      </c>
      <c r="B8526" s="128">
        <v>44295</v>
      </c>
      <c r="C8526" s="129" t="s">
        <v>1007</v>
      </c>
      <c r="D8526" s="130">
        <f>VLOOKUP(Pag_Inicio_Corr_mas_casos[[#This Row],[Corregimiento]],Hoja3!$A$2:$D$676,4,0)</f>
        <v>41001</v>
      </c>
      <c r="E8526" s="129">
        <v>5</v>
      </c>
    </row>
    <row r="8527" spans="1:5">
      <c r="A8527" s="127">
        <v>44297</v>
      </c>
      <c r="B8527" s="128">
        <v>44295</v>
      </c>
      <c r="C8527" s="129" t="s">
        <v>521</v>
      </c>
      <c r="D8527" s="130">
        <f>VLOOKUP(Pag_Inicio_Corr_mas_casos[[#This Row],[Corregimiento]],Hoja3!$A$2:$D$676,4,0)</f>
        <v>20602</v>
      </c>
      <c r="E8527" s="129">
        <v>5</v>
      </c>
    </row>
    <row r="8528" spans="1:5">
      <c r="A8528" s="127">
        <v>44297</v>
      </c>
      <c r="B8528" s="128">
        <v>44295</v>
      </c>
      <c r="C8528" s="129" t="s">
        <v>528</v>
      </c>
      <c r="D8528" s="130">
        <f>VLOOKUP(Pag_Inicio_Corr_mas_casos[[#This Row],[Corregimiento]],Hoja3!$A$2:$D$676,4,0)</f>
        <v>80807</v>
      </c>
      <c r="E8528" s="129">
        <v>5</v>
      </c>
    </row>
    <row r="8529" spans="1:5">
      <c r="A8529" s="127">
        <v>44297</v>
      </c>
      <c r="B8529" s="128">
        <v>44295</v>
      </c>
      <c r="C8529" s="129" t="s">
        <v>512</v>
      </c>
      <c r="D8529" s="130">
        <f>VLOOKUP(Pag_Inicio_Corr_mas_casos[[#This Row],[Corregimiento]],Hoja3!$A$2:$D$676,4,0)</f>
        <v>80822</v>
      </c>
      <c r="E8529" s="129">
        <v>4</v>
      </c>
    </row>
    <row r="8530" spans="1:5">
      <c r="A8530" s="127">
        <v>44297</v>
      </c>
      <c r="B8530" s="128">
        <v>44295</v>
      </c>
      <c r="C8530" s="129" t="s">
        <v>548</v>
      </c>
      <c r="D8530" s="130">
        <f>VLOOKUP(Pag_Inicio_Corr_mas_casos[[#This Row],[Corregimiento]],Hoja3!$A$2:$D$676,4,0)</f>
        <v>80826</v>
      </c>
      <c r="E8530" s="129">
        <v>4</v>
      </c>
    </row>
    <row r="8531" spans="1:5">
      <c r="A8531" s="127">
        <v>44297</v>
      </c>
      <c r="B8531" s="128">
        <v>44295</v>
      </c>
      <c r="C8531" s="129" t="s">
        <v>552</v>
      </c>
      <c r="D8531" s="130">
        <f>VLOOKUP(Pag_Inicio_Corr_mas_casos[[#This Row],[Corregimiento]],Hoja3!$A$2:$D$676,4,0)</f>
        <v>40405</v>
      </c>
      <c r="E8531" s="129">
        <v>4</v>
      </c>
    </row>
    <row r="8532" spans="1:5">
      <c r="A8532" s="127">
        <v>44297</v>
      </c>
      <c r="B8532" s="128">
        <v>44295</v>
      </c>
      <c r="C8532" s="129" t="s">
        <v>1108</v>
      </c>
      <c r="D8532" s="130">
        <f>VLOOKUP(Pag_Inicio_Corr_mas_casos[[#This Row],[Corregimiento]],Hoja3!$A$2:$D$676,4,0)</f>
        <v>40101</v>
      </c>
      <c r="E8532" s="129">
        <v>4</v>
      </c>
    </row>
    <row r="8533" spans="1:5">
      <c r="A8533" s="127">
        <v>44297</v>
      </c>
      <c r="B8533" s="128">
        <v>44295</v>
      </c>
      <c r="C8533" s="129" t="s">
        <v>532</v>
      </c>
      <c r="D8533" s="130">
        <f>VLOOKUP(Pag_Inicio_Corr_mas_casos[[#This Row],[Corregimiento]],Hoja3!$A$2:$D$676,4,0)</f>
        <v>10201</v>
      </c>
      <c r="E8533" s="129">
        <v>3</v>
      </c>
    </row>
    <row r="8534" spans="1:5">
      <c r="A8534" s="127">
        <v>44297</v>
      </c>
      <c r="B8534" s="128">
        <v>44295</v>
      </c>
      <c r="C8534" s="129" t="s">
        <v>518</v>
      </c>
      <c r="D8534" s="130">
        <f>VLOOKUP(Pag_Inicio_Corr_mas_casos[[#This Row],[Corregimiento]],Hoja3!$A$2:$D$676,4,0)</f>
        <v>81009</v>
      </c>
      <c r="E8534" s="129">
        <v>3</v>
      </c>
    </row>
    <row r="8535" spans="1:5">
      <c r="A8535" s="131">
        <v>44298</v>
      </c>
      <c r="B8535" s="132">
        <v>44296</v>
      </c>
      <c r="C8535" s="133" t="s">
        <v>513</v>
      </c>
      <c r="D8535" s="134">
        <f>VLOOKUP(Pag_Inicio_Corr_mas_casos[[#This Row],[Corregimiento]],Hoja3!$A$2:$D$676,4,0)</f>
        <v>40601</v>
      </c>
      <c r="E8535" s="133">
        <v>10</v>
      </c>
    </row>
    <row r="8536" spans="1:5">
      <c r="A8536" s="131">
        <v>44298</v>
      </c>
      <c r="B8536" s="132">
        <v>44296</v>
      </c>
      <c r="C8536" s="133" t="s">
        <v>529</v>
      </c>
      <c r="D8536" s="134">
        <f>VLOOKUP(Pag_Inicio_Corr_mas_casos[[#This Row],[Corregimiento]],Hoja3!$A$2:$D$676,4,0)</f>
        <v>40503</v>
      </c>
      <c r="E8536" s="133">
        <v>9</v>
      </c>
    </row>
    <row r="8537" spans="1:5">
      <c r="A8537" s="131">
        <v>44298</v>
      </c>
      <c r="B8537" s="132">
        <v>44296</v>
      </c>
      <c r="C8537" s="133" t="s">
        <v>554</v>
      </c>
      <c r="D8537" s="134">
        <f>VLOOKUP(Pag_Inicio_Corr_mas_casos[[#This Row],[Corregimiento]],Hoja3!$A$2:$D$676,4,0)</f>
        <v>40501</v>
      </c>
      <c r="E8537" s="133">
        <v>8</v>
      </c>
    </row>
    <row r="8538" spans="1:5">
      <c r="A8538" s="131">
        <v>44298</v>
      </c>
      <c r="B8538" s="132">
        <v>44296</v>
      </c>
      <c r="C8538" s="133" t="s">
        <v>560</v>
      </c>
      <c r="D8538" s="134">
        <f>VLOOKUP(Pag_Inicio_Corr_mas_casos[[#This Row],[Corregimiento]],Hoja3!$A$2:$D$676,4,0)</f>
        <v>41401</v>
      </c>
      <c r="E8538" s="133">
        <v>6</v>
      </c>
    </row>
    <row r="8539" spans="1:5">
      <c r="A8539" s="131">
        <v>44298</v>
      </c>
      <c r="B8539" s="132">
        <v>44296</v>
      </c>
      <c r="C8539" s="133" t="s">
        <v>511</v>
      </c>
      <c r="D8539" s="134">
        <f>VLOOKUP(Pag_Inicio_Corr_mas_casos[[#This Row],[Corregimiento]],Hoja3!$A$2:$D$676,4,0)</f>
        <v>80819</v>
      </c>
      <c r="E8539" s="133">
        <v>5</v>
      </c>
    </row>
    <row r="8540" spans="1:5">
      <c r="A8540" s="131">
        <v>44298</v>
      </c>
      <c r="B8540" s="132">
        <v>44296</v>
      </c>
      <c r="C8540" s="133" t="s">
        <v>528</v>
      </c>
      <c r="D8540" s="134">
        <f>VLOOKUP(Pag_Inicio_Corr_mas_casos[[#This Row],[Corregimiento]],Hoja3!$A$2:$D$676,4,0)</f>
        <v>80807</v>
      </c>
      <c r="E8540" s="133">
        <v>5</v>
      </c>
    </row>
    <row r="8541" spans="1:5">
      <c r="A8541" s="131">
        <v>44298</v>
      </c>
      <c r="B8541" s="132">
        <v>44296</v>
      </c>
      <c r="C8541" s="133" t="s">
        <v>863</v>
      </c>
      <c r="D8541" s="134">
        <f>VLOOKUP(Pag_Inicio_Corr_mas_casos[[#This Row],[Corregimiento]],Hoja3!$A$2:$D$676,4,0)</f>
        <v>40203</v>
      </c>
      <c r="E8541" s="133">
        <v>5</v>
      </c>
    </row>
    <row r="8542" spans="1:5">
      <c r="A8542" s="131">
        <v>44298</v>
      </c>
      <c r="B8542" s="132">
        <v>44296</v>
      </c>
      <c r="C8542" s="133" t="s">
        <v>520</v>
      </c>
      <c r="D8542" s="134">
        <f>VLOOKUP(Pag_Inicio_Corr_mas_casos[[#This Row],[Corregimiento]],Hoja3!$A$2:$D$676,4,0)</f>
        <v>91001</v>
      </c>
      <c r="E8542" s="133">
        <v>4</v>
      </c>
    </row>
    <row r="8543" spans="1:5">
      <c r="A8543" s="131">
        <v>44298</v>
      </c>
      <c r="B8543" s="132">
        <v>44296</v>
      </c>
      <c r="C8543" s="133" t="s">
        <v>1064</v>
      </c>
      <c r="D8543" s="134">
        <f>VLOOKUP(Pag_Inicio_Corr_mas_casos[[#This Row],[Corregimiento]],Hoja3!$A$2:$D$676,4,0)</f>
        <v>41309</v>
      </c>
      <c r="E8543" s="133">
        <v>4</v>
      </c>
    </row>
    <row r="8544" spans="1:5">
      <c r="A8544" s="131">
        <v>44298</v>
      </c>
      <c r="B8544" s="132">
        <v>44296</v>
      </c>
      <c r="C8544" s="133" t="s">
        <v>541</v>
      </c>
      <c r="D8544" s="134">
        <f>VLOOKUP(Pag_Inicio_Corr_mas_casos[[#This Row],[Corregimiento]],Hoja3!$A$2:$D$676,4,0)</f>
        <v>80813</v>
      </c>
      <c r="E8544" s="133">
        <v>4</v>
      </c>
    </row>
    <row r="8545" spans="1:5">
      <c r="A8545" s="131">
        <v>44298</v>
      </c>
      <c r="B8545" s="132">
        <v>44296</v>
      </c>
      <c r="C8545" s="133" t="s">
        <v>508</v>
      </c>
      <c r="D8545" s="134">
        <f>VLOOKUP(Pag_Inicio_Corr_mas_casos[[#This Row],[Corregimiento]],Hoja3!$A$2:$D$676,4,0)</f>
        <v>80809</v>
      </c>
      <c r="E8545" s="133">
        <v>4</v>
      </c>
    </row>
    <row r="8546" spans="1:5">
      <c r="A8546" s="131">
        <v>44298</v>
      </c>
      <c r="B8546" s="132">
        <v>44296</v>
      </c>
      <c r="C8546" s="133" t="s">
        <v>534</v>
      </c>
      <c r="D8546" s="134">
        <f>VLOOKUP(Pag_Inicio_Corr_mas_casos[[#This Row],[Corregimiento]],Hoja3!$A$2:$D$676,4,0)</f>
        <v>40201</v>
      </c>
      <c r="E8546" s="133">
        <v>4</v>
      </c>
    </row>
    <row r="8547" spans="1:5">
      <c r="A8547" s="131">
        <v>44298</v>
      </c>
      <c r="B8547" s="132">
        <v>44296</v>
      </c>
      <c r="C8547" s="133" t="s">
        <v>923</v>
      </c>
      <c r="D8547" s="134">
        <f>VLOOKUP(Pag_Inicio_Corr_mas_casos[[#This Row],[Corregimiento]],Hoja3!$A$2:$D$676,4,0)</f>
        <v>50316</v>
      </c>
      <c r="E8547" s="133">
        <v>4</v>
      </c>
    </row>
    <row r="8548" spans="1:5">
      <c r="A8548" s="131">
        <v>44298</v>
      </c>
      <c r="B8548" s="132">
        <v>44296</v>
      </c>
      <c r="C8548" s="133" t="s">
        <v>552</v>
      </c>
      <c r="D8548" s="134">
        <f>VLOOKUP(Pag_Inicio_Corr_mas_casos[[#This Row],[Corregimiento]],Hoja3!$A$2:$D$676,4,0)</f>
        <v>40405</v>
      </c>
      <c r="E8548" s="133">
        <v>4</v>
      </c>
    </row>
    <row r="8549" spans="1:5">
      <c r="A8549" s="131">
        <v>44298</v>
      </c>
      <c r="B8549" s="132">
        <v>44296</v>
      </c>
      <c r="C8549" s="133" t="s">
        <v>523</v>
      </c>
      <c r="D8549" s="134">
        <f>VLOOKUP(Pag_Inicio_Corr_mas_casos[[#This Row],[Corregimiento]],Hoja3!$A$2:$D$676,4,0)</f>
        <v>91008</v>
      </c>
      <c r="E8549" s="133">
        <v>3</v>
      </c>
    </row>
    <row r="8550" spans="1:5">
      <c r="A8550" s="131">
        <v>44298</v>
      </c>
      <c r="B8550" s="132">
        <v>44296</v>
      </c>
      <c r="C8550" s="133" t="s">
        <v>553</v>
      </c>
      <c r="D8550" s="134">
        <f>VLOOKUP(Pag_Inicio_Corr_mas_casos[[#This Row],[Corregimiento]],Hoja3!$A$2:$D$676,4,0)</f>
        <v>10217</v>
      </c>
      <c r="E8550" s="133">
        <v>3</v>
      </c>
    </row>
    <row r="8551" spans="1:5">
      <c r="A8551" s="131">
        <v>44298</v>
      </c>
      <c r="B8551" s="132">
        <v>44296</v>
      </c>
      <c r="C8551" s="133" t="s">
        <v>525</v>
      </c>
      <c r="D8551" s="134">
        <f>VLOOKUP(Pag_Inicio_Corr_mas_casos[[#This Row],[Corregimiento]],Hoja3!$A$2:$D$676,4,0)</f>
        <v>130702</v>
      </c>
      <c r="E8551" s="133">
        <v>3</v>
      </c>
    </row>
    <row r="8552" spans="1:5">
      <c r="A8552" s="131">
        <v>44298</v>
      </c>
      <c r="B8552" s="132">
        <v>44296</v>
      </c>
      <c r="C8552" s="133" t="s">
        <v>544</v>
      </c>
      <c r="D8552" s="134">
        <f>VLOOKUP(Pag_Inicio_Corr_mas_casos[[#This Row],[Corregimiento]],Hoja3!$A$2:$D$676,4,0)</f>
        <v>40611</v>
      </c>
      <c r="E8552" s="133">
        <v>3</v>
      </c>
    </row>
    <row r="8553" spans="1:5">
      <c r="A8553" s="131">
        <v>44298</v>
      </c>
      <c r="B8553" s="132">
        <v>44296</v>
      </c>
      <c r="C8553" s="133" t="s">
        <v>531</v>
      </c>
      <c r="D8553" s="134">
        <f>VLOOKUP(Pag_Inicio_Corr_mas_casos[[#This Row],[Corregimiento]],Hoja3!$A$2:$D$676,4,0)</f>
        <v>80806</v>
      </c>
      <c r="E8553" s="133">
        <v>3</v>
      </c>
    </row>
    <row r="8554" spans="1:5">
      <c r="A8554" s="131">
        <v>44298</v>
      </c>
      <c r="B8554" s="132">
        <v>44296</v>
      </c>
      <c r="C8554" s="133" t="s">
        <v>548</v>
      </c>
      <c r="D8554" s="134">
        <f>VLOOKUP(Pag_Inicio_Corr_mas_casos[[#This Row],[Corregimiento]],Hoja3!$A$2:$D$676,4,0)</f>
        <v>80826</v>
      </c>
      <c r="E8554" s="133">
        <v>3</v>
      </c>
    </row>
    <row r="8555" spans="1:5">
      <c r="A8555" s="58">
        <v>44299</v>
      </c>
      <c r="B8555" s="59">
        <v>44297</v>
      </c>
      <c r="C8555" s="60" t="s">
        <v>506</v>
      </c>
      <c r="D8555" s="61">
        <f>VLOOKUP(Pag_Inicio_Corr_mas_casos[[#This Row],[Corregimiento]],Hoja3!$A$2:$D$676,4,0)</f>
        <v>80812</v>
      </c>
      <c r="E8555" s="60">
        <v>14</v>
      </c>
    </row>
    <row r="8556" spans="1:5">
      <c r="A8556" s="58">
        <v>44299</v>
      </c>
      <c r="B8556" s="59">
        <v>44297</v>
      </c>
      <c r="C8556" s="60" t="s">
        <v>508</v>
      </c>
      <c r="D8556" s="61">
        <f>VLOOKUP(Pag_Inicio_Corr_mas_casos[[#This Row],[Corregimiento]],Hoja3!$A$2:$D$676,4,0)</f>
        <v>80809</v>
      </c>
      <c r="E8556" s="60">
        <v>14</v>
      </c>
    </row>
    <row r="8557" spans="1:5">
      <c r="A8557" s="58">
        <v>44299</v>
      </c>
      <c r="B8557" s="59">
        <v>44297</v>
      </c>
      <c r="C8557" s="60" t="s">
        <v>511</v>
      </c>
      <c r="D8557" s="61">
        <f>VLOOKUP(Pag_Inicio_Corr_mas_casos[[#This Row],[Corregimiento]],Hoja3!$A$2:$D$676,4,0)</f>
        <v>80819</v>
      </c>
      <c r="E8557" s="60">
        <v>12</v>
      </c>
    </row>
    <row r="8558" spans="1:5">
      <c r="A8558" s="58">
        <v>44299</v>
      </c>
      <c r="B8558" s="59">
        <v>44297</v>
      </c>
      <c r="C8558" s="60" t="s">
        <v>514</v>
      </c>
      <c r="D8558" s="61">
        <f>VLOOKUP(Pag_Inicio_Corr_mas_casos[[#This Row],[Corregimiento]],Hoja3!$A$2:$D$676,4,0)</f>
        <v>20601</v>
      </c>
      <c r="E8558" s="60">
        <v>9</v>
      </c>
    </row>
    <row r="8559" spans="1:5">
      <c r="A8559" s="58">
        <v>44299</v>
      </c>
      <c r="B8559" s="59">
        <v>44297</v>
      </c>
      <c r="C8559" s="60" t="s">
        <v>516</v>
      </c>
      <c r="D8559" s="61">
        <f>VLOOKUP(Pag_Inicio_Corr_mas_casos[[#This Row],[Corregimiento]],Hoja3!$A$2:$D$676,4,0)</f>
        <v>60703</v>
      </c>
      <c r="E8559" s="60">
        <v>8</v>
      </c>
    </row>
    <row r="8560" spans="1:5">
      <c r="A8560" s="58">
        <v>44299</v>
      </c>
      <c r="B8560" s="59">
        <v>44297</v>
      </c>
      <c r="C8560" s="60" t="s">
        <v>518</v>
      </c>
      <c r="D8560" s="61">
        <f>VLOOKUP(Pag_Inicio_Corr_mas_casos[[#This Row],[Corregimiento]],Hoja3!$A$2:$D$676,4,0)</f>
        <v>81009</v>
      </c>
      <c r="E8560" s="60">
        <v>8</v>
      </c>
    </row>
    <row r="8561" spans="1:5">
      <c r="A8561" s="58">
        <v>44299</v>
      </c>
      <c r="B8561" s="59">
        <v>44297</v>
      </c>
      <c r="C8561" s="60" t="s">
        <v>521</v>
      </c>
      <c r="D8561" s="61">
        <f>VLOOKUP(Pag_Inicio_Corr_mas_casos[[#This Row],[Corregimiento]],Hoja3!$A$2:$D$676,4,0)</f>
        <v>20602</v>
      </c>
      <c r="E8561" s="60">
        <v>8</v>
      </c>
    </row>
    <row r="8562" spans="1:5">
      <c r="A8562" s="58">
        <v>44299</v>
      </c>
      <c r="B8562" s="59">
        <v>44297</v>
      </c>
      <c r="C8562" s="60" t="s">
        <v>524</v>
      </c>
      <c r="D8562" s="61">
        <f>VLOOKUP(Pag_Inicio_Corr_mas_casos[[#This Row],[Corregimiento]],Hoja3!$A$2:$D$676,4,0)</f>
        <v>120706</v>
      </c>
      <c r="E8562" s="60">
        <v>8</v>
      </c>
    </row>
    <row r="8563" spans="1:5">
      <c r="A8563" s="58">
        <v>44299</v>
      </c>
      <c r="B8563" s="59">
        <v>44297</v>
      </c>
      <c r="C8563" s="60" t="s">
        <v>527</v>
      </c>
      <c r="D8563" s="61">
        <f>VLOOKUP(Pag_Inicio_Corr_mas_casos[[#This Row],[Corregimiento]],Hoja3!$A$2:$D$676,4,0)</f>
        <v>90301</v>
      </c>
      <c r="E8563" s="60">
        <v>7</v>
      </c>
    </row>
    <row r="8564" spans="1:5">
      <c r="A8564" s="58">
        <v>44299</v>
      </c>
      <c r="B8564" s="59">
        <v>44297</v>
      </c>
      <c r="C8564" s="60" t="s">
        <v>530</v>
      </c>
      <c r="D8564" s="61">
        <f>VLOOKUP(Pag_Inicio_Corr_mas_casos[[#This Row],[Corregimiento]],Hoja3!$A$2:$D$676,4,0)</f>
        <v>10206</v>
      </c>
      <c r="E8564" s="60">
        <v>6</v>
      </c>
    </row>
    <row r="8565" spans="1:5">
      <c r="A8565" s="58">
        <v>44299</v>
      </c>
      <c r="B8565" s="59">
        <v>44297</v>
      </c>
      <c r="C8565" s="60" t="s">
        <v>513</v>
      </c>
      <c r="D8565" s="61">
        <f>VLOOKUP(Pag_Inicio_Corr_mas_casos[[#This Row],[Corregimiento]],Hoja3!$A$2:$D$676,4,0)</f>
        <v>40601</v>
      </c>
      <c r="E8565" s="60">
        <v>6</v>
      </c>
    </row>
    <row r="8566" spans="1:5">
      <c r="A8566" s="58">
        <v>44299</v>
      </c>
      <c r="B8566" s="59">
        <v>44297</v>
      </c>
      <c r="C8566" s="60" t="s">
        <v>535</v>
      </c>
      <c r="D8566" s="61">
        <f>VLOOKUP(Pag_Inicio_Corr_mas_casos[[#This Row],[Corregimiento]],Hoja3!$A$2:$D$676,4,0)</f>
        <v>40511</v>
      </c>
      <c r="E8566" s="60">
        <v>6</v>
      </c>
    </row>
    <row r="8567" spans="1:5">
      <c r="A8567" s="58">
        <v>44299</v>
      </c>
      <c r="B8567" s="59">
        <v>44297</v>
      </c>
      <c r="C8567" s="60" t="s">
        <v>520</v>
      </c>
      <c r="D8567" s="61">
        <f>VLOOKUP(Pag_Inicio_Corr_mas_casos[[#This Row],[Corregimiento]],Hoja3!$A$2:$D$676,4,0)</f>
        <v>91001</v>
      </c>
      <c r="E8567" s="60">
        <v>6</v>
      </c>
    </row>
    <row r="8568" spans="1:5">
      <c r="A8568" s="58">
        <v>44299</v>
      </c>
      <c r="B8568" s="59">
        <v>44297</v>
      </c>
      <c r="C8568" s="60" t="s">
        <v>519</v>
      </c>
      <c r="D8568" s="61">
        <f>VLOOKUP(Pag_Inicio_Corr_mas_casos[[#This Row],[Corregimiento]],Hoja3!$A$2:$D$676,4,0)</f>
        <v>130101</v>
      </c>
      <c r="E8568" s="60">
        <v>6</v>
      </c>
    </row>
    <row r="8569" spans="1:5">
      <c r="A8569" s="58">
        <v>44299</v>
      </c>
      <c r="B8569" s="59">
        <v>44297</v>
      </c>
      <c r="C8569" s="60" t="s">
        <v>538</v>
      </c>
      <c r="D8569" s="61">
        <f>VLOOKUP(Pag_Inicio_Corr_mas_casos[[#This Row],[Corregimiento]],Hoja3!$A$2:$D$676,4,0)</f>
        <v>120405</v>
      </c>
      <c r="E8569" s="60">
        <v>5</v>
      </c>
    </row>
    <row r="8570" spans="1:5">
      <c r="A8570" s="58">
        <v>44299</v>
      </c>
      <c r="B8570" s="59">
        <v>44297</v>
      </c>
      <c r="C8570" s="60" t="s">
        <v>509</v>
      </c>
      <c r="D8570" s="61">
        <f>VLOOKUP(Pag_Inicio_Corr_mas_casos[[#This Row],[Corregimiento]],Hoja3!$A$2:$D$676,4,0)</f>
        <v>80821</v>
      </c>
      <c r="E8570" s="60">
        <v>5</v>
      </c>
    </row>
    <row r="8571" spans="1:5">
      <c r="A8571" s="58">
        <v>44299</v>
      </c>
      <c r="B8571" s="59">
        <v>44297</v>
      </c>
      <c r="C8571" s="60" t="s">
        <v>540</v>
      </c>
      <c r="D8571" s="61">
        <f>VLOOKUP(Pag_Inicio_Corr_mas_casos[[#This Row],[Corregimiento]],Hoja3!$A$2:$D$676,4,0)</f>
        <v>40508</v>
      </c>
      <c r="E8571" s="60">
        <v>5</v>
      </c>
    </row>
    <row r="8572" spans="1:5">
      <c r="A8572" s="58">
        <v>44299</v>
      </c>
      <c r="B8572" s="59">
        <v>44297</v>
      </c>
      <c r="C8572" s="60" t="s">
        <v>531</v>
      </c>
      <c r="D8572" s="61">
        <f>VLOOKUP(Pag_Inicio_Corr_mas_casos[[#This Row],[Corregimiento]],Hoja3!$A$2:$D$676,4,0)</f>
        <v>80806</v>
      </c>
      <c r="E8572" s="60">
        <v>5</v>
      </c>
    </row>
    <row r="8573" spans="1:5">
      <c r="A8573" s="58">
        <v>44299</v>
      </c>
      <c r="B8573" s="59">
        <v>44297</v>
      </c>
      <c r="C8573" s="60" t="s">
        <v>542</v>
      </c>
      <c r="D8573" s="61">
        <f>VLOOKUP(Pag_Inicio_Corr_mas_casos[[#This Row],[Corregimiento]],Hoja3!$A$2:$D$676,4,0)</f>
        <v>40701</v>
      </c>
      <c r="E8573" s="60">
        <v>4</v>
      </c>
    </row>
    <row r="8574" spans="1:5">
      <c r="A8574" s="58">
        <v>44299</v>
      </c>
      <c r="B8574" s="59">
        <v>44297</v>
      </c>
      <c r="C8574" s="60" t="s">
        <v>543</v>
      </c>
      <c r="D8574" s="61">
        <f>VLOOKUP(Pag_Inicio_Corr_mas_casos[[#This Row],[Corregimiento]],Hoja3!$A$2:$D$676,4,0)</f>
        <v>50208</v>
      </c>
      <c r="E8574" s="60">
        <v>4</v>
      </c>
    </row>
    <row r="8575" spans="1:5">
      <c r="A8575" s="102">
        <v>44300</v>
      </c>
      <c r="B8575" s="103">
        <v>44298</v>
      </c>
      <c r="C8575" s="104" t="s">
        <v>545</v>
      </c>
      <c r="D8575" s="105">
        <f>VLOOKUP(Pag_Inicio_Corr_mas_casos[[#This Row],[Corregimiento]],Hoja3!$A$2:$D$676,4,0)</f>
        <v>91101</v>
      </c>
      <c r="E8575" s="104">
        <v>15</v>
      </c>
    </row>
    <row r="8576" spans="1:5">
      <c r="A8576" s="102">
        <v>44300</v>
      </c>
      <c r="B8576" s="103">
        <v>44298</v>
      </c>
      <c r="C8576" s="104" t="s">
        <v>523</v>
      </c>
      <c r="D8576" s="105">
        <f>VLOOKUP(Pag_Inicio_Corr_mas_casos[[#This Row],[Corregimiento]],Hoja3!$A$2:$D$676,4,0)</f>
        <v>91008</v>
      </c>
      <c r="E8576" s="104">
        <v>10</v>
      </c>
    </row>
    <row r="8577" spans="1:5">
      <c r="A8577" s="102">
        <v>44300</v>
      </c>
      <c r="B8577" s="103">
        <v>44298</v>
      </c>
      <c r="C8577" s="104" t="s">
        <v>547</v>
      </c>
      <c r="D8577" s="105">
        <f>VLOOKUP(Pag_Inicio_Corr_mas_casos[[#This Row],[Corregimiento]],Hoja3!$A$2:$D$676,4,0)</f>
        <v>90903</v>
      </c>
      <c r="E8577" s="104">
        <v>10</v>
      </c>
    </row>
    <row r="8578" spans="1:5">
      <c r="A8578" s="102">
        <v>44300</v>
      </c>
      <c r="B8578" s="103">
        <v>44298</v>
      </c>
      <c r="C8578" s="104" t="s">
        <v>513</v>
      </c>
      <c r="D8578" s="105">
        <f>VLOOKUP(Pag_Inicio_Corr_mas_casos[[#This Row],[Corregimiento]],Hoja3!$A$2:$D$676,4,0)</f>
        <v>40601</v>
      </c>
      <c r="E8578" s="104">
        <v>10</v>
      </c>
    </row>
    <row r="8579" spans="1:5">
      <c r="A8579" s="102">
        <v>44300</v>
      </c>
      <c r="B8579" s="103">
        <v>44298</v>
      </c>
      <c r="C8579" s="104" t="s">
        <v>549</v>
      </c>
      <c r="D8579" s="105">
        <f>VLOOKUP(Pag_Inicio_Corr_mas_casos[[#This Row],[Corregimiento]],Hoja3!$A$2:$D$676,4,0)</f>
        <v>90904</v>
      </c>
      <c r="E8579" s="104">
        <v>10</v>
      </c>
    </row>
    <row r="8580" spans="1:5">
      <c r="A8580" s="102">
        <v>44300</v>
      </c>
      <c r="B8580" s="103">
        <v>44298</v>
      </c>
      <c r="C8580" s="104" t="s">
        <v>532</v>
      </c>
      <c r="D8580" s="105">
        <f>VLOOKUP(Pag_Inicio_Corr_mas_casos[[#This Row],[Corregimiento]],Hoja3!$A$2:$D$676,4,0)</f>
        <v>10201</v>
      </c>
      <c r="E8580" s="104">
        <v>9</v>
      </c>
    </row>
    <row r="8581" spans="1:5">
      <c r="A8581" s="102">
        <v>44300</v>
      </c>
      <c r="B8581" s="103">
        <v>44298</v>
      </c>
      <c r="C8581" s="104" t="s">
        <v>550</v>
      </c>
      <c r="D8581" s="105">
        <f>VLOOKUP(Pag_Inicio_Corr_mas_casos[[#This Row],[Corregimiento]],Hoja3!$A$2:$D$676,4,0)</f>
        <v>40606</v>
      </c>
      <c r="E8581" s="104">
        <v>9</v>
      </c>
    </row>
    <row r="8582" spans="1:5">
      <c r="A8582" s="102">
        <v>44300</v>
      </c>
      <c r="B8582" s="103">
        <v>44298</v>
      </c>
      <c r="C8582" s="104" t="s">
        <v>541</v>
      </c>
      <c r="D8582" s="105">
        <f>VLOOKUP(Pag_Inicio_Corr_mas_casos[[#This Row],[Corregimiento]],Hoja3!$A$2:$D$676,4,0)</f>
        <v>80813</v>
      </c>
      <c r="E8582" s="104">
        <v>9</v>
      </c>
    </row>
    <row r="8583" spans="1:5">
      <c r="A8583" s="102">
        <v>44300</v>
      </c>
      <c r="B8583" s="103">
        <v>44298</v>
      </c>
      <c r="C8583" s="104" t="s">
        <v>552</v>
      </c>
      <c r="D8583" s="105">
        <f>VLOOKUP(Pag_Inicio_Corr_mas_casos[[#This Row],[Corregimiento]],Hoja3!$A$2:$D$676,4,0)</f>
        <v>40405</v>
      </c>
      <c r="E8583" s="104">
        <v>8</v>
      </c>
    </row>
    <row r="8584" spans="1:5">
      <c r="A8584" s="102">
        <v>44300</v>
      </c>
      <c r="B8584" s="103">
        <v>44298</v>
      </c>
      <c r="C8584" s="104" t="s">
        <v>518</v>
      </c>
      <c r="D8584" s="105">
        <f>VLOOKUP(Pag_Inicio_Corr_mas_casos[[#This Row],[Corregimiento]],Hoja3!$A$2:$D$676,4,0)</f>
        <v>81009</v>
      </c>
      <c r="E8584" s="104">
        <v>8</v>
      </c>
    </row>
    <row r="8585" spans="1:5">
      <c r="A8585" s="102">
        <v>44300</v>
      </c>
      <c r="B8585" s="103">
        <v>44298</v>
      </c>
      <c r="C8585" s="104" t="s">
        <v>506</v>
      </c>
      <c r="D8585" s="105">
        <f>VLOOKUP(Pag_Inicio_Corr_mas_casos[[#This Row],[Corregimiento]],Hoja3!$A$2:$D$676,4,0)</f>
        <v>80812</v>
      </c>
      <c r="E8585" s="104">
        <v>8</v>
      </c>
    </row>
    <row r="8586" spans="1:5">
      <c r="A8586" s="102">
        <v>44300</v>
      </c>
      <c r="B8586" s="103">
        <v>44298</v>
      </c>
      <c r="C8586" s="104" t="s">
        <v>526</v>
      </c>
      <c r="D8586" s="105">
        <f>VLOOKUP(Pag_Inicio_Corr_mas_casos[[#This Row],[Corregimiento]],Hoja3!$A$2:$D$676,4,0)</f>
        <v>10101</v>
      </c>
      <c r="E8586" s="104">
        <v>8</v>
      </c>
    </row>
    <row r="8587" spans="1:5">
      <c r="A8587" s="102">
        <v>44300</v>
      </c>
      <c r="B8587" s="103">
        <v>44298</v>
      </c>
      <c r="C8587" s="104" t="s">
        <v>529</v>
      </c>
      <c r="D8587" s="105">
        <f>VLOOKUP(Pag_Inicio_Corr_mas_casos[[#This Row],[Corregimiento]],Hoja3!$A$2:$D$676,4,0)</f>
        <v>40503</v>
      </c>
      <c r="E8587" s="104">
        <v>7</v>
      </c>
    </row>
    <row r="8588" spans="1:5">
      <c r="A8588" s="102">
        <v>44300</v>
      </c>
      <c r="B8588" s="103">
        <v>44298</v>
      </c>
      <c r="C8588" s="104" t="s">
        <v>530</v>
      </c>
      <c r="D8588" s="105">
        <f>VLOOKUP(Pag_Inicio_Corr_mas_casos[[#This Row],[Corregimiento]],Hoja3!$A$2:$D$676,4,0)</f>
        <v>10206</v>
      </c>
      <c r="E8588" s="104">
        <v>7</v>
      </c>
    </row>
    <row r="8589" spans="1:5">
      <c r="A8589" s="102">
        <v>44300</v>
      </c>
      <c r="B8589" s="103">
        <v>44298</v>
      </c>
      <c r="C8589" s="104" t="s">
        <v>528</v>
      </c>
      <c r="D8589" s="105">
        <f>VLOOKUP(Pag_Inicio_Corr_mas_casos[[#This Row],[Corregimiento]],Hoja3!$A$2:$D$676,4,0)</f>
        <v>80807</v>
      </c>
      <c r="E8589" s="104">
        <v>7</v>
      </c>
    </row>
    <row r="8590" spans="1:5">
      <c r="A8590" s="102">
        <v>44300</v>
      </c>
      <c r="B8590" s="103">
        <v>44298</v>
      </c>
      <c r="C8590" s="104" t="s">
        <v>508</v>
      </c>
      <c r="D8590" s="105">
        <f>VLOOKUP(Pag_Inicio_Corr_mas_casos[[#This Row],[Corregimiento]],Hoja3!$A$2:$D$676,4,0)</f>
        <v>80809</v>
      </c>
      <c r="E8590" s="104">
        <v>7</v>
      </c>
    </row>
    <row r="8591" spans="1:5">
      <c r="A8591" s="102">
        <v>44300</v>
      </c>
      <c r="B8591" s="103">
        <v>44298</v>
      </c>
      <c r="C8591" s="104" t="s">
        <v>534</v>
      </c>
      <c r="D8591" s="105">
        <f>VLOOKUP(Pag_Inicio_Corr_mas_casos[[#This Row],[Corregimiento]],Hoja3!$A$2:$D$676,4,0)</f>
        <v>40201</v>
      </c>
      <c r="E8591" s="104">
        <v>6</v>
      </c>
    </row>
    <row r="8592" spans="1:5">
      <c r="A8592" s="102">
        <v>44300</v>
      </c>
      <c r="B8592" s="103">
        <v>44298</v>
      </c>
      <c r="C8592" s="104" t="s">
        <v>563</v>
      </c>
      <c r="D8592" s="105">
        <f>VLOOKUP(Pag_Inicio_Corr_mas_casos[[#This Row],[Corregimiento]],Hoja3!$A$2:$D$676,4,0)</f>
        <v>41005</v>
      </c>
      <c r="E8592" s="104">
        <v>6</v>
      </c>
    </row>
    <row r="8593" spans="1:5">
      <c r="A8593" s="102">
        <v>44300</v>
      </c>
      <c r="B8593" s="103">
        <v>44298</v>
      </c>
      <c r="C8593" s="104" t="s">
        <v>561</v>
      </c>
      <c r="D8593" s="105">
        <f>VLOOKUP(Pag_Inicio_Corr_mas_casos[[#This Row],[Corregimiento]],Hoja3!$A$2:$D$676,4,0)</f>
        <v>41102</v>
      </c>
      <c r="E8593" s="104">
        <v>6</v>
      </c>
    </row>
    <row r="8594" spans="1:5">
      <c r="A8594" s="102">
        <v>44300</v>
      </c>
      <c r="B8594" s="103">
        <v>44298</v>
      </c>
      <c r="C8594" s="104" t="s">
        <v>554</v>
      </c>
      <c r="D8594" s="105">
        <f>VLOOKUP(Pag_Inicio_Corr_mas_casos[[#This Row],[Corregimiento]],Hoja3!$A$2:$D$676,4,0)</f>
        <v>40501</v>
      </c>
      <c r="E8594" s="104">
        <v>6</v>
      </c>
    </row>
    <row r="8595" spans="1:5">
      <c r="A8595" s="98">
        <v>44301</v>
      </c>
      <c r="B8595" s="99">
        <v>44299</v>
      </c>
      <c r="C8595" s="100" t="s">
        <v>520</v>
      </c>
      <c r="D8595" s="101">
        <f>VLOOKUP(Pag_Inicio_Corr_mas_casos[[#This Row],[Corregimiento]],Hoja3!$A$2:$D$676,4,0)</f>
        <v>91001</v>
      </c>
      <c r="E8595" s="100">
        <v>14</v>
      </c>
    </row>
    <row r="8596" spans="1:5">
      <c r="A8596" s="98">
        <v>44301</v>
      </c>
      <c r="B8596" s="99">
        <v>44299</v>
      </c>
      <c r="C8596" s="100" t="s">
        <v>506</v>
      </c>
      <c r="D8596" s="101">
        <f>VLOOKUP(Pag_Inicio_Corr_mas_casos[[#This Row],[Corregimiento]],Hoja3!$A$2:$D$676,4,0)</f>
        <v>80812</v>
      </c>
      <c r="E8596" s="100">
        <v>12</v>
      </c>
    </row>
    <row r="8597" spans="1:5">
      <c r="A8597" s="98">
        <v>44301</v>
      </c>
      <c r="B8597" s="99">
        <v>44299</v>
      </c>
      <c r="C8597" s="100" t="s">
        <v>508</v>
      </c>
      <c r="D8597" s="101">
        <f>VLOOKUP(Pag_Inicio_Corr_mas_casos[[#This Row],[Corregimiento]],Hoja3!$A$2:$D$676,4,0)</f>
        <v>80809</v>
      </c>
      <c r="E8597" s="100">
        <v>11</v>
      </c>
    </row>
    <row r="8598" spans="1:5">
      <c r="A8598" s="98">
        <v>44301</v>
      </c>
      <c r="B8598" s="99">
        <v>44299</v>
      </c>
      <c r="C8598" s="100" t="s">
        <v>564</v>
      </c>
      <c r="D8598" s="101">
        <f>VLOOKUP(Pag_Inicio_Corr_mas_casos[[#This Row],[Corregimiento]],Hoja3!$A$2:$D$676,4,0)</f>
        <v>80816</v>
      </c>
      <c r="E8598" s="100">
        <v>10</v>
      </c>
    </row>
    <row r="8599" spans="1:5">
      <c r="A8599" s="98">
        <v>44301</v>
      </c>
      <c r="B8599" s="99">
        <v>44299</v>
      </c>
      <c r="C8599" s="100" t="s">
        <v>518</v>
      </c>
      <c r="D8599" s="101">
        <f>VLOOKUP(Pag_Inicio_Corr_mas_casos[[#This Row],[Corregimiento]],Hoja3!$A$2:$D$676,4,0)</f>
        <v>81009</v>
      </c>
      <c r="E8599" s="100">
        <v>9</v>
      </c>
    </row>
    <row r="8600" spans="1:5">
      <c r="A8600" s="98">
        <v>44301</v>
      </c>
      <c r="B8600" s="99">
        <v>44299</v>
      </c>
      <c r="C8600" s="100" t="s">
        <v>512</v>
      </c>
      <c r="D8600" s="101">
        <f>VLOOKUP(Pag_Inicio_Corr_mas_casos[[#This Row],[Corregimiento]],Hoja3!$A$2:$D$676,4,0)</f>
        <v>80822</v>
      </c>
      <c r="E8600" s="100">
        <v>8</v>
      </c>
    </row>
    <row r="8601" spans="1:5">
      <c r="A8601" s="98">
        <v>44301</v>
      </c>
      <c r="B8601" s="99">
        <v>44299</v>
      </c>
      <c r="C8601" s="100" t="s">
        <v>555</v>
      </c>
      <c r="D8601" s="101">
        <f>VLOOKUP(Pag_Inicio_Corr_mas_casos[[#This Row],[Corregimiento]],Hoja3!$A$2:$D$676,4,0)</f>
        <v>40801</v>
      </c>
      <c r="E8601" s="100">
        <v>7</v>
      </c>
    </row>
    <row r="8602" spans="1:5">
      <c r="A8602" s="98">
        <v>44301</v>
      </c>
      <c r="B8602" s="99">
        <v>44299</v>
      </c>
      <c r="C8602" s="100" t="s">
        <v>525</v>
      </c>
      <c r="D8602" s="101">
        <f>VLOOKUP(Pag_Inicio_Corr_mas_casos[[#This Row],[Corregimiento]],Hoja3!$A$2:$D$676,4,0)</f>
        <v>130702</v>
      </c>
      <c r="E8602" s="100">
        <v>6</v>
      </c>
    </row>
    <row r="8603" spans="1:5">
      <c r="A8603" s="98">
        <v>44301</v>
      </c>
      <c r="B8603" s="99">
        <v>44299</v>
      </c>
      <c r="C8603" s="100" t="s">
        <v>536</v>
      </c>
      <c r="D8603" s="101">
        <f>VLOOKUP(Pag_Inicio_Corr_mas_casos[[#This Row],[Corregimiento]],Hoja3!$A$2:$D$676,4,0)</f>
        <v>91013</v>
      </c>
      <c r="E8603" s="100">
        <v>6</v>
      </c>
    </row>
    <row r="8604" spans="1:5">
      <c r="A8604" s="98">
        <v>44301</v>
      </c>
      <c r="B8604" s="99">
        <v>44299</v>
      </c>
      <c r="C8604" s="100" t="s">
        <v>560</v>
      </c>
      <c r="D8604" s="101">
        <f>VLOOKUP(Pag_Inicio_Corr_mas_casos[[#This Row],[Corregimiento]],Hoja3!$A$2:$D$676,4,0)</f>
        <v>41401</v>
      </c>
      <c r="E8604" s="100">
        <v>6</v>
      </c>
    </row>
    <row r="8605" spans="1:5">
      <c r="A8605" s="98">
        <v>44301</v>
      </c>
      <c r="B8605" s="99">
        <v>44299</v>
      </c>
      <c r="C8605" s="100" t="s">
        <v>511</v>
      </c>
      <c r="D8605" s="101">
        <f>VLOOKUP(Pag_Inicio_Corr_mas_casos[[#This Row],[Corregimiento]],Hoja3!$A$2:$D$676,4,0)</f>
        <v>80819</v>
      </c>
      <c r="E8605" s="100">
        <v>5</v>
      </c>
    </row>
    <row r="8606" spans="1:5">
      <c r="A8606" s="98">
        <v>44301</v>
      </c>
      <c r="B8606" s="99">
        <v>44299</v>
      </c>
      <c r="C8606" s="100" t="s">
        <v>513</v>
      </c>
      <c r="D8606" s="101">
        <f>VLOOKUP(Pag_Inicio_Corr_mas_casos[[#This Row],[Corregimiento]],Hoja3!$A$2:$D$676,4,0)</f>
        <v>40601</v>
      </c>
      <c r="E8606" s="100">
        <v>5</v>
      </c>
    </row>
    <row r="8607" spans="1:5">
      <c r="A8607" s="98">
        <v>44301</v>
      </c>
      <c r="B8607" s="99">
        <v>44299</v>
      </c>
      <c r="C8607" s="100" t="s">
        <v>571</v>
      </c>
      <c r="D8607" s="101">
        <f>VLOOKUP(Pag_Inicio_Corr_mas_casos[[#This Row],[Corregimiento]],Hoja3!$A$2:$D$676,4,0)</f>
        <v>91109</v>
      </c>
      <c r="E8607" s="100">
        <v>5</v>
      </c>
    </row>
    <row r="8608" spans="1:5">
      <c r="A8608" s="98">
        <v>44301</v>
      </c>
      <c r="B8608" s="99">
        <v>44299</v>
      </c>
      <c r="C8608" s="100" t="s">
        <v>528</v>
      </c>
      <c r="D8608" s="101">
        <f>VLOOKUP(Pag_Inicio_Corr_mas_casos[[#This Row],[Corregimiento]],Hoja3!$A$2:$D$676,4,0)</f>
        <v>80807</v>
      </c>
      <c r="E8608" s="100">
        <v>5</v>
      </c>
    </row>
    <row r="8609" spans="1:5">
      <c r="A8609" s="98">
        <v>44301</v>
      </c>
      <c r="B8609" s="99">
        <v>44299</v>
      </c>
      <c r="C8609" s="100" t="s">
        <v>567</v>
      </c>
      <c r="D8609" s="101">
        <f>VLOOKUP(Pag_Inicio_Corr_mas_casos[[#This Row],[Corregimiento]],Hoja3!$A$2:$D$676,4,0)</f>
        <v>90304</v>
      </c>
      <c r="E8609" s="100">
        <v>5</v>
      </c>
    </row>
    <row r="8610" spans="1:5">
      <c r="A8610" s="98">
        <v>44301</v>
      </c>
      <c r="B8610" s="99">
        <v>44299</v>
      </c>
      <c r="C8610" s="100" t="s">
        <v>574</v>
      </c>
      <c r="D8610" s="101">
        <f>VLOOKUP(Pag_Inicio_Corr_mas_casos[[#This Row],[Corregimiento]],Hoja3!$A$2:$D$676,4,0)</f>
        <v>40610</v>
      </c>
      <c r="E8610" s="100">
        <v>4</v>
      </c>
    </row>
    <row r="8611" spans="1:5">
      <c r="A8611" s="98">
        <v>44301</v>
      </c>
      <c r="B8611" s="99">
        <v>44299</v>
      </c>
      <c r="C8611" s="100" t="s">
        <v>537</v>
      </c>
      <c r="D8611" s="101">
        <f>VLOOKUP(Pag_Inicio_Corr_mas_casos[[#This Row],[Corregimiento]],Hoja3!$A$2:$D$676,4,0)</f>
        <v>80815</v>
      </c>
      <c r="E8611" s="100">
        <v>4</v>
      </c>
    </row>
    <row r="8612" spans="1:5">
      <c r="A8612" s="98">
        <v>44301</v>
      </c>
      <c r="B8612" s="99">
        <v>44299</v>
      </c>
      <c r="C8612" s="100" t="s">
        <v>557</v>
      </c>
      <c r="D8612" s="101">
        <f>VLOOKUP(Pag_Inicio_Corr_mas_casos[[#This Row],[Corregimiento]],Hoja3!$A$2:$D$676,4,0)</f>
        <v>80808</v>
      </c>
      <c r="E8612" s="100">
        <v>4</v>
      </c>
    </row>
    <row r="8613" spans="1:5">
      <c r="A8613" s="98">
        <v>44301</v>
      </c>
      <c r="B8613" s="99">
        <v>44299</v>
      </c>
      <c r="C8613" s="100" t="s">
        <v>526</v>
      </c>
      <c r="D8613" s="101">
        <f>VLOOKUP(Pag_Inicio_Corr_mas_casos[[#This Row],[Corregimiento]],Hoja3!$A$2:$D$676,4,0)</f>
        <v>10101</v>
      </c>
      <c r="E8613" s="100">
        <v>4</v>
      </c>
    </row>
    <row r="8614" spans="1:5">
      <c r="A8614" s="98">
        <v>44301</v>
      </c>
      <c r="B8614" s="99">
        <v>44299</v>
      </c>
      <c r="C8614" s="100" t="s">
        <v>523</v>
      </c>
      <c r="D8614" s="101">
        <f>VLOOKUP(Pag_Inicio_Corr_mas_casos[[#This Row],[Corregimiento]],Hoja3!$A$2:$D$676,4,0)</f>
        <v>91008</v>
      </c>
      <c r="E8614" s="100">
        <v>4</v>
      </c>
    </row>
    <row r="8615" spans="1:5">
      <c r="A8615" s="169">
        <v>44302</v>
      </c>
      <c r="B8615" s="170">
        <v>44300</v>
      </c>
      <c r="C8615" s="171" t="s">
        <v>508</v>
      </c>
      <c r="D8615" s="172">
        <f>VLOOKUP(Pag_Inicio_Corr_mas_casos[[#This Row],[Corregimiento]],Hoja3!$A$2:$D$676,4,0)</f>
        <v>80809</v>
      </c>
      <c r="E8615" s="171">
        <v>16</v>
      </c>
    </row>
    <row r="8616" spans="1:5">
      <c r="A8616" s="169">
        <v>44302</v>
      </c>
      <c r="B8616" s="170">
        <v>44300</v>
      </c>
      <c r="C8616" s="171" t="s">
        <v>513</v>
      </c>
      <c r="D8616" s="172">
        <f>VLOOKUP(Pag_Inicio_Corr_mas_casos[[#This Row],[Corregimiento]],Hoja3!$A$2:$D$676,4,0)</f>
        <v>40601</v>
      </c>
      <c r="E8616" s="171">
        <v>14</v>
      </c>
    </row>
    <row r="8617" spans="1:5">
      <c r="A8617" s="169">
        <v>44302</v>
      </c>
      <c r="B8617" s="170">
        <v>44300</v>
      </c>
      <c r="C8617" s="171" t="s">
        <v>506</v>
      </c>
      <c r="D8617" s="172">
        <f>VLOOKUP(Pag_Inicio_Corr_mas_casos[[#This Row],[Corregimiento]],Hoja3!$A$2:$D$676,4,0)</f>
        <v>80812</v>
      </c>
      <c r="E8617" s="171">
        <v>14</v>
      </c>
    </row>
    <row r="8618" spans="1:5">
      <c r="A8618" s="169">
        <v>44302</v>
      </c>
      <c r="B8618" s="170">
        <v>44300</v>
      </c>
      <c r="C8618" s="171" t="s">
        <v>578</v>
      </c>
      <c r="D8618" s="172">
        <f>VLOOKUP(Pag_Inicio_Corr_mas_casos[[#This Row],[Corregimiento]],Hoja3!$A$2:$D$676,4,0)</f>
        <v>91001</v>
      </c>
      <c r="E8618" s="171">
        <v>11</v>
      </c>
    </row>
    <row r="8619" spans="1:5">
      <c r="A8619" s="169">
        <v>44302</v>
      </c>
      <c r="B8619" s="170">
        <v>44300</v>
      </c>
      <c r="C8619" s="171" t="s">
        <v>529</v>
      </c>
      <c r="D8619" s="172">
        <f>VLOOKUP(Pag_Inicio_Corr_mas_casos[[#This Row],[Corregimiento]],Hoja3!$A$2:$D$676,4,0)</f>
        <v>40503</v>
      </c>
      <c r="E8619" s="171">
        <v>10</v>
      </c>
    </row>
    <row r="8620" spans="1:5">
      <c r="A8620" s="169">
        <v>44302</v>
      </c>
      <c r="B8620" s="170">
        <v>44300</v>
      </c>
      <c r="C8620" s="171" t="s">
        <v>554</v>
      </c>
      <c r="D8620" s="172">
        <f>VLOOKUP(Pag_Inicio_Corr_mas_casos[[#This Row],[Corregimiento]],Hoja3!$A$2:$D$676,4,0)</f>
        <v>40501</v>
      </c>
      <c r="E8620" s="171">
        <v>10</v>
      </c>
    </row>
    <row r="8621" spans="1:5">
      <c r="A8621" s="169">
        <v>44302</v>
      </c>
      <c r="B8621" s="170">
        <v>44300</v>
      </c>
      <c r="C8621" s="171" t="s">
        <v>525</v>
      </c>
      <c r="D8621" s="172">
        <f>VLOOKUP(Pag_Inicio_Corr_mas_casos[[#This Row],[Corregimiento]],Hoja3!$A$2:$D$676,4,0)</f>
        <v>130702</v>
      </c>
      <c r="E8621" s="171">
        <v>9</v>
      </c>
    </row>
    <row r="8622" spans="1:5">
      <c r="A8622" s="169">
        <v>44302</v>
      </c>
      <c r="B8622" s="170">
        <v>44300</v>
      </c>
      <c r="C8622" s="171" t="s">
        <v>511</v>
      </c>
      <c r="D8622" s="172">
        <f>VLOOKUP(Pag_Inicio_Corr_mas_casos[[#This Row],[Corregimiento]],Hoja3!$A$2:$D$676,4,0)</f>
        <v>80819</v>
      </c>
      <c r="E8622" s="171">
        <v>9</v>
      </c>
    </row>
    <row r="8623" spans="1:5">
      <c r="A8623" s="169">
        <v>44302</v>
      </c>
      <c r="B8623" s="170">
        <v>44300</v>
      </c>
      <c r="C8623" s="171" t="s">
        <v>523</v>
      </c>
      <c r="D8623" s="172">
        <f>VLOOKUP(Pag_Inicio_Corr_mas_casos[[#This Row],[Corregimiento]],Hoja3!$A$2:$D$676,4,0)</f>
        <v>91008</v>
      </c>
      <c r="E8623" s="171">
        <v>8</v>
      </c>
    </row>
    <row r="8624" spans="1:5">
      <c r="A8624" s="169">
        <v>44302</v>
      </c>
      <c r="B8624" s="170">
        <v>44300</v>
      </c>
      <c r="C8624" s="171" t="s">
        <v>528</v>
      </c>
      <c r="D8624" s="172">
        <f>VLOOKUP(Pag_Inicio_Corr_mas_casos[[#This Row],[Corregimiento]],Hoja3!$A$2:$D$676,4,0)</f>
        <v>80807</v>
      </c>
      <c r="E8624" s="171">
        <v>8</v>
      </c>
    </row>
    <row r="8625" spans="1:5">
      <c r="A8625" s="169">
        <v>44302</v>
      </c>
      <c r="B8625" s="170">
        <v>44300</v>
      </c>
      <c r="C8625" s="171" t="s">
        <v>579</v>
      </c>
      <c r="D8625" s="172">
        <f>VLOOKUP(Pag_Inicio_Corr_mas_casos[[#This Row],[Corregimiento]],Hoja3!$A$2:$D$676,4,0)</f>
        <v>10201</v>
      </c>
      <c r="E8625" s="171">
        <v>7</v>
      </c>
    </row>
    <row r="8626" spans="1:5">
      <c r="A8626" s="169">
        <v>44302</v>
      </c>
      <c r="B8626" s="170">
        <v>44300</v>
      </c>
      <c r="C8626" s="171" t="s">
        <v>558</v>
      </c>
      <c r="D8626" s="172">
        <f>VLOOKUP(Pag_Inicio_Corr_mas_casos[[#This Row],[Corregimiento]],Hoja3!$A$2:$D$676,4,0)</f>
        <v>90305</v>
      </c>
      <c r="E8626" s="171">
        <v>7</v>
      </c>
    </row>
    <row r="8627" spans="1:5">
      <c r="A8627" s="169">
        <v>44302</v>
      </c>
      <c r="B8627" s="170">
        <v>44300</v>
      </c>
      <c r="C8627" s="171" t="s">
        <v>539</v>
      </c>
      <c r="D8627" s="172">
        <f>VLOOKUP(Pag_Inicio_Corr_mas_casos[[#This Row],[Corregimiento]],Hoja3!$A$2:$D$676,4,0)</f>
        <v>91007</v>
      </c>
      <c r="E8627" s="171">
        <v>7</v>
      </c>
    </row>
    <row r="8628" spans="1:5">
      <c r="A8628" s="169">
        <v>44302</v>
      </c>
      <c r="B8628" s="170">
        <v>44300</v>
      </c>
      <c r="C8628" s="171" t="s">
        <v>541</v>
      </c>
      <c r="D8628" s="172">
        <f>VLOOKUP(Pag_Inicio_Corr_mas_casos[[#This Row],[Corregimiento]],Hoja3!$A$2:$D$676,4,0)</f>
        <v>80813</v>
      </c>
      <c r="E8628" s="171">
        <v>7</v>
      </c>
    </row>
    <row r="8629" spans="1:5">
      <c r="A8629" s="169">
        <v>44302</v>
      </c>
      <c r="B8629" s="170">
        <v>44300</v>
      </c>
      <c r="C8629" s="171" t="s">
        <v>536</v>
      </c>
      <c r="D8629" s="172">
        <f>VLOOKUP(Pag_Inicio_Corr_mas_casos[[#This Row],[Corregimiento]],Hoja3!$A$2:$D$676,4,0)</f>
        <v>91013</v>
      </c>
      <c r="E8629" s="171">
        <v>6</v>
      </c>
    </row>
    <row r="8630" spans="1:5">
      <c r="A8630" s="169">
        <v>44302</v>
      </c>
      <c r="B8630" s="170">
        <v>44300</v>
      </c>
      <c r="C8630" s="171" t="s">
        <v>557</v>
      </c>
      <c r="D8630" s="172">
        <f>VLOOKUP(Pag_Inicio_Corr_mas_casos[[#This Row],[Corregimiento]],Hoja3!$A$2:$D$676,4,0)</f>
        <v>80808</v>
      </c>
      <c r="E8630" s="171">
        <v>6</v>
      </c>
    </row>
    <row r="8631" spans="1:5">
      <c r="A8631" s="169">
        <v>44302</v>
      </c>
      <c r="B8631" s="170">
        <v>44300</v>
      </c>
      <c r="C8631" s="171" t="s">
        <v>534</v>
      </c>
      <c r="D8631" s="172">
        <f>VLOOKUP(Pag_Inicio_Corr_mas_casos[[#This Row],[Corregimiento]],Hoja3!$A$2:$D$676,4,0)</f>
        <v>40201</v>
      </c>
      <c r="E8631" s="171">
        <v>6</v>
      </c>
    </row>
    <row r="8632" spans="1:5">
      <c r="A8632" s="169">
        <v>44302</v>
      </c>
      <c r="B8632" s="170">
        <v>44300</v>
      </c>
      <c r="C8632" s="171" t="s">
        <v>572</v>
      </c>
      <c r="D8632" s="172">
        <f>VLOOKUP(Pag_Inicio_Corr_mas_casos[[#This Row],[Corregimiento]],Hoja3!$A$2:$D$676,4,0)</f>
        <v>40805</v>
      </c>
      <c r="E8632" s="171">
        <v>6</v>
      </c>
    </row>
    <row r="8633" spans="1:5">
      <c r="A8633" s="169">
        <v>44302</v>
      </c>
      <c r="B8633" s="170">
        <v>44300</v>
      </c>
      <c r="C8633" s="171" t="s">
        <v>559</v>
      </c>
      <c r="D8633" s="172">
        <f>VLOOKUP(Pag_Inicio_Corr_mas_casos[[#This Row],[Corregimiento]],Hoja3!$A$2:$D$676,4,0)</f>
        <v>81003</v>
      </c>
      <c r="E8633" s="171">
        <v>6</v>
      </c>
    </row>
    <row r="8634" spans="1:5">
      <c r="A8634" s="169">
        <v>44302</v>
      </c>
      <c r="B8634" s="170">
        <v>44300</v>
      </c>
      <c r="C8634" s="171" t="s">
        <v>522</v>
      </c>
      <c r="D8634" s="172">
        <f>VLOOKUP(Pag_Inicio_Corr_mas_casos[[#This Row],[Corregimiento]],Hoja3!$A$2:$D$676,4,0)</f>
        <v>40502</v>
      </c>
      <c r="E8634" s="171">
        <v>5</v>
      </c>
    </row>
    <row r="8635" spans="1:5">
      <c r="A8635" s="131">
        <v>44303</v>
      </c>
      <c r="B8635" s="132">
        <v>44301</v>
      </c>
      <c r="C8635" s="133" t="s">
        <v>508</v>
      </c>
      <c r="D8635" s="134">
        <f>VLOOKUP(Pag_Inicio_Corr_mas_casos[[#This Row],[Corregimiento]],Hoja3!$A$2:$D$676,4,0)</f>
        <v>80809</v>
      </c>
      <c r="E8635" s="133">
        <v>12</v>
      </c>
    </row>
    <row r="8636" spans="1:5">
      <c r="A8636" s="131">
        <v>44303</v>
      </c>
      <c r="B8636" s="132">
        <v>44301</v>
      </c>
      <c r="C8636" s="133" t="s">
        <v>513</v>
      </c>
      <c r="D8636" s="134">
        <f>VLOOKUP(Pag_Inicio_Corr_mas_casos[[#This Row],[Corregimiento]],Hoja3!$A$2:$D$676,4,0)</f>
        <v>40601</v>
      </c>
      <c r="E8636" s="133">
        <v>11</v>
      </c>
    </row>
    <row r="8637" spans="1:5">
      <c r="A8637" s="131">
        <v>44303</v>
      </c>
      <c r="B8637" s="132">
        <v>44301</v>
      </c>
      <c r="C8637" s="133" t="s">
        <v>509</v>
      </c>
      <c r="D8637" s="134">
        <f>VLOOKUP(Pag_Inicio_Corr_mas_casos[[#This Row],[Corregimiento]],Hoja3!$A$2:$D$676,4,0)</f>
        <v>80821</v>
      </c>
      <c r="E8637" s="133">
        <v>9</v>
      </c>
    </row>
    <row r="8638" spans="1:5">
      <c r="A8638" s="131">
        <v>44303</v>
      </c>
      <c r="B8638" s="132">
        <v>44301</v>
      </c>
      <c r="C8638" s="133" t="s">
        <v>534</v>
      </c>
      <c r="D8638" s="134">
        <f>VLOOKUP(Pag_Inicio_Corr_mas_casos[[#This Row],[Corregimiento]],Hoja3!$A$2:$D$676,4,0)</f>
        <v>40201</v>
      </c>
      <c r="E8638" s="133">
        <v>9</v>
      </c>
    </row>
    <row r="8639" spans="1:5">
      <c r="A8639" s="131">
        <v>44303</v>
      </c>
      <c r="B8639" s="132">
        <v>44301</v>
      </c>
      <c r="C8639" s="133" t="s">
        <v>544</v>
      </c>
      <c r="D8639" s="134">
        <f>VLOOKUP(Pag_Inicio_Corr_mas_casos[[#This Row],[Corregimiento]],Hoja3!$A$2:$D$676,4,0)</f>
        <v>40611</v>
      </c>
      <c r="E8639" s="133">
        <v>9</v>
      </c>
    </row>
    <row r="8640" spans="1:5">
      <c r="A8640" s="131">
        <v>44303</v>
      </c>
      <c r="B8640" s="132">
        <v>44301</v>
      </c>
      <c r="C8640" s="133" t="s">
        <v>533</v>
      </c>
      <c r="D8640" s="134">
        <f>VLOOKUP(Pag_Inicio_Corr_mas_casos[[#This Row],[Corregimiento]],Hoja3!$A$2:$D$676,4,0)</f>
        <v>41203</v>
      </c>
      <c r="E8640" s="133">
        <v>8</v>
      </c>
    </row>
    <row r="8641" spans="1:5">
      <c r="A8641" s="131">
        <v>44303</v>
      </c>
      <c r="B8641" s="132">
        <v>44301</v>
      </c>
      <c r="C8641" s="133" t="s">
        <v>548</v>
      </c>
      <c r="D8641" s="134">
        <f>VLOOKUP(Pag_Inicio_Corr_mas_casos[[#This Row],[Corregimiento]],Hoja3!$A$2:$D$676,4,0)</f>
        <v>80826</v>
      </c>
      <c r="E8641" s="133">
        <v>8</v>
      </c>
    </row>
    <row r="8642" spans="1:5">
      <c r="A8642" s="131">
        <v>44303</v>
      </c>
      <c r="B8642" s="132">
        <v>44301</v>
      </c>
      <c r="C8642" s="133" t="s">
        <v>517</v>
      </c>
      <c r="D8642" s="134">
        <f>VLOOKUP(Pag_Inicio_Corr_mas_casos[[#This Row],[Corregimiento]],Hoja3!$A$2:$D$676,4,0)</f>
        <v>80814</v>
      </c>
      <c r="E8642" s="133">
        <v>8</v>
      </c>
    </row>
    <row r="8643" spans="1:5">
      <c r="A8643" s="131">
        <v>44303</v>
      </c>
      <c r="B8643" s="132">
        <v>44301</v>
      </c>
      <c r="C8643" s="133" t="s">
        <v>506</v>
      </c>
      <c r="D8643" s="134">
        <f>VLOOKUP(Pag_Inicio_Corr_mas_casos[[#This Row],[Corregimiento]],Hoja3!$A$2:$D$676,4,0)</f>
        <v>80812</v>
      </c>
      <c r="E8643" s="133">
        <v>8</v>
      </c>
    </row>
    <row r="8644" spans="1:5">
      <c r="A8644" s="131">
        <v>44303</v>
      </c>
      <c r="B8644" s="132">
        <v>44301</v>
      </c>
      <c r="C8644" s="133" t="s">
        <v>569</v>
      </c>
      <c r="D8644" s="134">
        <f>VLOOKUP(Pag_Inicio_Corr_mas_casos[[#This Row],[Corregimiento]],Hoja3!$A$2:$D$676,4,0)</f>
        <v>80817</v>
      </c>
      <c r="E8644" s="133">
        <v>7</v>
      </c>
    </row>
    <row r="8645" spans="1:5">
      <c r="A8645" s="131">
        <v>44303</v>
      </c>
      <c r="B8645" s="132">
        <v>44301</v>
      </c>
      <c r="C8645" s="133" t="s">
        <v>520</v>
      </c>
      <c r="D8645" s="134">
        <f>VLOOKUP(Pag_Inicio_Corr_mas_casos[[#This Row],[Corregimiento]],Hoja3!$A$2:$D$676,4,0)</f>
        <v>91001</v>
      </c>
      <c r="E8645" s="133">
        <v>7</v>
      </c>
    </row>
    <row r="8646" spans="1:5">
      <c r="A8646" s="131">
        <v>44303</v>
      </c>
      <c r="B8646" s="132">
        <v>44301</v>
      </c>
      <c r="C8646" s="133" t="s">
        <v>539</v>
      </c>
      <c r="D8646" s="134">
        <f>VLOOKUP(Pag_Inicio_Corr_mas_casos[[#This Row],[Corregimiento]],Hoja3!$A$2:$D$676,4,0)</f>
        <v>91007</v>
      </c>
      <c r="E8646" s="133">
        <v>6</v>
      </c>
    </row>
    <row r="8647" spans="1:5">
      <c r="A8647" s="131">
        <v>44303</v>
      </c>
      <c r="B8647" s="132">
        <v>44301</v>
      </c>
      <c r="C8647" s="133" t="s">
        <v>512</v>
      </c>
      <c r="D8647" s="134">
        <f>VLOOKUP(Pag_Inicio_Corr_mas_casos[[#This Row],[Corregimiento]],Hoja3!$A$2:$D$676,4,0)</f>
        <v>80822</v>
      </c>
      <c r="E8647" s="133">
        <v>6</v>
      </c>
    </row>
    <row r="8648" spans="1:5">
      <c r="A8648" s="131">
        <v>44303</v>
      </c>
      <c r="B8648" s="132">
        <v>44301</v>
      </c>
      <c r="C8648" s="133" t="s">
        <v>532</v>
      </c>
      <c r="D8648" s="134">
        <f>VLOOKUP(Pag_Inicio_Corr_mas_casos[[#This Row],[Corregimiento]],Hoja3!$A$2:$D$676,4,0)</f>
        <v>10201</v>
      </c>
      <c r="E8648" s="133">
        <v>6</v>
      </c>
    </row>
    <row r="8649" spans="1:5">
      <c r="A8649" s="131">
        <v>44303</v>
      </c>
      <c r="B8649" s="132">
        <v>44301</v>
      </c>
      <c r="C8649" s="133" t="s">
        <v>565</v>
      </c>
      <c r="D8649" s="134">
        <f>VLOOKUP(Pag_Inicio_Corr_mas_casos[[#This Row],[Corregimiento]],Hoja3!$A$2:$D$676,4,0)</f>
        <v>130407</v>
      </c>
      <c r="E8649" s="133">
        <v>5</v>
      </c>
    </row>
    <row r="8650" spans="1:5">
      <c r="A8650" s="131">
        <v>44303</v>
      </c>
      <c r="B8650" s="132">
        <v>44301</v>
      </c>
      <c r="C8650" s="133" t="s">
        <v>526</v>
      </c>
      <c r="D8650" s="134">
        <f>VLOOKUP(Pag_Inicio_Corr_mas_casos[[#This Row],[Corregimiento]],Hoja3!$A$2:$D$676,4,0)</f>
        <v>10101</v>
      </c>
      <c r="E8650" s="133">
        <v>5</v>
      </c>
    </row>
    <row r="8651" spans="1:5">
      <c r="A8651" s="131">
        <v>44303</v>
      </c>
      <c r="B8651" s="132">
        <v>44301</v>
      </c>
      <c r="C8651" s="133" t="s">
        <v>530</v>
      </c>
      <c r="D8651" s="134">
        <f>VLOOKUP(Pag_Inicio_Corr_mas_casos[[#This Row],[Corregimiento]],Hoja3!$A$2:$D$676,4,0)</f>
        <v>10206</v>
      </c>
      <c r="E8651" s="133">
        <v>5</v>
      </c>
    </row>
    <row r="8652" spans="1:5">
      <c r="A8652" s="131">
        <v>44303</v>
      </c>
      <c r="B8652" s="132">
        <v>44301</v>
      </c>
      <c r="C8652" s="133" t="s">
        <v>570</v>
      </c>
      <c r="D8652" s="134">
        <f>VLOOKUP(Pag_Inicio_Corr_mas_casos[[#This Row],[Corregimiento]],Hoja3!$A$2:$D$676,4,0)</f>
        <v>80810</v>
      </c>
      <c r="E8652" s="133">
        <v>5</v>
      </c>
    </row>
    <row r="8653" spans="1:5">
      <c r="A8653" s="131">
        <v>44303</v>
      </c>
      <c r="B8653" s="132">
        <v>44301</v>
      </c>
      <c r="C8653" s="133" t="s">
        <v>551</v>
      </c>
      <c r="D8653" s="134">
        <f>VLOOKUP(Pag_Inicio_Corr_mas_casos[[#This Row],[Corregimiento]],Hoja3!$A$2:$D$676,4,0)</f>
        <v>90905</v>
      </c>
      <c r="E8653" s="133">
        <v>5</v>
      </c>
    </row>
    <row r="8654" spans="1:5">
      <c r="A8654" s="131">
        <v>44303</v>
      </c>
      <c r="B8654" s="132">
        <v>44301</v>
      </c>
      <c r="C8654" s="133" t="s">
        <v>573</v>
      </c>
      <c r="D8654" s="134">
        <f>VLOOKUP(Pag_Inicio_Corr_mas_casos[[#This Row],[Corregimiento]],Hoja3!$A$2:$D$676,4,0)</f>
        <v>80811</v>
      </c>
      <c r="E8654" s="133">
        <v>5</v>
      </c>
    </row>
    <row r="8655" spans="1:5">
      <c r="A8655" s="58">
        <v>44304</v>
      </c>
      <c r="B8655" s="59">
        <v>44302</v>
      </c>
      <c r="C8655" s="60" t="s">
        <v>513</v>
      </c>
      <c r="D8655" s="61">
        <f>VLOOKUP(Pag_Inicio_Corr_mas_casos[[#This Row],[Corregimiento]],Hoja3!$A$2:$D$676,4,0)</f>
        <v>40601</v>
      </c>
      <c r="E8655" s="60">
        <v>16</v>
      </c>
    </row>
    <row r="8656" spans="1:5">
      <c r="A8656" s="58">
        <v>44304</v>
      </c>
      <c r="B8656" s="59">
        <v>44302</v>
      </c>
      <c r="C8656" s="60" t="s">
        <v>520</v>
      </c>
      <c r="D8656" s="61">
        <f>VLOOKUP(Pag_Inicio_Corr_mas_casos[[#This Row],[Corregimiento]],Hoja3!$A$2:$D$676,4,0)</f>
        <v>91001</v>
      </c>
      <c r="E8656" s="60">
        <v>15</v>
      </c>
    </row>
    <row r="8657" spans="1:5">
      <c r="A8657" s="58">
        <v>44304</v>
      </c>
      <c r="B8657" s="59">
        <v>44302</v>
      </c>
      <c r="C8657" s="60" t="s">
        <v>508</v>
      </c>
      <c r="D8657" s="61">
        <f>VLOOKUP(Pag_Inicio_Corr_mas_casos[[#This Row],[Corregimiento]],Hoja3!$A$2:$D$676,4,0)</f>
        <v>80809</v>
      </c>
      <c r="E8657" s="60">
        <v>13</v>
      </c>
    </row>
    <row r="8658" spans="1:5">
      <c r="A8658" s="58">
        <v>44304</v>
      </c>
      <c r="B8658" s="59">
        <v>44302</v>
      </c>
      <c r="C8658" s="60" t="s">
        <v>523</v>
      </c>
      <c r="D8658" s="61">
        <f>VLOOKUP(Pag_Inicio_Corr_mas_casos[[#This Row],[Corregimiento]],Hoja3!$A$2:$D$676,4,0)</f>
        <v>91008</v>
      </c>
      <c r="E8658" s="60">
        <v>8</v>
      </c>
    </row>
    <row r="8659" spans="1:5">
      <c r="A8659" s="58">
        <v>44304</v>
      </c>
      <c r="B8659" s="59">
        <v>44302</v>
      </c>
      <c r="C8659" s="60" t="s">
        <v>544</v>
      </c>
      <c r="D8659" s="61">
        <f>VLOOKUP(Pag_Inicio_Corr_mas_casos[[#This Row],[Corregimiento]],Hoja3!$A$2:$D$676,4,0)</f>
        <v>40611</v>
      </c>
      <c r="E8659" s="60">
        <v>7</v>
      </c>
    </row>
    <row r="8660" spans="1:5">
      <c r="A8660" s="58">
        <v>44304</v>
      </c>
      <c r="B8660" s="59">
        <v>44302</v>
      </c>
      <c r="C8660" s="60" t="s">
        <v>536</v>
      </c>
      <c r="D8660" s="61">
        <f>VLOOKUP(Pag_Inicio_Corr_mas_casos[[#This Row],[Corregimiento]],Hoja3!$A$2:$D$676,4,0)</f>
        <v>91013</v>
      </c>
      <c r="E8660" s="60">
        <v>7</v>
      </c>
    </row>
    <row r="8661" spans="1:5">
      <c r="A8661" s="58">
        <v>44304</v>
      </c>
      <c r="B8661" s="59">
        <v>44302</v>
      </c>
      <c r="C8661" s="60" t="s">
        <v>541</v>
      </c>
      <c r="D8661" s="61">
        <f>VLOOKUP(Pag_Inicio_Corr_mas_casos[[#This Row],[Corregimiento]],Hoja3!$A$2:$D$676,4,0)</f>
        <v>80813</v>
      </c>
      <c r="E8661" s="60">
        <v>7</v>
      </c>
    </row>
    <row r="8662" spans="1:5">
      <c r="A8662" s="58">
        <v>44304</v>
      </c>
      <c r="B8662" s="59">
        <v>44302</v>
      </c>
      <c r="C8662" s="60" t="s">
        <v>546</v>
      </c>
      <c r="D8662" s="61">
        <f>VLOOKUP(Pag_Inicio_Corr_mas_casos[[#This Row],[Corregimiento]],Hoja3!$A$2:$D$676,4,0)</f>
        <v>40612</v>
      </c>
      <c r="E8662" s="60">
        <v>6</v>
      </c>
    </row>
    <row r="8663" spans="1:5">
      <c r="A8663" s="58">
        <v>44304</v>
      </c>
      <c r="B8663" s="59">
        <v>44302</v>
      </c>
      <c r="C8663" s="60" t="s">
        <v>534</v>
      </c>
      <c r="D8663" s="61">
        <f>VLOOKUP(Pag_Inicio_Corr_mas_casos[[#This Row],[Corregimiento]],Hoja3!$A$2:$D$676,4,0)</f>
        <v>40201</v>
      </c>
      <c r="E8663" s="60">
        <v>6</v>
      </c>
    </row>
    <row r="8664" spans="1:5">
      <c r="A8664" s="58">
        <v>44304</v>
      </c>
      <c r="B8664" s="59">
        <v>44302</v>
      </c>
      <c r="C8664" s="60" t="s">
        <v>552</v>
      </c>
      <c r="D8664" s="61">
        <f>VLOOKUP(Pag_Inicio_Corr_mas_casos[[#This Row],[Corregimiento]],Hoja3!$A$2:$D$676,4,0)</f>
        <v>40405</v>
      </c>
      <c r="E8664" s="60">
        <v>6</v>
      </c>
    </row>
    <row r="8665" spans="1:5">
      <c r="A8665" s="58">
        <v>44304</v>
      </c>
      <c r="B8665" s="59">
        <v>44302</v>
      </c>
      <c r="C8665" s="60" t="s">
        <v>577</v>
      </c>
      <c r="D8665" s="61">
        <f>VLOOKUP(Pag_Inicio_Corr_mas_casos[[#This Row],[Corregimiento]],Hoja3!$A$2:$D$676,4,0)</f>
        <v>40515</v>
      </c>
      <c r="E8665" s="60">
        <v>5</v>
      </c>
    </row>
    <row r="8666" spans="1:5">
      <c r="A8666" s="58">
        <v>44304</v>
      </c>
      <c r="B8666" s="59">
        <v>44302</v>
      </c>
      <c r="C8666" s="60" t="s">
        <v>560</v>
      </c>
      <c r="D8666" s="61">
        <f>VLOOKUP(Pag_Inicio_Corr_mas_casos[[#This Row],[Corregimiento]],Hoja3!$A$2:$D$676,4,0)</f>
        <v>41401</v>
      </c>
      <c r="E8666" s="60">
        <v>5</v>
      </c>
    </row>
    <row r="8667" spans="1:5">
      <c r="A8667" s="58">
        <v>44304</v>
      </c>
      <c r="B8667" s="59">
        <v>44302</v>
      </c>
      <c r="C8667" s="60" t="s">
        <v>553</v>
      </c>
      <c r="D8667" s="61">
        <f>VLOOKUP(Pag_Inicio_Corr_mas_casos[[#This Row],[Corregimiento]],Hoja3!$A$2:$D$676,4,0)</f>
        <v>10217</v>
      </c>
      <c r="E8667" s="60">
        <v>4</v>
      </c>
    </row>
    <row r="8668" spans="1:5">
      <c r="A8668" s="58">
        <v>44304</v>
      </c>
      <c r="B8668" s="59">
        <v>44302</v>
      </c>
      <c r="C8668" s="60" t="s">
        <v>576</v>
      </c>
      <c r="D8668" s="61">
        <f>VLOOKUP(Pag_Inicio_Corr_mas_casos[[#This Row],[Corregimiento]],Hoja3!$A$2:$D$676,4,0)</f>
        <v>80206</v>
      </c>
      <c r="E8668" s="60">
        <v>4</v>
      </c>
    </row>
    <row r="8669" spans="1:5">
      <c r="A8669" s="58">
        <v>44304</v>
      </c>
      <c r="B8669" s="59">
        <v>44302</v>
      </c>
      <c r="C8669" s="60" t="s">
        <v>509</v>
      </c>
      <c r="D8669" s="61">
        <f>VLOOKUP(Pag_Inicio_Corr_mas_casos[[#This Row],[Corregimiento]],Hoja3!$A$2:$D$676,4,0)</f>
        <v>80821</v>
      </c>
      <c r="E8669" s="60">
        <v>4</v>
      </c>
    </row>
    <row r="8670" spans="1:5">
      <c r="A8670" s="58">
        <v>44304</v>
      </c>
      <c r="B8670" s="59">
        <v>44302</v>
      </c>
      <c r="C8670" s="60" t="s">
        <v>512</v>
      </c>
      <c r="D8670" s="61">
        <f>VLOOKUP(Pag_Inicio_Corr_mas_casos[[#This Row],[Corregimiento]],Hoja3!$A$2:$D$676,4,0)</f>
        <v>80822</v>
      </c>
      <c r="E8670" s="60">
        <v>4</v>
      </c>
    </row>
    <row r="8671" spans="1:5">
      <c r="A8671" s="58">
        <v>44304</v>
      </c>
      <c r="B8671" s="59">
        <v>44302</v>
      </c>
      <c r="C8671" s="60" t="s">
        <v>526</v>
      </c>
      <c r="D8671" s="61">
        <f>VLOOKUP(Pag_Inicio_Corr_mas_casos[[#This Row],[Corregimiento]],Hoja3!$A$2:$D$676,4,0)</f>
        <v>10101</v>
      </c>
      <c r="E8671" s="60">
        <v>4</v>
      </c>
    </row>
    <row r="8672" spans="1:5">
      <c r="A8672" s="58">
        <v>44304</v>
      </c>
      <c r="B8672" s="59">
        <v>44302</v>
      </c>
      <c r="C8672" s="60" t="s">
        <v>581</v>
      </c>
      <c r="D8672" s="61">
        <f>VLOOKUP(Pag_Inicio_Corr_mas_casos[[#This Row],[Corregimiento]],Hoja3!$A$2:$D$676,4,0)</f>
        <v>40701</v>
      </c>
      <c r="E8672" s="60">
        <v>4</v>
      </c>
    </row>
    <row r="8673" spans="1:5">
      <c r="A8673" s="58">
        <v>44304</v>
      </c>
      <c r="B8673" s="59">
        <v>44302</v>
      </c>
      <c r="C8673" s="60" t="s">
        <v>566</v>
      </c>
      <c r="D8673" s="61">
        <f>VLOOKUP(Pag_Inicio_Corr_mas_casos[[#This Row],[Corregimiento]],Hoja3!$A$2:$D$676,4,0)</f>
        <v>80820</v>
      </c>
      <c r="E8673" s="60">
        <v>4</v>
      </c>
    </row>
    <row r="8674" spans="1:5">
      <c r="A8674" s="58">
        <v>44304</v>
      </c>
      <c r="B8674" s="59">
        <v>44302</v>
      </c>
      <c r="C8674" s="60" t="s">
        <v>529</v>
      </c>
      <c r="D8674" s="61">
        <f>VLOOKUP(Pag_Inicio_Corr_mas_casos[[#This Row],[Corregimiento]],Hoja3!$A$2:$D$676,4,0)</f>
        <v>40503</v>
      </c>
      <c r="E8674" s="60">
        <v>3</v>
      </c>
    </row>
    <row r="8675" spans="1:5">
      <c r="A8675" s="102">
        <v>44305</v>
      </c>
      <c r="B8675" s="103">
        <v>44303</v>
      </c>
      <c r="C8675" s="104" t="s">
        <v>536</v>
      </c>
      <c r="D8675" s="105">
        <f>VLOOKUP(Pag_Inicio_Corr_mas_casos[[#This Row],[Corregimiento]],Hoja3!$A$2:$D$676,4,0)</f>
        <v>91013</v>
      </c>
      <c r="E8675" s="104">
        <v>10</v>
      </c>
    </row>
    <row r="8676" spans="1:5">
      <c r="A8676" s="102">
        <v>44305</v>
      </c>
      <c r="B8676" s="103">
        <v>44303</v>
      </c>
      <c r="C8676" s="104" t="s">
        <v>550</v>
      </c>
      <c r="D8676" s="105">
        <f>VLOOKUP(Pag_Inicio_Corr_mas_casos[[#This Row],[Corregimiento]],Hoja3!$A$2:$D$676,4,0)</f>
        <v>40606</v>
      </c>
      <c r="E8676" s="104">
        <v>10</v>
      </c>
    </row>
    <row r="8677" spans="1:5">
      <c r="A8677" s="102">
        <v>44305</v>
      </c>
      <c r="B8677" s="103">
        <v>44303</v>
      </c>
      <c r="C8677" s="104" t="s">
        <v>508</v>
      </c>
      <c r="D8677" s="105">
        <f>VLOOKUP(Pag_Inicio_Corr_mas_casos[[#This Row],[Corregimiento]],Hoja3!$A$2:$D$676,4,0)</f>
        <v>80809</v>
      </c>
      <c r="E8677" s="104">
        <v>10</v>
      </c>
    </row>
    <row r="8678" spans="1:5">
      <c r="A8678" s="102">
        <v>44305</v>
      </c>
      <c r="B8678" s="103">
        <v>44303</v>
      </c>
      <c r="C8678" s="104" t="s">
        <v>529</v>
      </c>
      <c r="D8678" s="105">
        <f>VLOOKUP(Pag_Inicio_Corr_mas_casos[[#This Row],[Corregimiento]],Hoja3!$A$2:$D$676,4,0)</f>
        <v>40503</v>
      </c>
      <c r="E8678" s="104">
        <v>7</v>
      </c>
    </row>
    <row r="8679" spans="1:5">
      <c r="A8679" s="102">
        <v>44305</v>
      </c>
      <c r="B8679" s="103">
        <v>44303</v>
      </c>
      <c r="C8679" s="104" t="s">
        <v>513</v>
      </c>
      <c r="D8679" s="105">
        <f>VLOOKUP(Pag_Inicio_Corr_mas_casos[[#This Row],[Corregimiento]],Hoja3!$A$2:$D$676,4,0)</f>
        <v>40601</v>
      </c>
      <c r="E8679" s="104">
        <v>7</v>
      </c>
    </row>
    <row r="8680" spans="1:5">
      <c r="A8680" s="102">
        <v>44305</v>
      </c>
      <c r="B8680" s="103">
        <v>44303</v>
      </c>
      <c r="C8680" s="104" t="s">
        <v>575</v>
      </c>
      <c r="D8680" s="105">
        <f>VLOOKUP(Pag_Inicio_Corr_mas_casos[[#This Row],[Corregimiento]],Hoja3!$A$2:$D$676,4,0)</f>
        <v>30111</v>
      </c>
      <c r="E8680" s="104">
        <v>6</v>
      </c>
    </row>
    <row r="8681" spans="1:5">
      <c r="A8681" s="102">
        <v>44305</v>
      </c>
      <c r="B8681" s="103">
        <v>44303</v>
      </c>
      <c r="C8681" s="104" t="s">
        <v>532</v>
      </c>
      <c r="D8681" s="105">
        <f>VLOOKUP(Pag_Inicio_Corr_mas_casos[[#This Row],[Corregimiento]],Hoja3!$A$2:$D$676,4,0)</f>
        <v>10201</v>
      </c>
      <c r="E8681" s="104">
        <v>6</v>
      </c>
    </row>
    <row r="8682" spans="1:5">
      <c r="A8682" s="102">
        <v>44305</v>
      </c>
      <c r="B8682" s="103">
        <v>44303</v>
      </c>
      <c r="C8682" s="104" t="s">
        <v>506</v>
      </c>
      <c r="D8682" s="105">
        <f>VLOOKUP(Pag_Inicio_Corr_mas_casos[[#This Row],[Corregimiento]],Hoja3!$A$2:$D$676,4,0)</f>
        <v>80812</v>
      </c>
      <c r="E8682" s="104">
        <v>5</v>
      </c>
    </row>
    <row r="8683" spans="1:5">
      <c r="A8683" s="102">
        <v>44305</v>
      </c>
      <c r="B8683" s="103">
        <v>44303</v>
      </c>
      <c r="C8683" s="104" t="s">
        <v>520</v>
      </c>
      <c r="D8683" s="105">
        <f>VLOOKUP(Pag_Inicio_Corr_mas_casos[[#This Row],[Corregimiento]],Hoja3!$A$2:$D$676,4,0)</f>
        <v>91001</v>
      </c>
      <c r="E8683" s="104">
        <v>5</v>
      </c>
    </row>
    <row r="8684" spans="1:5">
      <c r="A8684" s="102">
        <v>44305</v>
      </c>
      <c r="B8684" s="103">
        <v>44303</v>
      </c>
      <c r="C8684" s="104" t="s">
        <v>522</v>
      </c>
      <c r="D8684" s="105">
        <f>VLOOKUP(Pag_Inicio_Corr_mas_casos[[#This Row],[Corregimiento]],Hoja3!$A$2:$D$676,4,0)</f>
        <v>40502</v>
      </c>
      <c r="E8684" s="104">
        <v>5</v>
      </c>
    </row>
    <row r="8685" spans="1:5">
      <c r="A8685" s="102">
        <v>44305</v>
      </c>
      <c r="B8685" s="103">
        <v>44303</v>
      </c>
      <c r="C8685" s="104" t="s">
        <v>562</v>
      </c>
      <c r="D8685" s="105">
        <f>VLOOKUP(Pag_Inicio_Corr_mas_casos[[#This Row],[Corregimiento]],Hoja3!$A$2:$D$676,4,0)</f>
        <v>120701</v>
      </c>
      <c r="E8685" s="104">
        <v>5</v>
      </c>
    </row>
    <row r="8686" spans="1:5">
      <c r="A8686" s="102">
        <v>44305</v>
      </c>
      <c r="B8686" s="103">
        <v>44303</v>
      </c>
      <c r="C8686" s="104" t="s">
        <v>580</v>
      </c>
      <c r="D8686" s="105">
        <f>VLOOKUP(Pag_Inicio_Corr_mas_casos[[#This Row],[Corregimiento]],Hoja3!$A$2:$D$676,4,0)</f>
        <v>130106</v>
      </c>
      <c r="E8686" s="104">
        <v>4</v>
      </c>
    </row>
    <row r="8687" spans="1:5">
      <c r="A8687" s="102">
        <v>44305</v>
      </c>
      <c r="B8687" s="103">
        <v>44303</v>
      </c>
      <c r="C8687" s="104" t="s">
        <v>517</v>
      </c>
      <c r="D8687" s="105">
        <f>VLOOKUP(Pag_Inicio_Corr_mas_casos[[#This Row],[Corregimiento]],Hoja3!$A$2:$D$676,4,0)</f>
        <v>80814</v>
      </c>
      <c r="E8687" s="104">
        <v>4</v>
      </c>
    </row>
    <row r="8688" spans="1:5">
      <c r="A8688" s="102">
        <v>44305</v>
      </c>
      <c r="B8688" s="103">
        <v>44303</v>
      </c>
      <c r="C8688" s="104" t="s">
        <v>531</v>
      </c>
      <c r="D8688" s="105">
        <f>VLOOKUP(Pag_Inicio_Corr_mas_casos[[#This Row],[Corregimiento]],Hoja3!$A$2:$D$676,4,0)</f>
        <v>80806</v>
      </c>
      <c r="E8688" s="104">
        <v>4</v>
      </c>
    </row>
    <row r="8689" spans="1:5">
      <c r="A8689" s="102">
        <v>44305</v>
      </c>
      <c r="B8689" s="103">
        <v>44303</v>
      </c>
      <c r="C8689" s="104" t="s">
        <v>556</v>
      </c>
      <c r="D8689" s="105">
        <f>VLOOKUP(Pag_Inicio_Corr_mas_casos[[#This Row],[Corregimiento]],Hoja3!$A$2:$D$676,4,0)</f>
        <v>40104</v>
      </c>
      <c r="E8689" s="104">
        <v>4</v>
      </c>
    </row>
    <row r="8690" spans="1:5">
      <c r="A8690" s="102">
        <v>44305</v>
      </c>
      <c r="B8690" s="103">
        <v>44303</v>
      </c>
      <c r="C8690" s="104" t="s">
        <v>558</v>
      </c>
      <c r="D8690" s="105">
        <f>VLOOKUP(Pag_Inicio_Corr_mas_casos[[#This Row],[Corregimiento]],Hoja3!$A$2:$D$676,4,0)</f>
        <v>90305</v>
      </c>
      <c r="E8690" s="104">
        <v>3</v>
      </c>
    </row>
    <row r="8691" spans="1:5">
      <c r="A8691" s="102">
        <v>44305</v>
      </c>
      <c r="B8691" s="103">
        <v>44303</v>
      </c>
      <c r="C8691" s="104" t="s">
        <v>523</v>
      </c>
      <c r="D8691" s="105">
        <f>VLOOKUP(Pag_Inicio_Corr_mas_casos[[#This Row],[Corregimiento]],Hoja3!$A$2:$D$676,4,0)</f>
        <v>91008</v>
      </c>
      <c r="E8691" s="104">
        <v>3</v>
      </c>
    </row>
    <row r="8692" spans="1:5">
      <c r="A8692" s="102">
        <v>44305</v>
      </c>
      <c r="B8692" s="103">
        <v>44303</v>
      </c>
      <c r="C8692" s="104" t="s">
        <v>546</v>
      </c>
      <c r="D8692" s="105">
        <f>VLOOKUP(Pag_Inicio_Corr_mas_casos[[#This Row],[Corregimiento]],Hoja3!$A$2:$D$676,4,0)</f>
        <v>40612</v>
      </c>
      <c r="E8692" s="104">
        <v>3</v>
      </c>
    </row>
    <row r="8693" spans="1:5">
      <c r="A8693" s="102">
        <v>44305</v>
      </c>
      <c r="B8693" s="103">
        <v>44303</v>
      </c>
      <c r="C8693" s="104" t="s">
        <v>515</v>
      </c>
      <c r="D8693" s="105">
        <f>VLOOKUP(Pag_Inicio_Corr_mas_casos[[#This Row],[Corregimiento]],Hoja3!$A$2:$D$676,4,0)</f>
        <v>81001</v>
      </c>
      <c r="E8693" s="104">
        <v>3</v>
      </c>
    </row>
    <row r="8694" spans="1:5">
      <c r="A8694" s="102">
        <v>44305</v>
      </c>
      <c r="B8694" s="103">
        <v>44303</v>
      </c>
      <c r="C8694" s="104" t="s">
        <v>568</v>
      </c>
      <c r="D8694" s="105">
        <f>VLOOKUP(Pag_Inicio_Corr_mas_casos[[#This Row],[Corregimiento]],Hoja3!$A$2:$D$676,4,0)</f>
        <v>41404</v>
      </c>
      <c r="E8694" s="104">
        <v>3</v>
      </c>
    </row>
    <row r="8695" spans="1:5">
      <c r="A8695" s="98">
        <v>44306</v>
      </c>
      <c r="B8695" s="99">
        <v>44304</v>
      </c>
      <c r="C8695" s="100" t="s">
        <v>508</v>
      </c>
      <c r="D8695" s="101">
        <f>VLOOKUP(Pag_Inicio_Corr_mas_casos[[#This Row],[Corregimiento]],Hoja3!$A$2:$D$676,4,0)</f>
        <v>80809</v>
      </c>
      <c r="E8695" s="100">
        <v>12</v>
      </c>
    </row>
    <row r="8696" spans="1:5">
      <c r="A8696" s="98">
        <v>44306</v>
      </c>
      <c r="B8696" s="99">
        <v>44304</v>
      </c>
      <c r="C8696" s="100" t="s">
        <v>544</v>
      </c>
      <c r="D8696" s="101">
        <f>VLOOKUP(Pag_Inicio_Corr_mas_casos[[#This Row],[Corregimiento]],Hoja3!$A$2:$D$676,4,0)</f>
        <v>40611</v>
      </c>
      <c r="E8696" s="100">
        <v>10</v>
      </c>
    </row>
    <row r="8697" spans="1:5">
      <c r="A8697" s="98">
        <v>44306</v>
      </c>
      <c r="B8697" s="99">
        <v>44304</v>
      </c>
      <c r="C8697" s="100" t="s">
        <v>513</v>
      </c>
      <c r="D8697" s="101">
        <f>VLOOKUP(Pag_Inicio_Corr_mas_casos[[#This Row],[Corregimiento]],Hoja3!$A$2:$D$676,4,0)</f>
        <v>40601</v>
      </c>
      <c r="E8697" s="100">
        <v>10</v>
      </c>
    </row>
    <row r="8698" spans="1:5">
      <c r="A8698" s="98">
        <v>44306</v>
      </c>
      <c r="B8698" s="99">
        <v>44304</v>
      </c>
      <c r="C8698" s="100" t="s">
        <v>506</v>
      </c>
      <c r="D8698" s="101">
        <f>VLOOKUP(Pag_Inicio_Corr_mas_casos[[#This Row],[Corregimiento]],Hoja3!$A$2:$D$676,4,0)</f>
        <v>80812</v>
      </c>
      <c r="E8698" s="100">
        <v>9</v>
      </c>
    </row>
    <row r="8699" spans="1:5">
      <c r="A8699" s="98">
        <v>44306</v>
      </c>
      <c r="B8699" s="99">
        <v>44304</v>
      </c>
      <c r="C8699" s="100" t="s">
        <v>550</v>
      </c>
      <c r="D8699" s="101">
        <f>VLOOKUP(Pag_Inicio_Corr_mas_casos[[#This Row],[Corregimiento]],Hoja3!$A$2:$D$676,4,0)</f>
        <v>40606</v>
      </c>
      <c r="E8699" s="100">
        <v>8</v>
      </c>
    </row>
    <row r="8700" spans="1:5">
      <c r="A8700" s="98">
        <v>44306</v>
      </c>
      <c r="B8700" s="99">
        <v>44304</v>
      </c>
      <c r="C8700" s="100" t="s">
        <v>512</v>
      </c>
      <c r="D8700" s="101">
        <f>VLOOKUP(Pag_Inicio_Corr_mas_casos[[#This Row],[Corregimiento]],Hoja3!$A$2:$D$676,4,0)</f>
        <v>80822</v>
      </c>
      <c r="E8700" s="100">
        <v>7</v>
      </c>
    </row>
    <row r="8701" spans="1:5">
      <c r="A8701" s="98">
        <v>44306</v>
      </c>
      <c r="B8701" s="99">
        <v>44304</v>
      </c>
      <c r="C8701" s="100" t="s">
        <v>850</v>
      </c>
      <c r="D8701" s="101">
        <f>VLOOKUP(Pag_Inicio_Corr_mas_casos[[#This Row],[Corregimiento]],Hoja3!$A$2:$D$676,4,0)</f>
        <v>130716</v>
      </c>
      <c r="E8701" s="100">
        <v>7</v>
      </c>
    </row>
    <row r="8702" spans="1:5">
      <c r="A8702" s="98">
        <v>44306</v>
      </c>
      <c r="B8702" s="99">
        <v>44304</v>
      </c>
      <c r="C8702" s="100" t="s">
        <v>528</v>
      </c>
      <c r="D8702" s="101">
        <f>VLOOKUP(Pag_Inicio_Corr_mas_casos[[#This Row],[Corregimiento]],Hoja3!$A$2:$D$676,4,0)</f>
        <v>80807</v>
      </c>
      <c r="E8702" s="100">
        <v>7</v>
      </c>
    </row>
    <row r="8703" spans="1:5">
      <c r="A8703" s="98">
        <v>44306</v>
      </c>
      <c r="B8703" s="99">
        <v>44304</v>
      </c>
      <c r="C8703" s="100" t="s">
        <v>529</v>
      </c>
      <c r="D8703" s="101">
        <f>VLOOKUP(Pag_Inicio_Corr_mas_casos[[#This Row],[Corregimiento]],Hoja3!$A$2:$D$676,4,0)</f>
        <v>40503</v>
      </c>
      <c r="E8703" s="100">
        <v>6</v>
      </c>
    </row>
    <row r="8704" spans="1:5">
      <c r="A8704" s="98">
        <v>44306</v>
      </c>
      <c r="B8704" s="99">
        <v>44304</v>
      </c>
      <c r="C8704" s="100" t="s">
        <v>580</v>
      </c>
      <c r="D8704" s="101">
        <f>VLOOKUP(Pag_Inicio_Corr_mas_casos[[#This Row],[Corregimiento]],Hoja3!$A$2:$D$676,4,0)</f>
        <v>130106</v>
      </c>
      <c r="E8704" s="100">
        <v>5</v>
      </c>
    </row>
    <row r="8705" spans="1:5">
      <c r="A8705" s="98">
        <v>44306</v>
      </c>
      <c r="B8705" s="99">
        <v>44304</v>
      </c>
      <c r="C8705" s="100" t="s">
        <v>526</v>
      </c>
      <c r="D8705" s="101">
        <f>VLOOKUP(Pag_Inicio_Corr_mas_casos[[#This Row],[Corregimiento]],Hoja3!$A$2:$D$676,4,0)</f>
        <v>10101</v>
      </c>
      <c r="E8705" s="100">
        <v>5</v>
      </c>
    </row>
    <row r="8706" spans="1:5">
      <c r="A8706" s="98">
        <v>44306</v>
      </c>
      <c r="B8706" s="99">
        <v>44304</v>
      </c>
      <c r="C8706" s="100" t="s">
        <v>546</v>
      </c>
      <c r="D8706" s="101">
        <f>VLOOKUP(Pag_Inicio_Corr_mas_casos[[#This Row],[Corregimiento]],Hoja3!$A$2:$D$676,4,0)</f>
        <v>40612</v>
      </c>
      <c r="E8706" s="100">
        <v>5</v>
      </c>
    </row>
    <row r="8707" spans="1:5">
      <c r="A8707" s="98">
        <v>44306</v>
      </c>
      <c r="B8707" s="99">
        <v>44304</v>
      </c>
      <c r="C8707" s="100" t="s">
        <v>525</v>
      </c>
      <c r="D8707" s="101">
        <f>VLOOKUP(Pag_Inicio_Corr_mas_casos[[#This Row],[Corregimiento]],Hoja3!$A$2:$D$676,4,0)</f>
        <v>130702</v>
      </c>
      <c r="E8707" s="100">
        <v>4</v>
      </c>
    </row>
    <row r="8708" spans="1:5">
      <c r="A8708" s="98">
        <v>44306</v>
      </c>
      <c r="B8708" s="99">
        <v>44304</v>
      </c>
      <c r="C8708" s="100" t="s">
        <v>543</v>
      </c>
      <c r="D8708" s="101">
        <f>VLOOKUP(Pag_Inicio_Corr_mas_casos[[#This Row],[Corregimiento]],Hoja3!$A$2:$D$676,4,0)</f>
        <v>50208</v>
      </c>
      <c r="E8708" s="100">
        <v>4</v>
      </c>
    </row>
    <row r="8709" spans="1:5">
      <c r="A8709" s="98">
        <v>44306</v>
      </c>
      <c r="B8709" s="99">
        <v>44304</v>
      </c>
      <c r="C8709" s="100" t="s">
        <v>523</v>
      </c>
      <c r="D8709" s="101">
        <f>VLOOKUP(Pag_Inicio_Corr_mas_casos[[#This Row],[Corregimiento]],Hoja3!$A$2:$D$676,4,0)</f>
        <v>91008</v>
      </c>
      <c r="E8709" s="100">
        <v>4</v>
      </c>
    </row>
    <row r="8710" spans="1:5">
      <c r="A8710" s="98">
        <v>44306</v>
      </c>
      <c r="B8710" s="99">
        <v>44304</v>
      </c>
      <c r="C8710" s="100" t="s">
        <v>511</v>
      </c>
      <c r="D8710" s="101">
        <f>VLOOKUP(Pag_Inicio_Corr_mas_casos[[#This Row],[Corregimiento]],Hoja3!$A$2:$D$676,4,0)</f>
        <v>80819</v>
      </c>
      <c r="E8710" s="100">
        <v>4</v>
      </c>
    </row>
    <row r="8711" spans="1:5">
      <c r="A8711" s="98">
        <v>44306</v>
      </c>
      <c r="B8711" s="99">
        <v>44304</v>
      </c>
      <c r="C8711" s="100" t="s">
        <v>514</v>
      </c>
      <c r="D8711" s="101">
        <f>VLOOKUP(Pag_Inicio_Corr_mas_casos[[#This Row],[Corregimiento]],Hoja3!$A$2:$D$676,4,0)</f>
        <v>20601</v>
      </c>
      <c r="E8711" s="100">
        <v>4</v>
      </c>
    </row>
    <row r="8712" spans="1:5">
      <c r="A8712" s="98">
        <v>44306</v>
      </c>
      <c r="B8712" s="99">
        <v>44304</v>
      </c>
      <c r="C8712" s="100" t="s">
        <v>564</v>
      </c>
      <c r="D8712" s="101">
        <f>VLOOKUP(Pag_Inicio_Corr_mas_casos[[#This Row],[Corregimiento]],Hoja3!$A$2:$D$676,4,0)</f>
        <v>80816</v>
      </c>
      <c r="E8712" s="100">
        <v>4</v>
      </c>
    </row>
    <row r="8713" spans="1:5">
      <c r="A8713" s="98">
        <v>44306</v>
      </c>
      <c r="B8713" s="99">
        <v>44304</v>
      </c>
      <c r="C8713" s="100" t="s">
        <v>509</v>
      </c>
      <c r="D8713" s="101">
        <f>VLOOKUP(Pag_Inicio_Corr_mas_casos[[#This Row],[Corregimiento]],Hoja3!$A$2:$D$676,4,0)</f>
        <v>80821</v>
      </c>
      <c r="E8713" s="100">
        <v>4</v>
      </c>
    </row>
    <row r="8714" spans="1:5">
      <c r="A8714" s="98">
        <v>44306</v>
      </c>
      <c r="B8714" s="99">
        <v>44304</v>
      </c>
      <c r="C8714" s="100" t="s">
        <v>844</v>
      </c>
      <c r="D8714" s="101">
        <f>VLOOKUP(Pag_Inicio_Corr_mas_casos[[#This Row],[Corregimiento]],Hoja3!$A$2:$D$676,4,0)</f>
        <v>80823</v>
      </c>
      <c r="E8714" s="100"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28" workbookViewId="0">
      <selection activeCell="U68" sqref="U68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582</v>
      </c>
      <c r="B1" t="s">
        <v>79</v>
      </c>
      <c r="C1" t="s">
        <v>1109</v>
      </c>
      <c r="D1" t="s">
        <v>1110</v>
      </c>
    </row>
    <row r="2" spans="1:4">
      <c r="A2" t="s">
        <v>590</v>
      </c>
      <c r="B2" t="s">
        <v>499</v>
      </c>
      <c r="C2" t="s">
        <v>499</v>
      </c>
      <c r="D2">
        <v>80821</v>
      </c>
    </row>
    <row r="3" spans="1:4">
      <c r="A3" t="s">
        <v>1111</v>
      </c>
      <c r="B3" t="s">
        <v>495</v>
      </c>
      <c r="C3" t="s">
        <v>1112</v>
      </c>
      <c r="D3">
        <v>30202</v>
      </c>
    </row>
    <row r="4" spans="1:4">
      <c r="A4" t="s">
        <v>1113</v>
      </c>
      <c r="B4" t="s">
        <v>502</v>
      </c>
      <c r="C4" t="s">
        <v>502</v>
      </c>
      <c r="D4">
        <v>70313</v>
      </c>
    </row>
    <row r="5" spans="1:4">
      <c r="A5" t="s">
        <v>1114</v>
      </c>
      <c r="B5" t="s">
        <v>494</v>
      </c>
      <c r="C5" t="s">
        <v>1115</v>
      </c>
      <c r="D5">
        <v>120502</v>
      </c>
    </row>
    <row r="6" spans="1:4">
      <c r="A6" t="s">
        <v>1116</v>
      </c>
      <c r="B6" t="s">
        <v>498</v>
      </c>
      <c r="C6" t="s">
        <v>1117</v>
      </c>
      <c r="D6">
        <v>50313</v>
      </c>
    </row>
    <row r="7" spans="1:4">
      <c r="A7" t="s">
        <v>653</v>
      </c>
      <c r="B7" t="s">
        <v>500</v>
      </c>
      <c r="C7" t="s">
        <v>1118</v>
      </c>
      <c r="D7">
        <v>20101</v>
      </c>
    </row>
    <row r="8" spans="1:4">
      <c r="A8" t="s">
        <v>683</v>
      </c>
      <c r="B8" t="s">
        <v>497</v>
      </c>
      <c r="C8" t="s">
        <v>497</v>
      </c>
      <c r="D8">
        <v>100102</v>
      </c>
    </row>
    <row r="9" spans="1:4">
      <c r="A9" t="s">
        <v>651</v>
      </c>
      <c r="B9" t="s">
        <v>504</v>
      </c>
      <c r="C9" t="s">
        <v>1119</v>
      </c>
      <c r="D9">
        <v>40101</v>
      </c>
    </row>
    <row r="10" spans="1:4">
      <c r="A10" t="s">
        <v>595</v>
      </c>
      <c r="B10" t="s">
        <v>499</v>
      </c>
      <c r="C10" t="s">
        <v>499</v>
      </c>
      <c r="D10">
        <v>80822</v>
      </c>
    </row>
    <row r="11" spans="1:4">
      <c r="A11" t="s">
        <v>657</v>
      </c>
      <c r="B11" t="s">
        <v>493</v>
      </c>
      <c r="C11" t="s">
        <v>1120</v>
      </c>
      <c r="D11">
        <v>10401</v>
      </c>
    </row>
    <row r="12" spans="1:4">
      <c r="A12" t="s">
        <v>1121</v>
      </c>
      <c r="B12" t="s">
        <v>494</v>
      </c>
      <c r="C12" t="s">
        <v>1122</v>
      </c>
      <c r="D12">
        <v>120902</v>
      </c>
    </row>
    <row r="13" spans="1:4">
      <c r="A13" t="s">
        <v>704</v>
      </c>
      <c r="B13" t="s">
        <v>504</v>
      </c>
      <c r="C13" t="s">
        <v>1123</v>
      </c>
      <c r="D13">
        <v>40404</v>
      </c>
    </row>
    <row r="14" spans="1:4">
      <c r="A14" t="s">
        <v>690</v>
      </c>
      <c r="B14" t="s">
        <v>494</v>
      </c>
      <c r="C14" t="s">
        <v>1124</v>
      </c>
      <c r="D14">
        <v>120302</v>
      </c>
    </row>
    <row r="15" spans="1:4">
      <c r="A15" t="s">
        <v>778</v>
      </c>
      <c r="B15" t="s">
        <v>494</v>
      </c>
      <c r="C15" t="s">
        <v>1115</v>
      </c>
      <c r="D15">
        <v>120503</v>
      </c>
    </row>
    <row r="16" spans="1:4">
      <c r="A16" t="s">
        <v>1125</v>
      </c>
      <c r="B16" t="s">
        <v>502</v>
      </c>
      <c r="C16" t="s">
        <v>1126</v>
      </c>
      <c r="D16">
        <v>70702</v>
      </c>
    </row>
    <row r="17" spans="1:4">
      <c r="A17" t="s">
        <v>750</v>
      </c>
      <c r="B17" t="s">
        <v>496</v>
      </c>
      <c r="C17" t="s">
        <v>1127</v>
      </c>
      <c r="D17">
        <v>130703</v>
      </c>
    </row>
    <row r="18" spans="1:4">
      <c r="A18" t="s">
        <v>597</v>
      </c>
      <c r="B18" t="s">
        <v>499</v>
      </c>
      <c r="C18" t="s">
        <v>1128</v>
      </c>
      <c r="D18">
        <v>81001</v>
      </c>
    </row>
    <row r="19" spans="1:4">
      <c r="A19" t="s">
        <v>637</v>
      </c>
      <c r="B19" t="s">
        <v>499</v>
      </c>
      <c r="C19" t="s">
        <v>499</v>
      </c>
      <c r="D19">
        <v>80814</v>
      </c>
    </row>
    <row r="20" spans="1:4">
      <c r="A20" t="s">
        <v>725</v>
      </c>
      <c r="B20" t="s">
        <v>500</v>
      </c>
      <c r="C20" t="s">
        <v>1129</v>
      </c>
      <c r="D20">
        <v>20201</v>
      </c>
    </row>
    <row r="21" spans="1:4">
      <c r="A21" t="s">
        <v>1130</v>
      </c>
      <c r="B21" t="s">
        <v>503</v>
      </c>
      <c r="C21" t="s">
        <v>1131</v>
      </c>
      <c r="D21">
        <v>91202</v>
      </c>
    </row>
    <row r="22" spans="1:4">
      <c r="A22" t="s">
        <v>600</v>
      </c>
      <c r="B22" t="s">
        <v>499</v>
      </c>
      <c r="C22" t="s">
        <v>1128</v>
      </c>
      <c r="D22">
        <v>81006</v>
      </c>
    </row>
    <row r="23" spans="1:4">
      <c r="A23" t="s">
        <v>1132</v>
      </c>
      <c r="B23" t="s">
        <v>496</v>
      </c>
      <c r="C23" t="s">
        <v>1127</v>
      </c>
      <c r="D23">
        <v>130704</v>
      </c>
    </row>
    <row r="24" spans="1:4">
      <c r="A24" t="s">
        <v>585</v>
      </c>
      <c r="B24" t="s">
        <v>496</v>
      </c>
      <c r="C24" t="s">
        <v>1133</v>
      </c>
      <c r="D24">
        <v>130101</v>
      </c>
    </row>
    <row r="25" spans="1:4">
      <c r="A25" t="s">
        <v>722</v>
      </c>
      <c r="B25" t="s">
        <v>504</v>
      </c>
      <c r="C25" t="s">
        <v>655</v>
      </c>
      <c r="D25">
        <v>40502</v>
      </c>
    </row>
    <row r="26" spans="1:4">
      <c r="A26" t="s">
        <v>753</v>
      </c>
      <c r="B26" t="s">
        <v>503</v>
      </c>
      <c r="C26" t="s">
        <v>1134</v>
      </c>
      <c r="D26">
        <v>90101</v>
      </c>
    </row>
    <row r="27" spans="1:4">
      <c r="A27" t="s">
        <v>728</v>
      </c>
      <c r="B27" t="s">
        <v>504</v>
      </c>
      <c r="C27" t="s">
        <v>1135</v>
      </c>
      <c r="D27">
        <v>40204</v>
      </c>
    </row>
    <row r="28" spans="1:4">
      <c r="A28" t="s">
        <v>1136</v>
      </c>
      <c r="B28" t="s">
        <v>504</v>
      </c>
      <c r="C28" t="s">
        <v>1137</v>
      </c>
      <c r="D28">
        <v>40302</v>
      </c>
    </row>
    <row r="29" spans="1:4">
      <c r="A29" t="s">
        <v>1047</v>
      </c>
      <c r="B29" t="s">
        <v>494</v>
      </c>
      <c r="C29" t="s">
        <v>662</v>
      </c>
      <c r="D29">
        <v>120702</v>
      </c>
    </row>
    <row r="30" spans="1:4">
      <c r="A30" t="s">
        <v>685</v>
      </c>
      <c r="B30" t="s">
        <v>503</v>
      </c>
      <c r="C30" t="s">
        <v>1138</v>
      </c>
      <c r="D30">
        <v>91102</v>
      </c>
    </row>
    <row r="31" spans="1:4">
      <c r="A31" t="s">
        <v>685</v>
      </c>
      <c r="B31" t="s">
        <v>502</v>
      </c>
      <c r="C31" t="s">
        <v>1139</v>
      </c>
      <c r="D31">
        <v>70402</v>
      </c>
    </row>
    <row r="32" spans="1:4">
      <c r="A32" t="s">
        <v>1140</v>
      </c>
      <c r="B32" t="s">
        <v>493</v>
      </c>
      <c r="C32" t="s">
        <v>1141</v>
      </c>
      <c r="D32">
        <v>10306</v>
      </c>
    </row>
    <row r="33" spans="1:4">
      <c r="A33" t="s">
        <v>1142</v>
      </c>
      <c r="B33" t="s">
        <v>502</v>
      </c>
      <c r="C33" t="s">
        <v>681</v>
      </c>
      <c r="D33">
        <v>70202</v>
      </c>
    </row>
    <row r="34" spans="1:4">
      <c r="A34" t="s">
        <v>1143</v>
      </c>
      <c r="B34" t="s">
        <v>502</v>
      </c>
      <c r="C34" t="s">
        <v>1139</v>
      </c>
      <c r="D34">
        <v>70403</v>
      </c>
    </row>
    <row r="35" spans="1:4">
      <c r="A35" t="s">
        <v>700</v>
      </c>
      <c r="B35" t="s">
        <v>494</v>
      </c>
      <c r="C35" t="s">
        <v>1124</v>
      </c>
      <c r="D35">
        <v>120303</v>
      </c>
    </row>
    <row r="36" spans="1:4">
      <c r="A36" t="s">
        <v>1144</v>
      </c>
      <c r="B36" t="s">
        <v>503</v>
      </c>
      <c r="C36" t="s">
        <v>1145</v>
      </c>
      <c r="D36">
        <v>90202</v>
      </c>
    </row>
    <row r="37" spans="1:4">
      <c r="A37" t="s">
        <v>1146</v>
      </c>
      <c r="B37" t="s">
        <v>493</v>
      </c>
      <c r="C37" t="s">
        <v>1147</v>
      </c>
      <c r="D37">
        <v>10213</v>
      </c>
    </row>
    <row r="38" spans="1:4">
      <c r="A38" t="s">
        <v>680</v>
      </c>
      <c r="B38" t="s">
        <v>493</v>
      </c>
      <c r="C38" t="s">
        <v>1120</v>
      </c>
      <c r="D38">
        <v>10403</v>
      </c>
    </row>
    <row r="39" spans="1:4">
      <c r="A39" t="s">
        <v>633</v>
      </c>
      <c r="B39" t="s">
        <v>496</v>
      </c>
      <c r="C39" t="s">
        <v>1127</v>
      </c>
      <c r="D39">
        <v>130701</v>
      </c>
    </row>
    <row r="40" spans="1:4">
      <c r="A40" t="s">
        <v>602</v>
      </c>
      <c r="B40" t="s">
        <v>496</v>
      </c>
      <c r="C40" t="s">
        <v>1127</v>
      </c>
      <c r="D40">
        <v>130702</v>
      </c>
    </row>
    <row r="41" spans="1:4">
      <c r="A41" t="s">
        <v>1148</v>
      </c>
      <c r="B41" t="s">
        <v>493</v>
      </c>
      <c r="C41" t="s">
        <v>1120</v>
      </c>
      <c r="D41">
        <v>10402</v>
      </c>
    </row>
    <row r="42" spans="1:4">
      <c r="A42" t="s">
        <v>667</v>
      </c>
      <c r="B42" t="s">
        <v>495</v>
      </c>
      <c r="C42" t="s">
        <v>495</v>
      </c>
      <c r="D42">
        <v>30101</v>
      </c>
    </row>
    <row r="43" spans="1:4">
      <c r="A43" t="s">
        <v>1044</v>
      </c>
      <c r="B43" t="s">
        <v>495</v>
      </c>
      <c r="C43" t="s">
        <v>495</v>
      </c>
      <c r="D43">
        <v>30102</v>
      </c>
    </row>
    <row r="44" spans="1:4">
      <c r="A44" t="s">
        <v>804</v>
      </c>
      <c r="B44" t="s">
        <v>500</v>
      </c>
      <c r="C44" t="s">
        <v>1118</v>
      </c>
      <c r="D44">
        <v>20105</v>
      </c>
    </row>
    <row r="45" spans="1:4">
      <c r="A45" t="s">
        <v>1149</v>
      </c>
      <c r="B45" t="s">
        <v>493</v>
      </c>
      <c r="C45" t="s">
        <v>493</v>
      </c>
      <c r="D45">
        <v>10102</v>
      </c>
    </row>
    <row r="46" spans="1:4">
      <c r="A46" t="s">
        <v>1150</v>
      </c>
      <c r="B46" t="s">
        <v>502</v>
      </c>
      <c r="C46" t="s">
        <v>681</v>
      </c>
      <c r="D46">
        <v>70203</v>
      </c>
    </row>
    <row r="47" spans="1:4">
      <c r="A47" t="s">
        <v>796</v>
      </c>
      <c r="B47" t="s">
        <v>496</v>
      </c>
      <c r="C47" t="s">
        <v>1151</v>
      </c>
      <c r="D47">
        <v>130402</v>
      </c>
    </row>
    <row r="48" spans="1:4">
      <c r="A48" t="s">
        <v>591</v>
      </c>
      <c r="B48" t="s">
        <v>499</v>
      </c>
      <c r="C48" t="s">
        <v>1128</v>
      </c>
      <c r="D48">
        <v>81007</v>
      </c>
    </row>
    <row r="49" spans="1:4">
      <c r="A49" t="s">
        <v>586</v>
      </c>
      <c r="B49" t="s">
        <v>499</v>
      </c>
      <c r="C49" t="s">
        <v>1128</v>
      </c>
      <c r="D49">
        <v>81002</v>
      </c>
    </row>
    <row r="50" spans="1:4">
      <c r="A50" t="s">
        <v>636</v>
      </c>
      <c r="B50" t="s">
        <v>499</v>
      </c>
      <c r="C50" t="s">
        <v>499</v>
      </c>
      <c r="D50">
        <v>80807</v>
      </c>
    </row>
    <row r="51" spans="1:4">
      <c r="A51" t="s">
        <v>636</v>
      </c>
      <c r="B51" t="s">
        <v>504</v>
      </c>
      <c r="C51" t="s">
        <v>1152</v>
      </c>
      <c r="D51">
        <v>41302</v>
      </c>
    </row>
    <row r="52" spans="1:4">
      <c r="A52" t="s">
        <v>604</v>
      </c>
      <c r="B52" t="s">
        <v>499</v>
      </c>
      <c r="C52" t="s">
        <v>499</v>
      </c>
      <c r="D52">
        <v>80806</v>
      </c>
    </row>
    <row r="53" spans="1:4">
      <c r="A53" t="s">
        <v>1153</v>
      </c>
      <c r="B53" t="s">
        <v>504</v>
      </c>
      <c r="C53" t="s">
        <v>1154</v>
      </c>
      <c r="D53">
        <v>40602</v>
      </c>
    </row>
    <row r="54" spans="1:4">
      <c r="A54" t="s">
        <v>658</v>
      </c>
      <c r="B54" t="s">
        <v>494</v>
      </c>
      <c r="C54" t="s">
        <v>612</v>
      </c>
      <c r="D54">
        <v>120601</v>
      </c>
    </row>
    <row r="55" spans="1:4">
      <c r="A55" t="s">
        <v>719</v>
      </c>
      <c r="B55" t="s">
        <v>503</v>
      </c>
      <c r="C55" t="s">
        <v>766</v>
      </c>
      <c r="D55">
        <v>90402</v>
      </c>
    </row>
    <row r="56" spans="1:4">
      <c r="A56" t="s">
        <v>1155</v>
      </c>
      <c r="B56" t="s">
        <v>504</v>
      </c>
      <c r="C56" t="s">
        <v>1156</v>
      </c>
      <c r="D56">
        <v>41202</v>
      </c>
    </row>
    <row r="57" spans="1:4">
      <c r="A57" t="s">
        <v>749</v>
      </c>
      <c r="B57" t="s">
        <v>494</v>
      </c>
      <c r="C57" t="s">
        <v>1157</v>
      </c>
      <c r="D57">
        <v>120102</v>
      </c>
    </row>
    <row r="58" spans="1:4">
      <c r="A58" t="s">
        <v>654</v>
      </c>
      <c r="B58" t="s">
        <v>498</v>
      </c>
      <c r="C58" t="s">
        <v>642</v>
      </c>
      <c r="D58">
        <v>50202</v>
      </c>
    </row>
    <row r="59" spans="1:4">
      <c r="A59" t="s">
        <v>1158</v>
      </c>
      <c r="B59" t="s">
        <v>504</v>
      </c>
      <c r="C59" t="s">
        <v>1156</v>
      </c>
      <c r="D59">
        <v>41203</v>
      </c>
    </row>
    <row r="60" spans="1:4">
      <c r="A60" t="s">
        <v>682</v>
      </c>
      <c r="B60" t="s">
        <v>493</v>
      </c>
      <c r="C60" t="s">
        <v>493</v>
      </c>
      <c r="D60">
        <v>10101</v>
      </c>
    </row>
    <row r="61" spans="1:4">
      <c r="A61" t="s">
        <v>705</v>
      </c>
      <c r="B61" t="s">
        <v>504</v>
      </c>
      <c r="C61" t="s">
        <v>1137</v>
      </c>
      <c r="D61">
        <v>40301</v>
      </c>
    </row>
    <row r="62" spans="1:4">
      <c r="A62" t="s">
        <v>759</v>
      </c>
      <c r="B62" t="s">
        <v>504</v>
      </c>
      <c r="C62" t="s">
        <v>1123</v>
      </c>
      <c r="D62">
        <v>40401</v>
      </c>
    </row>
    <row r="63" spans="1:4">
      <c r="A63" t="s">
        <v>1082</v>
      </c>
      <c r="B63" t="s">
        <v>503</v>
      </c>
      <c r="C63" t="s">
        <v>766</v>
      </c>
      <c r="D63">
        <v>90403</v>
      </c>
    </row>
    <row r="64" spans="1:4">
      <c r="A64" t="s">
        <v>1159</v>
      </c>
      <c r="B64" t="s">
        <v>504</v>
      </c>
      <c r="C64" t="s">
        <v>1160</v>
      </c>
      <c r="D64">
        <v>41002</v>
      </c>
    </row>
    <row r="65" spans="1:4">
      <c r="A65" t="s">
        <v>1161</v>
      </c>
      <c r="B65" t="s">
        <v>499</v>
      </c>
      <c r="C65" t="s">
        <v>1162</v>
      </c>
      <c r="D65">
        <v>80602</v>
      </c>
    </row>
    <row r="66" spans="1:4">
      <c r="A66" t="s">
        <v>668</v>
      </c>
      <c r="B66" t="s">
        <v>495</v>
      </c>
      <c r="C66" t="s">
        <v>495</v>
      </c>
      <c r="D66">
        <v>30103</v>
      </c>
    </row>
    <row r="67" spans="1:4">
      <c r="A67" t="s">
        <v>1163</v>
      </c>
      <c r="B67" t="s">
        <v>496</v>
      </c>
      <c r="C67" t="s">
        <v>1151</v>
      </c>
      <c r="D67">
        <v>130403</v>
      </c>
    </row>
    <row r="68" spans="1:4">
      <c r="A68" t="s">
        <v>1164</v>
      </c>
      <c r="B68" t="s">
        <v>494</v>
      </c>
      <c r="C68" t="s">
        <v>1115</v>
      </c>
      <c r="D68">
        <v>120501</v>
      </c>
    </row>
    <row r="69" spans="1:4">
      <c r="A69" t="s">
        <v>655</v>
      </c>
      <c r="B69" t="s">
        <v>504</v>
      </c>
      <c r="C69" t="s">
        <v>655</v>
      </c>
      <c r="D69">
        <v>40503</v>
      </c>
    </row>
    <row r="70" spans="1:4">
      <c r="A70" t="s">
        <v>1165</v>
      </c>
      <c r="B70" t="s">
        <v>494</v>
      </c>
      <c r="C70" t="s">
        <v>1166</v>
      </c>
      <c r="D70">
        <v>120802</v>
      </c>
    </row>
    <row r="71" spans="1:4">
      <c r="A71" t="s">
        <v>599</v>
      </c>
      <c r="B71" t="s">
        <v>496</v>
      </c>
      <c r="C71" t="s">
        <v>1133</v>
      </c>
      <c r="D71">
        <v>130107</v>
      </c>
    </row>
    <row r="72" spans="1:4">
      <c r="A72" t="s">
        <v>1167</v>
      </c>
      <c r="B72" t="s">
        <v>500</v>
      </c>
      <c r="C72" t="s">
        <v>1129</v>
      </c>
      <c r="D72">
        <v>20210</v>
      </c>
    </row>
    <row r="73" spans="1:4">
      <c r="A73" t="s">
        <v>1168</v>
      </c>
      <c r="B73" t="s">
        <v>501</v>
      </c>
      <c r="C73" t="s">
        <v>1169</v>
      </c>
      <c r="D73">
        <v>60502</v>
      </c>
    </row>
    <row r="74" spans="1:4">
      <c r="A74" t="s">
        <v>1168</v>
      </c>
      <c r="B74" t="s">
        <v>496</v>
      </c>
      <c r="C74" t="s">
        <v>1151</v>
      </c>
      <c r="D74">
        <v>130404</v>
      </c>
    </row>
    <row r="75" spans="1:4">
      <c r="A75" t="s">
        <v>1168</v>
      </c>
      <c r="B75" t="s">
        <v>500</v>
      </c>
      <c r="C75" t="s">
        <v>1129</v>
      </c>
      <c r="D75">
        <v>20202</v>
      </c>
    </row>
    <row r="76" spans="1:4">
      <c r="A76" t="s">
        <v>1170</v>
      </c>
      <c r="B76" t="s">
        <v>495</v>
      </c>
      <c r="C76" t="s">
        <v>1171</v>
      </c>
      <c r="D76">
        <v>30402</v>
      </c>
    </row>
    <row r="77" spans="1:4">
      <c r="A77" t="s">
        <v>616</v>
      </c>
      <c r="B77" t="s">
        <v>499</v>
      </c>
      <c r="C77" t="s">
        <v>499</v>
      </c>
      <c r="D77">
        <v>80815</v>
      </c>
    </row>
    <row r="78" spans="1:4">
      <c r="A78" t="s">
        <v>800</v>
      </c>
      <c r="B78" t="s">
        <v>496</v>
      </c>
      <c r="C78" t="s">
        <v>1172</v>
      </c>
      <c r="D78">
        <v>130302</v>
      </c>
    </row>
    <row r="79" spans="1:4">
      <c r="A79" t="s">
        <v>1173</v>
      </c>
      <c r="B79" t="s">
        <v>494</v>
      </c>
      <c r="C79" t="s">
        <v>612</v>
      </c>
      <c r="D79">
        <v>120610</v>
      </c>
    </row>
    <row r="80" spans="1:4">
      <c r="A80" t="s">
        <v>1040</v>
      </c>
      <c r="B80" t="s">
        <v>504</v>
      </c>
      <c r="C80" t="s">
        <v>1123</v>
      </c>
      <c r="D80">
        <v>40402</v>
      </c>
    </row>
    <row r="81" spans="1:4">
      <c r="A81" t="s">
        <v>780</v>
      </c>
      <c r="B81" t="s">
        <v>503</v>
      </c>
      <c r="C81" t="s">
        <v>1138</v>
      </c>
      <c r="D81">
        <v>91103</v>
      </c>
    </row>
    <row r="82" spans="1:4">
      <c r="A82" t="s">
        <v>1174</v>
      </c>
      <c r="B82" t="s">
        <v>503</v>
      </c>
      <c r="C82" t="s">
        <v>1145</v>
      </c>
      <c r="D82">
        <v>90201</v>
      </c>
    </row>
    <row r="83" spans="1:4">
      <c r="A83" t="s">
        <v>1175</v>
      </c>
      <c r="B83" t="s">
        <v>503</v>
      </c>
      <c r="C83" t="s">
        <v>1117</v>
      </c>
      <c r="D83">
        <v>90902</v>
      </c>
    </row>
    <row r="84" spans="1:4">
      <c r="A84" t="s">
        <v>1176</v>
      </c>
      <c r="B84" t="s">
        <v>494</v>
      </c>
      <c r="C84" t="s">
        <v>1157</v>
      </c>
      <c r="D84">
        <v>120103</v>
      </c>
    </row>
    <row r="85" spans="1:4">
      <c r="A85" t="s">
        <v>1177</v>
      </c>
      <c r="B85" t="s">
        <v>502</v>
      </c>
      <c r="C85" t="s">
        <v>1126</v>
      </c>
      <c r="D85">
        <v>70710</v>
      </c>
    </row>
    <row r="86" spans="1:4">
      <c r="A86" t="s">
        <v>1178</v>
      </c>
      <c r="B86" t="s">
        <v>498</v>
      </c>
      <c r="C86" t="s">
        <v>1179</v>
      </c>
      <c r="D86">
        <v>50102</v>
      </c>
    </row>
    <row r="87" spans="1:4">
      <c r="A87" t="s">
        <v>1180</v>
      </c>
      <c r="B87" t="s">
        <v>496</v>
      </c>
      <c r="C87" t="s">
        <v>1172</v>
      </c>
      <c r="D87">
        <v>130303</v>
      </c>
    </row>
    <row r="88" spans="1:4">
      <c r="A88" t="s">
        <v>1181</v>
      </c>
      <c r="B88" t="s">
        <v>504</v>
      </c>
      <c r="C88" t="s">
        <v>1119</v>
      </c>
      <c r="D88">
        <v>40108</v>
      </c>
    </row>
    <row r="89" spans="1:4">
      <c r="A89" t="s">
        <v>768</v>
      </c>
      <c r="B89" t="s">
        <v>503</v>
      </c>
      <c r="C89" t="s">
        <v>1182</v>
      </c>
      <c r="D89">
        <v>91007</v>
      </c>
    </row>
    <row r="90" spans="1:4">
      <c r="A90" t="s">
        <v>1183</v>
      </c>
      <c r="B90" t="s">
        <v>502</v>
      </c>
      <c r="C90" t="s">
        <v>1126</v>
      </c>
      <c r="D90">
        <v>70703</v>
      </c>
    </row>
    <row r="91" spans="1:4">
      <c r="A91" t="s">
        <v>802</v>
      </c>
      <c r="B91" t="s">
        <v>504</v>
      </c>
      <c r="C91" t="s">
        <v>1160</v>
      </c>
      <c r="D91">
        <v>41003</v>
      </c>
    </row>
    <row r="92" spans="1:4">
      <c r="A92" t="s">
        <v>792</v>
      </c>
      <c r="B92" t="s">
        <v>500</v>
      </c>
      <c r="C92" t="s">
        <v>1184</v>
      </c>
      <c r="D92">
        <v>20602</v>
      </c>
    </row>
    <row r="93" spans="1:4">
      <c r="A93" t="s">
        <v>792</v>
      </c>
      <c r="B93" t="s">
        <v>494</v>
      </c>
      <c r="C93" t="s">
        <v>662</v>
      </c>
      <c r="D93">
        <v>120708</v>
      </c>
    </row>
    <row r="94" spans="1:4">
      <c r="A94" t="s">
        <v>686</v>
      </c>
      <c r="B94" t="s">
        <v>503</v>
      </c>
      <c r="C94" t="s">
        <v>1185</v>
      </c>
      <c r="D94">
        <v>90301</v>
      </c>
    </row>
    <row r="95" spans="1:4">
      <c r="A95" t="s">
        <v>673</v>
      </c>
      <c r="B95" t="s">
        <v>499</v>
      </c>
      <c r="C95" t="s">
        <v>785</v>
      </c>
      <c r="D95">
        <v>80502</v>
      </c>
    </row>
    <row r="96" spans="1:4">
      <c r="A96" t="s">
        <v>1186</v>
      </c>
      <c r="B96" t="s">
        <v>500</v>
      </c>
      <c r="C96" t="s">
        <v>1187</v>
      </c>
      <c r="D96">
        <v>20402</v>
      </c>
    </row>
    <row r="97" spans="1:4">
      <c r="A97" t="s">
        <v>650</v>
      </c>
      <c r="B97" t="s">
        <v>496</v>
      </c>
      <c r="C97" t="s">
        <v>1172</v>
      </c>
      <c r="D97">
        <v>130301</v>
      </c>
    </row>
    <row r="98" spans="1:4">
      <c r="A98" t="s">
        <v>1188</v>
      </c>
      <c r="B98" t="s">
        <v>503</v>
      </c>
      <c r="C98" t="s">
        <v>1182</v>
      </c>
      <c r="D98">
        <v>91009</v>
      </c>
    </row>
    <row r="99" spans="1:4">
      <c r="A99" t="s">
        <v>1189</v>
      </c>
      <c r="B99" t="s">
        <v>494</v>
      </c>
      <c r="C99" t="s">
        <v>1190</v>
      </c>
      <c r="D99">
        <v>120202</v>
      </c>
    </row>
    <row r="100" spans="1:4">
      <c r="A100" t="s">
        <v>632</v>
      </c>
      <c r="B100" t="s">
        <v>495</v>
      </c>
      <c r="C100" t="s">
        <v>495</v>
      </c>
      <c r="D100">
        <v>30104</v>
      </c>
    </row>
    <row r="101" spans="1:4">
      <c r="A101" t="s">
        <v>1191</v>
      </c>
      <c r="B101" t="s">
        <v>503</v>
      </c>
      <c r="C101" t="s">
        <v>1138</v>
      </c>
      <c r="D101">
        <v>91104</v>
      </c>
    </row>
    <row r="102" spans="1:4">
      <c r="A102" t="s">
        <v>816</v>
      </c>
      <c r="B102" t="s">
        <v>503</v>
      </c>
      <c r="C102" t="s">
        <v>1192</v>
      </c>
      <c r="D102">
        <v>90705</v>
      </c>
    </row>
    <row r="103" spans="1:4">
      <c r="A103" t="s">
        <v>1193</v>
      </c>
      <c r="B103" t="s">
        <v>493</v>
      </c>
      <c r="C103" t="s">
        <v>493</v>
      </c>
      <c r="D103">
        <v>10103</v>
      </c>
    </row>
    <row r="104" spans="1:4">
      <c r="A104" t="s">
        <v>1194</v>
      </c>
      <c r="B104" t="s">
        <v>503</v>
      </c>
      <c r="C104" t="s">
        <v>1195</v>
      </c>
      <c r="D104">
        <v>90606</v>
      </c>
    </row>
    <row r="105" spans="1:4">
      <c r="A105" t="s">
        <v>1196</v>
      </c>
      <c r="B105" t="s">
        <v>496</v>
      </c>
      <c r="C105" t="s">
        <v>1172</v>
      </c>
      <c r="D105">
        <v>130304</v>
      </c>
    </row>
    <row r="106" spans="1:4">
      <c r="A106" t="s">
        <v>1197</v>
      </c>
      <c r="B106" t="s">
        <v>494</v>
      </c>
      <c r="C106" t="s">
        <v>1157</v>
      </c>
      <c r="D106">
        <v>120104</v>
      </c>
    </row>
    <row r="107" spans="1:4">
      <c r="A107" t="s">
        <v>1198</v>
      </c>
      <c r="B107" t="s">
        <v>494</v>
      </c>
      <c r="C107" t="s">
        <v>1124</v>
      </c>
      <c r="D107">
        <v>120304</v>
      </c>
    </row>
    <row r="108" spans="1:4">
      <c r="A108" t="s">
        <v>1199</v>
      </c>
      <c r="B108" t="s">
        <v>503</v>
      </c>
      <c r="C108" t="s">
        <v>718</v>
      </c>
      <c r="D108">
        <v>90502</v>
      </c>
    </row>
    <row r="109" spans="1:4">
      <c r="A109" t="s">
        <v>1200</v>
      </c>
      <c r="B109" t="s">
        <v>494</v>
      </c>
      <c r="C109" t="s">
        <v>1157</v>
      </c>
      <c r="D109">
        <v>120105</v>
      </c>
    </row>
    <row r="110" spans="1:4">
      <c r="A110" t="s">
        <v>1201</v>
      </c>
      <c r="B110" t="s">
        <v>494</v>
      </c>
      <c r="C110" t="s">
        <v>1202</v>
      </c>
      <c r="D110">
        <v>120401</v>
      </c>
    </row>
    <row r="111" spans="1:4">
      <c r="A111" t="s">
        <v>1203</v>
      </c>
      <c r="B111" t="s">
        <v>501</v>
      </c>
      <c r="C111" t="s">
        <v>1204</v>
      </c>
      <c r="D111">
        <v>60402</v>
      </c>
    </row>
    <row r="112" spans="1:4">
      <c r="A112" t="s">
        <v>659</v>
      </c>
      <c r="B112" t="s">
        <v>494</v>
      </c>
      <c r="C112" t="s">
        <v>1115</v>
      </c>
      <c r="D112">
        <v>120504</v>
      </c>
    </row>
    <row r="113" spans="1:4">
      <c r="A113" t="s">
        <v>788</v>
      </c>
      <c r="B113" t="s">
        <v>503</v>
      </c>
      <c r="C113" t="s">
        <v>1185</v>
      </c>
      <c r="D113">
        <v>90302</v>
      </c>
    </row>
    <row r="114" spans="1:4">
      <c r="A114" t="s">
        <v>1205</v>
      </c>
      <c r="B114" t="s">
        <v>494</v>
      </c>
      <c r="C114" t="s">
        <v>1124</v>
      </c>
      <c r="D114">
        <v>120305</v>
      </c>
    </row>
    <row r="115" spans="1:4">
      <c r="A115" t="s">
        <v>670</v>
      </c>
      <c r="B115" t="s">
        <v>504</v>
      </c>
      <c r="C115" t="s">
        <v>1206</v>
      </c>
      <c r="D115">
        <v>41402</v>
      </c>
    </row>
    <row r="116" spans="1:4">
      <c r="A116" t="s">
        <v>605</v>
      </c>
      <c r="B116" t="s">
        <v>496</v>
      </c>
      <c r="C116" t="s">
        <v>1133</v>
      </c>
      <c r="D116">
        <v>130108</v>
      </c>
    </row>
    <row r="117" spans="1:4">
      <c r="A117" t="s">
        <v>1207</v>
      </c>
      <c r="B117" t="s">
        <v>504</v>
      </c>
      <c r="C117" t="s">
        <v>1152</v>
      </c>
      <c r="D117">
        <v>41303</v>
      </c>
    </row>
    <row r="118" spans="1:4">
      <c r="A118" t="s">
        <v>797</v>
      </c>
      <c r="B118" t="s">
        <v>496</v>
      </c>
      <c r="C118" t="s">
        <v>1151</v>
      </c>
      <c r="D118">
        <v>130401</v>
      </c>
    </row>
    <row r="119" spans="1:4">
      <c r="A119" t="s">
        <v>609</v>
      </c>
      <c r="B119" t="s">
        <v>493</v>
      </c>
      <c r="C119" t="s">
        <v>1147</v>
      </c>
      <c r="D119">
        <v>10201</v>
      </c>
    </row>
    <row r="120" spans="1:4">
      <c r="A120" t="s">
        <v>1179</v>
      </c>
      <c r="B120" t="s">
        <v>498</v>
      </c>
      <c r="C120" t="s">
        <v>1179</v>
      </c>
      <c r="D120">
        <v>50103</v>
      </c>
    </row>
    <row r="121" spans="1:4">
      <c r="A121" t="s">
        <v>785</v>
      </c>
      <c r="B121" t="s">
        <v>501</v>
      </c>
      <c r="C121" t="s">
        <v>1208</v>
      </c>
      <c r="D121">
        <v>60202</v>
      </c>
    </row>
    <row r="122" spans="1:4">
      <c r="A122" t="s">
        <v>613</v>
      </c>
      <c r="B122" t="s">
        <v>499</v>
      </c>
      <c r="C122" t="s">
        <v>785</v>
      </c>
      <c r="D122">
        <v>80501</v>
      </c>
    </row>
    <row r="123" spans="1:4">
      <c r="A123" t="s">
        <v>1209</v>
      </c>
      <c r="B123" t="s">
        <v>496</v>
      </c>
      <c r="C123" t="s">
        <v>1151</v>
      </c>
      <c r="D123">
        <v>130405</v>
      </c>
    </row>
    <row r="124" spans="1:4">
      <c r="A124" t="s">
        <v>663</v>
      </c>
      <c r="B124" t="s">
        <v>494</v>
      </c>
      <c r="C124" t="s">
        <v>1124</v>
      </c>
      <c r="D124">
        <v>120301</v>
      </c>
    </row>
    <row r="125" spans="1:4">
      <c r="A125" t="s">
        <v>817</v>
      </c>
      <c r="B125" t="s">
        <v>500</v>
      </c>
      <c r="C125" t="s">
        <v>1184</v>
      </c>
      <c r="D125">
        <v>20604</v>
      </c>
    </row>
    <row r="126" spans="1:4">
      <c r="A126" t="s">
        <v>708</v>
      </c>
      <c r="B126" t="s">
        <v>499</v>
      </c>
      <c r="C126" t="s">
        <v>1162</v>
      </c>
      <c r="D126">
        <v>80601</v>
      </c>
    </row>
    <row r="127" spans="1:4">
      <c r="A127" t="s">
        <v>504</v>
      </c>
      <c r="B127" t="s">
        <v>504</v>
      </c>
      <c r="C127" t="s">
        <v>1154</v>
      </c>
      <c r="D127">
        <v>40604</v>
      </c>
    </row>
    <row r="128" spans="1:4">
      <c r="A128" t="s">
        <v>1210</v>
      </c>
      <c r="B128" t="s">
        <v>493</v>
      </c>
      <c r="C128" t="s">
        <v>1141</v>
      </c>
      <c r="D128">
        <v>10301</v>
      </c>
    </row>
    <row r="129" spans="1:4">
      <c r="A129" t="s">
        <v>1211</v>
      </c>
      <c r="B129" t="s">
        <v>503</v>
      </c>
      <c r="C129" t="s">
        <v>1145</v>
      </c>
      <c r="D129">
        <v>90203</v>
      </c>
    </row>
    <row r="130" spans="1:4">
      <c r="A130" t="s">
        <v>744</v>
      </c>
      <c r="B130" t="s">
        <v>501</v>
      </c>
      <c r="C130" t="s">
        <v>1212</v>
      </c>
      <c r="D130">
        <v>60101</v>
      </c>
    </row>
    <row r="131" spans="1:4">
      <c r="A131" t="s">
        <v>1213</v>
      </c>
      <c r="B131" t="s">
        <v>501</v>
      </c>
      <c r="C131" t="s">
        <v>1208</v>
      </c>
      <c r="D131">
        <v>60203</v>
      </c>
    </row>
    <row r="132" spans="1:4">
      <c r="A132" t="s">
        <v>1214</v>
      </c>
      <c r="B132" t="s">
        <v>502</v>
      </c>
      <c r="C132" t="s">
        <v>1139</v>
      </c>
      <c r="D132">
        <v>70405</v>
      </c>
    </row>
    <row r="133" spans="1:4">
      <c r="A133" t="s">
        <v>1215</v>
      </c>
      <c r="B133" t="s">
        <v>501</v>
      </c>
      <c r="C133" t="s">
        <v>1216</v>
      </c>
      <c r="D133">
        <v>60702</v>
      </c>
    </row>
    <row r="134" spans="1:4">
      <c r="A134" t="s">
        <v>1217</v>
      </c>
      <c r="B134" t="s">
        <v>496</v>
      </c>
      <c r="C134" t="s">
        <v>1172</v>
      </c>
      <c r="D134">
        <v>130305</v>
      </c>
    </row>
    <row r="135" spans="1:4">
      <c r="A135" t="s">
        <v>1218</v>
      </c>
      <c r="B135" t="s">
        <v>496</v>
      </c>
      <c r="C135" t="s">
        <v>1172</v>
      </c>
      <c r="D135">
        <v>130306</v>
      </c>
    </row>
    <row r="136" spans="1:4">
      <c r="A136" t="s">
        <v>1219</v>
      </c>
      <c r="B136" t="s">
        <v>495</v>
      </c>
      <c r="C136" t="s">
        <v>495</v>
      </c>
      <c r="D136">
        <v>30105</v>
      </c>
    </row>
    <row r="137" spans="1:4">
      <c r="A137" t="s">
        <v>652</v>
      </c>
      <c r="B137" t="s">
        <v>1220</v>
      </c>
      <c r="C137" t="s">
        <v>1221</v>
      </c>
      <c r="D137">
        <v>110101</v>
      </c>
    </row>
    <row r="138" spans="1:4">
      <c r="A138" t="s">
        <v>1222</v>
      </c>
      <c r="B138" t="s">
        <v>504</v>
      </c>
      <c r="C138" t="s">
        <v>1154</v>
      </c>
      <c r="D138">
        <v>40603</v>
      </c>
    </row>
    <row r="139" spans="1:4">
      <c r="A139" t="s">
        <v>1223</v>
      </c>
      <c r="B139" t="s">
        <v>493</v>
      </c>
      <c r="C139" t="s">
        <v>1147</v>
      </c>
      <c r="D139">
        <v>10208</v>
      </c>
    </row>
    <row r="140" spans="1:4">
      <c r="A140" t="s">
        <v>500</v>
      </c>
      <c r="B140" t="s">
        <v>500</v>
      </c>
      <c r="C140" t="s">
        <v>1184</v>
      </c>
      <c r="D140">
        <v>20603</v>
      </c>
    </row>
    <row r="141" spans="1:4">
      <c r="A141" t="s">
        <v>786</v>
      </c>
      <c r="B141" t="s">
        <v>495</v>
      </c>
      <c r="C141" t="s">
        <v>1224</v>
      </c>
      <c r="D141">
        <v>30302</v>
      </c>
    </row>
    <row r="142" spans="1:4">
      <c r="A142" t="s">
        <v>1225</v>
      </c>
      <c r="B142" t="s">
        <v>499</v>
      </c>
      <c r="C142" t="s">
        <v>785</v>
      </c>
      <c r="D142">
        <v>80507</v>
      </c>
    </row>
    <row r="143" spans="1:4">
      <c r="A143" t="s">
        <v>1226</v>
      </c>
      <c r="B143" t="s">
        <v>498</v>
      </c>
      <c r="C143" t="s">
        <v>642</v>
      </c>
      <c r="D143">
        <v>50209</v>
      </c>
    </row>
    <row r="144" spans="1:4">
      <c r="A144" t="s">
        <v>1227</v>
      </c>
      <c r="B144" t="s">
        <v>504</v>
      </c>
      <c r="C144" t="s">
        <v>1137</v>
      </c>
      <c r="D144">
        <v>40303</v>
      </c>
    </row>
    <row r="145" spans="1:4">
      <c r="A145" t="s">
        <v>1228</v>
      </c>
      <c r="B145" t="s">
        <v>503</v>
      </c>
      <c r="C145" t="s">
        <v>718</v>
      </c>
      <c r="D145">
        <v>90503</v>
      </c>
    </row>
    <row r="146" spans="1:4">
      <c r="A146" t="s">
        <v>1228</v>
      </c>
      <c r="B146" t="s">
        <v>502</v>
      </c>
      <c r="C146" t="s">
        <v>1139</v>
      </c>
      <c r="D146">
        <v>70404</v>
      </c>
    </row>
    <row r="147" spans="1:4">
      <c r="A147" t="s">
        <v>1229</v>
      </c>
      <c r="B147" t="s">
        <v>503</v>
      </c>
      <c r="C147" t="s">
        <v>626</v>
      </c>
      <c r="D147">
        <v>90802</v>
      </c>
    </row>
    <row r="148" spans="1:4">
      <c r="A148" t="s">
        <v>820</v>
      </c>
      <c r="B148" t="s">
        <v>503</v>
      </c>
      <c r="C148" t="s">
        <v>1195</v>
      </c>
      <c r="D148">
        <v>90607</v>
      </c>
    </row>
    <row r="149" spans="1:4">
      <c r="A149" t="s">
        <v>607</v>
      </c>
      <c r="B149" t="s">
        <v>495</v>
      </c>
      <c r="C149" t="s">
        <v>495</v>
      </c>
      <c r="D149">
        <v>30107</v>
      </c>
    </row>
    <row r="150" spans="1:4">
      <c r="A150" t="s">
        <v>661</v>
      </c>
      <c r="B150" t="s">
        <v>495</v>
      </c>
      <c r="C150" t="s">
        <v>495</v>
      </c>
      <c r="D150">
        <v>30115</v>
      </c>
    </row>
    <row r="151" spans="1:4">
      <c r="A151" t="s">
        <v>1230</v>
      </c>
      <c r="B151" t="s">
        <v>495</v>
      </c>
      <c r="C151" t="s">
        <v>1231</v>
      </c>
      <c r="D151">
        <v>30502</v>
      </c>
    </row>
    <row r="152" spans="1:4">
      <c r="A152" t="s">
        <v>1232</v>
      </c>
      <c r="B152" t="s">
        <v>498</v>
      </c>
      <c r="C152" t="s">
        <v>1117</v>
      </c>
      <c r="D152">
        <v>50314</v>
      </c>
    </row>
    <row r="153" spans="1:4">
      <c r="A153" t="s">
        <v>1233</v>
      </c>
      <c r="B153" t="s">
        <v>504</v>
      </c>
      <c r="C153" t="s">
        <v>1206</v>
      </c>
      <c r="D153">
        <v>41403</v>
      </c>
    </row>
    <row r="154" spans="1:4">
      <c r="A154" t="s">
        <v>628</v>
      </c>
      <c r="B154" t="s">
        <v>499</v>
      </c>
      <c r="C154" t="s">
        <v>499</v>
      </c>
      <c r="D154">
        <v>80805</v>
      </c>
    </row>
    <row r="155" spans="1:4">
      <c r="A155" t="s">
        <v>603</v>
      </c>
      <c r="B155" t="s">
        <v>504</v>
      </c>
      <c r="C155" t="s">
        <v>1154</v>
      </c>
      <c r="D155">
        <v>40601</v>
      </c>
    </row>
    <row r="156" spans="1:4">
      <c r="A156" t="s">
        <v>664</v>
      </c>
      <c r="B156" t="s">
        <v>504</v>
      </c>
      <c r="C156" t="s">
        <v>1154</v>
      </c>
      <c r="D156">
        <v>40611</v>
      </c>
    </row>
    <row r="157" spans="1:4">
      <c r="A157" t="s">
        <v>703</v>
      </c>
      <c r="B157" t="s">
        <v>504</v>
      </c>
      <c r="C157" t="s">
        <v>1154</v>
      </c>
      <c r="D157">
        <v>40612</v>
      </c>
    </row>
    <row r="158" spans="1:4">
      <c r="A158" t="s">
        <v>1234</v>
      </c>
      <c r="B158" t="s">
        <v>494</v>
      </c>
      <c r="C158" t="s">
        <v>1124</v>
      </c>
      <c r="D158">
        <v>120313</v>
      </c>
    </row>
    <row r="159" spans="1:4">
      <c r="A159" t="s">
        <v>1235</v>
      </c>
      <c r="B159" t="s">
        <v>494</v>
      </c>
      <c r="C159" t="s">
        <v>1124</v>
      </c>
      <c r="D159">
        <v>120315</v>
      </c>
    </row>
    <row r="160" spans="1:4">
      <c r="A160" t="s">
        <v>1236</v>
      </c>
      <c r="B160" t="s">
        <v>504</v>
      </c>
      <c r="C160" t="s">
        <v>1119</v>
      </c>
      <c r="D160">
        <v>40102</v>
      </c>
    </row>
    <row r="161" spans="1:4">
      <c r="A161" t="s">
        <v>669</v>
      </c>
      <c r="B161" t="s">
        <v>504</v>
      </c>
      <c r="C161" t="s">
        <v>1237</v>
      </c>
      <c r="D161">
        <v>40701</v>
      </c>
    </row>
    <row r="162" spans="1:4">
      <c r="A162" t="s">
        <v>1238</v>
      </c>
      <c r="B162" t="s">
        <v>504</v>
      </c>
      <c r="C162" t="s">
        <v>1160</v>
      </c>
      <c r="D162">
        <v>41007</v>
      </c>
    </row>
    <row r="163" spans="1:4">
      <c r="A163" t="s">
        <v>621</v>
      </c>
      <c r="B163" t="s">
        <v>499</v>
      </c>
      <c r="C163" t="s">
        <v>499</v>
      </c>
      <c r="D163">
        <v>80826</v>
      </c>
    </row>
    <row r="164" spans="1:4">
      <c r="A164" t="s">
        <v>1239</v>
      </c>
      <c r="B164" t="s">
        <v>504</v>
      </c>
      <c r="C164" t="s">
        <v>1237</v>
      </c>
      <c r="D164">
        <v>40702</v>
      </c>
    </row>
    <row r="165" spans="1:4">
      <c r="A165" t="s">
        <v>807</v>
      </c>
      <c r="B165" t="s">
        <v>503</v>
      </c>
      <c r="C165" t="s">
        <v>1182</v>
      </c>
      <c r="D165">
        <v>91010</v>
      </c>
    </row>
    <row r="166" spans="1:4">
      <c r="A166" t="s">
        <v>1240</v>
      </c>
      <c r="B166" t="s">
        <v>503</v>
      </c>
      <c r="C166" t="s">
        <v>1117</v>
      </c>
      <c r="D166">
        <v>90903</v>
      </c>
    </row>
    <row r="167" spans="1:4">
      <c r="A167" t="s">
        <v>701</v>
      </c>
      <c r="B167" t="s">
        <v>496</v>
      </c>
      <c r="C167" t="s">
        <v>1127</v>
      </c>
      <c r="D167">
        <v>130705</v>
      </c>
    </row>
    <row r="168" spans="1:4">
      <c r="A168" t="s">
        <v>1241</v>
      </c>
      <c r="B168" t="s">
        <v>503</v>
      </c>
      <c r="C168" t="s">
        <v>1185</v>
      </c>
      <c r="D168">
        <v>90307</v>
      </c>
    </row>
    <row r="169" spans="1:4">
      <c r="A169" t="s">
        <v>1242</v>
      </c>
      <c r="B169" t="s">
        <v>494</v>
      </c>
      <c r="C169" t="s">
        <v>1115</v>
      </c>
      <c r="D169">
        <v>120505</v>
      </c>
    </row>
    <row r="170" spans="1:4">
      <c r="A170" t="s">
        <v>760</v>
      </c>
      <c r="B170" t="s">
        <v>501</v>
      </c>
      <c r="C170" t="s">
        <v>1243</v>
      </c>
      <c r="D170">
        <v>60604</v>
      </c>
    </row>
    <row r="171" spans="1:4">
      <c r="A171" t="s">
        <v>1244</v>
      </c>
      <c r="B171" t="s">
        <v>503</v>
      </c>
      <c r="C171" t="s">
        <v>1134</v>
      </c>
      <c r="D171">
        <v>90102</v>
      </c>
    </row>
    <row r="172" spans="1:4">
      <c r="A172" t="s">
        <v>1245</v>
      </c>
      <c r="B172" t="s">
        <v>502</v>
      </c>
      <c r="C172" t="s">
        <v>1126</v>
      </c>
      <c r="D172">
        <v>70704</v>
      </c>
    </row>
    <row r="173" spans="1:4">
      <c r="A173" t="s">
        <v>726</v>
      </c>
      <c r="B173" t="s">
        <v>504</v>
      </c>
      <c r="C173" t="s">
        <v>655</v>
      </c>
      <c r="D173">
        <v>40513</v>
      </c>
    </row>
    <row r="174" spans="1:4">
      <c r="A174" t="s">
        <v>1246</v>
      </c>
      <c r="B174" t="s">
        <v>502</v>
      </c>
      <c r="C174" t="s">
        <v>1126</v>
      </c>
      <c r="D174">
        <v>70705</v>
      </c>
    </row>
    <row r="175" spans="1:4">
      <c r="A175" t="s">
        <v>1246</v>
      </c>
      <c r="B175" t="s">
        <v>503</v>
      </c>
      <c r="C175" t="s">
        <v>1131</v>
      </c>
      <c r="D175">
        <v>91203</v>
      </c>
    </row>
    <row r="176" spans="1:4">
      <c r="A176" t="s">
        <v>1246</v>
      </c>
      <c r="B176" t="s">
        <v>496</v>
      </c>
      <c r="C176" t="s">
        <v>1172</v>
      </c>
      <c r="D176">
        <v>130307</v>
      </c>
    </row>
    <row r="177" spans="1:4">
      <c r="A177" t="s">
        <v>1247</v>
      </c>
      <c r="B177" t="s">
        <v>501</v>
      </c>
      <c r="C177" t="s">
        <v>1248</v>
      </c>
      <c r="D177">
        <v>60303</v>
      </c>
    </row>
    <row r="178" spans="1:4">
      <c r="A178" t="s">
        <v>1249</v>
      </c>
      <c r="B178" t="s">
        <v>502</v>
      </c>
      <c r="C178" t="s">
        <v>1250</v>
      </c>
      <c r="D178">
        <v>70602</v>
      </c>
    </row>
    <row r="179" spans="1:4">
      <c r="A179" t="s">
        <v>1251</v>
      </c>
      <c r="B179" t="s">
        <v>500</v>
      </c>
      <c r="C179" t="s">
        <v>1187</v>
      </c>
      <c r="D179">
        <v>20403</v>
      </c>
    </row>
    <row r="180" spans="1:4">
      <c r="A180" t="s">
        <v>1252</v>
      </c>
      <c r="B180" t="s">
        <v>501</v>
      </c>
      <c r="C180" t="s">
        <v>1248</v>
      </c>
      <c r="D180">
        <v>60302</v>
      </c>
    </row>
    <row r="181" spans="1:4">
      <c r="A181" t="s">
        <v>1253</v>
      </c>
      <c r="B181" t="s">
        <v>502</v>
      </c>
      <c r="C181" t="s">
        <v>681</v>
      </c>
      <c r="D181">
        <v>70204</v>
      </c>
    </row>
    <row r="182" spans="1:4">
      <c r="A182" t="s">
        <v>1254</v>
      </c>
      <c r="B182" t="s">
        <v>501</v>
      </c>
      <c r="C182" t="s">
        <v>1248</v>
      </c>
      <c r="D182">
        <v>60304</v>
      </c>
    </row>
    <row r="183" spans="1:4">
      <c r="A183" t="s">
        <v>1254</v>
      </c>
      <c r="B183" t="s">
        <v>502</v>
      </c>
      <c r="C183" t="s">
        <v>1139</v>
      </c>
      <c r="D183">
        <v>70406</v>
      </c>
    </row>
    <row r="184" spans="1:4">
      <c r="A184" t="s">
        <v>1255</v>
      </c>
      <c r="B184" t="s">
        <v>500</v>
      </c>
      <c r="C184" t="s">
        <v>1129</v>
      </c>
      <c r="D184">
        <v>20203</v>
      </c>
    </row>
    <row r="185" spans="1:4">
      <c r="A185" t="s">
        <v>588</v>
      </c>
      <c r="B185" t="s">
        <v>499</v>
      </c>
      <c r="C185" t="s">
        <v>499</v>
      </c>
      <c r="D185">
        <v>80802</v>
      </c>
    </row>
    <row r="186" spans="1:4">
      <c r="A186" t="s">
        <v>1256</v>
      </c>
      <c r="B186" t="s">
        <v>501</v>
      </c>
      <c r="C186" t="s">
        <v>1243</v>
      </c>
      <c r="D186">
        <v>60606</v>
      </c>
    </row>
    <row r="187" spans="1:4">
      <c r="A187" t="s">
        <v>1257</v>
      </c>
      <c r="B187" t="s">
        <v>502</v>
      </c>
      <c r="C187" t="s">
        <v>681</v>
      </c>
      <c r="D187">
        <v>70205</v>
      </c>
    </row>
    <row r="188" spans="1:4">
      <c r="A188" t="s">
        <v>1258</v>
      </c>
      <c r="B188" t="s">
        <v>503</v>
      </c>
      <c r="C188" t="s">
        <v>1145</v>
      </c>
      <c r="D188">
        <v>90204</v>
      </c>
    </row>
    <row r="189" spans="1:4">
      <c r="A189" t="s">
        <v>640</v>
      </c>
      <c r="B189" t="s">
        <v>496</v>
      </c>
      <c r="C189" t="s">
        <v>1127</v>
      </c>
      <c r="D189">
        <v>130706</v>
      </c>
    </row>
    <row r="190" spans="1:4">
      <c r="A190" t="s">
        <v>640</v>
      </c>
      <c r="B190" t="s">
        <v>500</v>
      </c>
      <c r="C190" t="s">
        <v>1184</v>
      </c>
      <c r="D190">
        <v>20605</v>
      </c>
    </row>
    <row r="191" spans="1:4">
      <c r="A191" t="s">
        <v>1259</v>
      </c>
      <c r="B191" t="s">
        <v>500</v>
      </c>
      <c r="C191" t="s">
        <v>1260</v>
      </c>
      <c r="D191">
        <v>20502</v>
      </c>
    </row>
    <row r="192" spans="1:4">
      <c r="A192" t="s">
        <v>1261</v>
      </c>
      <c r="B192" t="s">
        <v>502</v>
      </c>
      <c r="C192" t="s">
        <v>1126</v>
      </c>
      <c r="D192">
        <v>70706</v>
      </c>
    </row>
    <row r="193" spans="1:4">
      <c r="A193" t="s">
        <v>773</v>
      </c>
      <c r="B193" t="s">
        <v>500</v>
      </c>
      <c r="C193" t="s">
        <v>1118</v>
      </c>
      <c r="D193">
        <v>20102</v>
      </c>
    </row>
    <row r="194" spans="1:4">
      <c r="A194" t="s">
        <v>773</v>
      </c>
      <c r="B194" t="s">
        <v>504</v>
      </c>
      <c r="C194" t="s">
        <v>1152</v>
      </c>
      <c r="D194">
        <v>41304</v>
      </c>
    </row>
    <row r="195" spans="1:4">
      <c r="A195" t="s">
        <v>1262</v>
      </c>
      <c r="B195" t="s">
        <v>503</v>
      </c>
      <c r="C195" t="s">
        <v>1117</v>
      </c>
      <c r="D195">
        <v>90904</v>
      </c>
    </row>
    <row r="196" spans="1:4">
      <c r="A196" t="s">
        <v>1263</v>
      </c>
      <c r="B196" t="s">
        <v>502</v>
      </c>
      <c r="C196" t="s">
        <v>502</v>
      </c>
      <c r="D196">
        <v>70315</v>
      </c>
    </row>
    <row r="197" spans="1:4">
      <c r="A197" t="s">
        <v>666</v>
      </c>
      <c r="B197" t="s">
        <v>493</v>
      </c>
      <c r="C197" t="s">
        <v>1147</v>
      </c>
      <c r="D197">
        <v>10206</v>
      </c>
    </row>
    <row r="198" spans="1:4">
      <c r="A198" t="s">
        <v>1264</v>
      </c>
      <c r="B198" t="s">
        <v>502</v>
      </c>
      <c r="C198" t="s">
        <v>1265</v>
      </c>
      <c r="D198">
        <v>70102</v>
      </c>
    </row>
    <row r="199" spans="1:4">
      <c r="A199" t="s">
        <v>1266</v>
      </c>
      <c r="B199" t="s">
        <v>496</v>
      </c>
      <c r="C199" t="s">
        <v>787</v>
      </c>
      <c r="D199">
        <v>130902</v>
      </c>
    </row>
    <row r="200" spans="1:4">
      <c r="A200" t="s">
        <v>712</v>
      </c>
      <c r="B200" t="s">
        <v>495</v>
      </c>
      <c r="C200" t="s">
        <v>1112</v>
      </c>
      <c r="D200">
        <v>30203</v>
      </c>
    </row>
    <row r="201" spans="1:4">
      <c r="A201" t="s">
        <v>1267</v>
      </c>
      <c r="B201" t="s">
        <v>495</v>
      </c>
      <c r="C201" t="s">
        <v>1224</v>
      </c>
      <c r="D201">
        <v>30303</v>
      </c>
    </row>
    <row r="202" spans="1:4">
      <c r="A202" t="s">
        <v>1267</v>
      </c>
      <c r="B202" t="s">
        <v>502</v>
      </c>
      <c r="C202" t="s">
        <v>502</v>
      </c>
      <c r="D202">
        <v>70302</v>
      </c>
    </row>
    <row r="203" spans="1:4">
      <c r="A203" t="s">
        <v>783</v>
      </c>
      <c r="B203" t="s">
        <v>500</v>
      </c>
      <c r="C203" t="s">
        <v>1268</v>
      </c>
      <c r="D203">
        <v>20302</v>
      </c>
    </row>
    <row r="204" spans="1:4">
      <c r="A204" t="s">
        <v>1269</v>
      </c>
      <c r="B204" t="s">
        <v>502</v>
      </c>
      <c r="C204" t="s">
        <v>1265</v>
      </c>
      <c r="D204">
        <v>70109</v>
      </c>
    </row>
    <row r="205" spans="1:4">
      <c r="A205" t="s">
        <v>1270</v>
      </c>
      <c r="B205" t="s">
        <v>500</v>
      </c>
      <c r="C205" t="s">
        <v>1118</v>
      </c>
      <c r="D205">
        <v>20108</v>
      </c>
    </row>
    <row r="206" spans="1:4">
      <c r="A206" t="s">
        <v>740</v>
      </c>
      <c r="B206" t="s">
        <v>503</v>
      </c>
      <c r="C206" t="s">
        <v>766</v>
      </c>
      <c r="D206">
        <v>90407</v>
      </c>
    </row>
    <row r="207" spans="1:4">
      <c r="A207" t="s">
        <v>740</v>
      </c>
      <c r="B207" t="s">
        <v>496</v>
      </c>
      <c r="C207" t="s">
        <v>787</v>
      </c>
      <c r="D207">
        <v>130903</v>
      </c>
    </row>
    <row r="208" spans="1:4">
      <c r="A208" t="s">
        <v>1271</v>
      </c>
      <c r="B208" t="s">
        <v>496</v>
      </c>
      <c r="C208" t="s">
        <v>1151</v>
      </c>
      <c r="D208">
        <v>130406</v>
      </c>
    </row>
    <row r="209" spans="1:4">
      <c r="A209" t="s">
        <v>1272</v>
      </c>
      <c r="B209" t="s">
        <v>501</v>
      </c>
      <c r="C209" t="s">
        <v>1216</v>
      </c>
      <c r="D209">
        <v>60704</v>
      </c>
    </row>
    <row r="210" spans="1:4">
      <c r="A210" t="s">
        <v>1273</v>
      </c>
      <c r="B210" t="s">
        <v>499</v>
      </c>
      <c r="C210" t="s">
        <v>785</v>
      </c>
      <c r="D210">
        <v>80504</v>
      </c>
    </row>
    <row r="211" spans="1:4">
      <c r="A211" t="s">
        <v>1274</v>
      </c>
      <c r="B211" t="s">
        <v>502</v>
      </c>
      <c r="C211" t="s">
        <v>1265</v>
      </c>
      <c r="D211">
        <v>70103</v>
      </c>
    </row>
    <row r="212" spans="1:4">
      <c r="A212" t="s">
        <v>1275</v>
      </c>
      <c r="B212" t="s">
        <v>502</v>
      </c>
      <c r="C212" t="s">
        <v>681</v>
      </c>
      <c r="D212">
        <v>70206</v>
      </c>
    </row>
    <row r="213" spans="1:4">
      <c r="A213" t="s">
        <v>784</v>
      </c>
      <c r="B213" t="s">
        <v>503</v>
      </c>
      <c r="C213" t="s">
        <v>1138</v>
      </c>
      <c r="D213">
        <v>91105</v>
      </c>
    </row>
    <row r="214" spans="1:4">
      <c r="A214" t="s">
        <v>1276</v>
      </c>
      <c r="B214" t="s">
        <v>503</v>
      </c>
      <c r="C214" t="s">
        <v>718</v>
      </c>
      <c r="D214">
        <v>90504</v>
      </c>
    </row>
    <row r="215" spans="1:4">
      <c r="A215" t="s">
        <v>1277</v>
      </c>
      <c r="B215" t="s">
        <v>502</v>
      </c>
      <c r="C215" t="s">
        <v>681</v>
      </c>
      <c r="D215">
        <v>70207</v>
      </c>
    </row>
    <row r="216" spans="1:4">
      <c r="A216" t="s">
        <v>1278</v>
      </c>
      <c r="B216" t="s">
        <v>504</v>
      </c>
      <c r="C216" t="s">
        <v>1279</v>
      </c>
      <c r="D216">
        <v>40902</v>
      </c>
    </row>
    <row r="217" spans="1:4">
      <c r="A217" t="s">
        <v>1280</v>
      </c>
      <c r="B217" t="s">
        <v>501</v>
      </c>
      <c r="C217" t="s">
        <v>1243</v>
      </c>
      <c r="D217">
        <v>60603</v>
      </c>
    </row>
    <row r="218" spans="1:4">
      <c r="A218" t="s">
        <v>1281</v>
      </c>
      <c r="B218" t="s">
        <v>500</v>
      </c>
      <c r="C218" t="s">
        <v>1260</v>
      </c>
      <c r="D218">
        <v>20503</v>
      </c>
    </row>
    <row r="219" spans="1:4">
      <c r="A219" t="s">
        <v>1282</v>
      </c>
      <c r="B219" t="s">
        <v>503</v>
      </c>
      <c r="C219" t="s">
        <v>1117</v>
      </c>
      <c r="D219">
        <v>90905</v>
      </c>
    </row>
    <row r="220" spans="1:4">
      <c r="A220" t="s">
        <v>1283</v>
      </c>
      <c r="B220" t="s">
        <v>494</v>
      </c>
      <c r="C220" t="s">
        <v>1115</v>
      </c>
      <c r="D220">
        <v>120506</v>
      </c>
    </row>
    <row r="221" spans="1:4">
      <c r="A221" t="s">
        <v>1284</v>
      </c>
      <c r="B221" t="s">
        <v>501</v>
      </c>
      <c r="C221" t="s">
        <v>1243</v>
      </c>
      <c r="D221">
        <v>60605</v>
      </c>
    </row>
    <row r="222" spans="1:4">
      <c r="A222" t="s">
        <v>1284</v>
      </c>
      <c r="B222" t="s">
        <v>502</v>
      </c>
      <c r="C222" t="s">
        <v>681</v>
      </c>
      <c r="D222">
        <v>70208</v>
      </c>
    </row>
    <row r="223" spans="1:4">
      <c r="A223" t="s">
        <v>762</v>
      </c>
      <c r="B223" t="s">
        <v>494</v>
      </c>
      <c r="C223" t="s">
        <v>1115</v>
      </c>
      <c r="D223">
        <v>120510</v>
      </c>
    </row>
    <row r="224" spans="1:4">
      <c r="A224" t="s">
        <v>1285</v>
      </c>
      <c r="B224" t="s">
        <v>500</v>
      </c>
      <c r="C224" t="s">
        <v>1260</v>
      </c>
      <c r="D224">
        <v>20504</v>
      </c>
    </row>
    <row r="225" spans="1:4">
      <c r="A225" t="s">
        <v>1038</v>
      </c>
      <c r="B225" t="s">
        <v>503</v>
      </c>
      <c r="C225" t="s">
        <v>1185</v>
      </c>
      <c r="D225">
        <v>90303</v>
      </c>
    </row>
    <row r="226" spans="1:4">
      <c r="A226" t="s">
        <v>674</v>
      </c>
      <c r="B226" t="s">
        <v>494</v>
      </c>
      <c r="C226" t="s">
        <v>1115</v>
      </c>
      <c r="D226">
        <v>120507</v>
      </c>
    </row>
    <row r="227" spans="1:4">
      <c r="A227" t="s">
        <v>1286</v>
      </c>
      <c r="B227" t="s">
        <v>494</v>
      </c>
      <c r="C227" t="s">
        <v>1115</v>
      </c>
      <c r="D227">
        <v>120511</v>
      </c>
    </row>
    <row r="228" spans="1:4">
      <c r="A228" t="s">
        <v>1287</v>
      </c>
      <c r="B228" t="s">
        <v>504</v>
      </c>
      <c r="C228" t="s">
        <v>1279</v>
      </c>
      <c r="D228">
        <v>40903</v>
      </c>
    </row>
    <row r="229" spans="1:4">
      <c r="A229" t="s">
        <v>1288</v>
      </c>
      <c r="B229" t="s">
        <v>500</v>
      </c>
      <c r="C229" t="s">
        <v>1268</v>
      </c>
      <c r="D229">
        <v>20303</v>
      </c>
    </row>
    <row r="230" spans="1:4">
      <c r="A230" t="s">
        <v>1288</v>
      </c>
      <c r="B230" t="s">
        <v>503</v>
      </c>
      <c r="C230" t="s">
        <v>1145</v>
      </c>
      <c r="D230">
        <v>90205</v>
      </c>
    </row>
    <row r="231" spans="1:4">
      <c r="A231" t="s">
        <v>1289</v>
      </c>
      <c r="B231" t="s">
        <v>503</v>
      </c>
      <c r="C231" t="s">
        <v>718</v>
      </c>
      <c r="D231">
        <v>90505</v>
      </c>
    </row>
    <row r="232" spans="1:4">
      <c r="A232" t="s">
        <v>1290</v>
      </c>
      <c r="B232" t="s">
        <v>504</v>
      </c>
      <c r="C232" t="s">
        <v>1279</v>
      </c>
      <c r="D232">
        <v>40904</v>
      </c>
    </row>
    <row r="233" spans="1:4">
      <c r="A233" t="s">
        <v>1291</v>
      </c>
      <c r="B233" t="s">
        <v>498</v>
      </c>
      <c r="C233" t="s">
        <v>642</v>
      </c>
      <c r="D233">
        <v>50201</v>
      </c>
    </row>
    <row r="234" spans="1:4">
      <c r="A234" t="s">
        <v>1292</v>
      </c>
      <c r="B234" t="s">
        <v>500</v>
      </c>
      <c r="C234" t="s">
        <v>1129</v>
      </c>
      <c r="D234">
        <v>20204</v>
      </c>
    </row>
    <row r="235" spans="1:4">
      <c r="A235" t="s">
        <v>758</v>
      </c>
      <c r="B235" t="s">
        <v>501</v>
      </c>
      <c r="C235" t="s">
        <v>1216</v>
      </c>
      <c r="D235">
        <v>60703</v>
      </c>
    </row>
    <row r="236" spans="1:4">
      <c r="A236" t="s">
        <v>758</v>
      </c>
      <c r="B236" t="s">
        <v>503</v>
      </c>
      <c r="C236" t="s">
        <v>718</v>
      </c>
      <c r="D236">
        <v>90506</v>
      </c>
    </row>
    <row r="237" spans="1:4">
      <c r="A237" t="s">
        <v>815</v>
      </c>
      <c r="B237" t="s">
        <v>500</v>
      </c>
      <c r="C237" t="s">
        <v>1118</v>
      </c>
      <c r="D237">
        <v>20103</v>
      </c>
    </row>
    <row r="238" spans="1:4">
      <c r="A238" t="s">
        <v>1293</v>
      </c>
      <c r="B238" t="s">
        <v>493</v>
      </c>
      <c r="C238" t="s">
        <v>1147</v>
      </c>
      <c r="D238">
        <v>10214</v>
      </c>
    </row>
    <row r="239" spans="1:4">
      <c r="A239" t="s">
        <v>1294</v>
      </c>
      <c r="B239" t="s">
        <v>504</v>
      </c>
      <c r="C239" t="s">
        <v>1119</v>
      </c>
      <c r="D239">
        <v>40103</v>
      </c>
    </row>
    <row r="240" spans="1:4">
      <c r="A240" t="s">
        <v>738</v>
      </c>
      <c r="B240" t="s">
        <v>493</v>
      </c>
      <c r="C240" t="s">
        <v>1147</v>
      </c>
      <c r="D240">
        <v>10204</v>
      </c>
    </row>
    <row r="241" spans="1:4">
      <c r="A241" t="s">
        <v>1295</v>
      </c>
      <c r="B241" t="s">
        <v>501</v>
      </c>
      <c r="C241" t="s">
        <v>1204</v>
      </c>
      <c r="D241">
        <v>60406</v>
      </c>
    </row>
    <row r="242" spans="1:4">
      <c r="A242" t="s">
        <v>1296</v>
      </c>
      <c r="B242" t="s">
        <v>501</v>
      </c>
      <c r="C242" t="s">
        <v>1208</v>
      </c>
      <c r="D242">
        <v>60204</v>
      </c>
    </row>
    <row r="243" spans="1:4">
      <c r="A243" t="s">
        <v>721</v>
      </c>
      <c r="B243" t="s">
        <v>500</v>
      </c>
      <c r="C243" t="s">
        <v>1129</v>
      </c>
      <c r="D243">
        <v>20205</v>
      </c>
    </row>
    <row r="244" spans="1:4">
      <c r="A244" t="s">
        <v>1297</v>
      </c>
      <c r="B244" t="s">
        <v>494</v>
      </c>
      <c r="C244" t="s">
        <v>1157</v>
      </c>
      <c r="D244">
        <v>120106</v>
      </c>
    </row>
    <row r="245" spans="1:4">
      <c r="A245" t="s">
        <v>1298</v>
      </c>
      <c r="B245" t="s">
        <v>501</v>
      </c>
      <c r="C245" t="s">
        <v>1204</v>
      </c>
      <c r="D245">
        <v>60408</v>
      </c>
    </row>
    <row r="246" spans="1:4">
      <c r="A246" t="s">
        <v>596</v>
      </c>
      <c r="B246" t="s">
        <v>499</v>
      </c>
      <c r="C246" t="s">
        <v>499</v>
      </c>
      <c r="D246">
        <v>80823</v>
      </c>
    </row>
    <row r="247" spans="1:4">
      <c r="A247" t="s">
        <v>1299</v>
      </c>
      <c r="B247" t="s">
        <v>502</v>
      </c>
      <c r="C247" t="s">
        <v>1139</v>
      </c>
      <c r="D247">
        <v>70407</v>
      </c>
    </row>
    <row r="248" spans="1:4">
      <c r="A248" t="s">
        <v>1300</v>
      </c>
      <c r="B248" t="s">
        <v>496</v>
      </c>
      <c r="C248" t="s">
        <v>1127</v>
      </c>
      <c r="D248">
        <v>130707</v>
      </c>
    </row>
    <row r="249" spans="1:4">
      <c r="A249" t="s">
        <v>1301</v>
      </c>
      <c r="B249" t="s">
        <v>493</v>
      </c>
      <c r="C249" t="s">
        <v>1147</v>
      </c>
      <c r="D249">
        <v>10216</v>
      </c>
    </row>
    <row r="250" spans="1:4">
      <c r="A250" t="s">
        <v>1043</v>
      </c>
      <c r="B250" t="s">
        <v>493</v>
      </c>
      <c r="C250" t="s">
        <v>1147</v>
      </c>
      <c r="D250">
        <v>10215</v>
      </c>
    </row>
    <row r="251" spans="1:4">
      <c r="A251" t="s">
        <v>1302</v>
      </c>
      <c r="B251" t="s">
        <v>493</v>
      </c>
      <c r="C251" t="s">
        <v>1147</v>
      </c>
      <c r="D251">
        <v>10217</v>
      </c>
    </row>
    <row r="252" spans="1:4">
      <c r="A252" t="s">
        <v>1303</v>
      </c>
      <c r="B252" t="s">
        <v>502</v>
      </c>
      <c r="C252" t="s">
        <v>1126</v>
      </c>
      <c r="D252">
        <v>70707</v>
      </c>
    </row>
    <row r="253" spans="1:4">
      <c r="A253" t="s">
        <v>713</v>
      </c>
      <c r="B253" t="s">
        <v>498</v>
      </c>
      <c r="C253" t="s">
        <v>1179</v>
      </c>
      <c r="D253">
        <v>50104</v>
      </c>
    </row>
    <row r="254" spans="1:4">
      <c r="A254" t="s">
        <v>1304</v>
      </c>
      <c r="B254" t="s">
        <v>503</v>
      </c>
      <c r="C254" t="s">
        <v>1117</v>
      </c>
      <c r="D254">
        <v>90906</v>
      </c>
    </row>
    <row r="255" spans="1:4">
      <c r="A255" t="s">
        <v>1305</v>
      </c>
      <c r="B255" t="s">
        <v>495</v>
      </c>
      <c r="C255" t="s">
        <v>1224</v>
      </c>
      <c r="D255">
        <v>30304</v>
      </c>
    </row>
    <row r="256" spans="1:4">
      <c r="A256" t="s">
        <v>1306</v>
      </c>
      <c r="B256" t="s">
        <v>503</v>
      </c>
      <c r="C256" t="s">
        <v>1195</v>
      </c>
      <c r="D256">
        <v>90602</v>
      </c>
    </row>
    <row r="257" spans="1:4">
      <c r="A257" t="s">
        <v>1307</v>
      </c>
      <c r="B257" t="s">
        <v>504</v>
      </c>
      <c r="C257" t="s">
        <v>655</v>
      </c>
      <c r="D257">
        <v>40505</v>
      </c>
    </row>
    <row r="258" spans="1:4">
      <c r="A258" t="s">
        <v>1308</v>
      </c>
      <c r="B258" t="s">
        <v>499</v>
      </c>
      <c r="C258" t="s">
        <v>1162</v>
      </c>
      <c r="D258">
        <v>80603</v>
      </c>
    </row>
    <row r="259" spans="1:4">
      <c r="A259" t="s">
        <v>1065</v>
      </c>
      <c r="B259" t="s">
        <v>504</v>
      </c>
      <c r="C259" t="s">
        <v>1137</v>
      </c>
      <c r="D259">
        <v>40304</v>
      </c>
    </row>
    <row r="260" spans="1:4">
      <c r="A260" t="s">
        <v>720</v>
      </c>
      <c r="B260" t="s">
        <v>493</v>
      </c>
      <c r="C260" t="s">
        <v>1147</v>
      </c>
      <c r="D260">
        <v>10203</v>
      </c>
    </row>
    <row r="261" spans="1:4">
      <c r="A261" t="s">
        <v>1309</v>
      </c>
      <c r="B261" t="s">
        <v>504</v>
      </c>
      <c r="C261" t="s">
        <v>1154</v>
      </c>
      <c r="D261">
        <v>40605</v>
      </c>
    </row>
    <row r="262" spans="1:4">
      <c r="A262" t="s">
        <v>620</v>
      </c>
      <c r="B262" t="s">
        <v>496</v>
      </c>
      <c r="C262" t="s">
        <v>1127</v>
      </c>
      <c r="D262">
        <v>130708</v>
      </c>
    </row>
    <row r="263" spans="1:4">
      <c r="A263" t="s">
        <v>678</v>
      </c>
      <c r="B263" t="s">
        <v>504</v>
      </c>
      <c r="C263" t="s">
        <v>678</v>
      </c>
      <c r="D263">
        <v>40801</v>
      </c>
    </row>
    <row r="264" spans="1:4">
      <c r="A264" t="s">
        <v>1310</v>
      </c>
      <c r="B264" t="s">
        <v>502</v>
      </c>
      <c r="C264" t="s">
        <v>1126</v>
      </c>
      <c r="D264">
        <v>70708</v>
      </c>
    </row>
    <row r="265" spans="1:4">
      <c r="A265" t="s">
        <v>1311</v>
      </c>
      <c r="B265" t="s">
        <v>502</v>
      </c>
      <c r="C265" t="s">
        <v>1265</v>
      </c>
      <c r="D265">
        <v>70101</v>
      </c>
    </row>
    <row r="266" spans="1:4">
      <c r="A266" t="s">
        <v>1312</v>
      </c>
      <c r="B266" t="s">
        <v>502</v>
      </c>
      <c r="C266" t="s">
        <v>1265</v>
      </c>
      <c r="D266">
        <v>70104</v>
      </c>
    </row>
    <row r="267" spans="1:4">
      <c r="A267" t="s">
        <v>808</v>
      </c>
      <c r="B267" t="s">
        <v>504</v>
      </c>
      <c r="C267" t="s">
        <v>1119</v>
      </c>
      <c r="D267">
        <v>40104</v>
      </c>
    </row>
    <row r="268" spans="1:4">
      <c r="A268" t="s">
        <v>808</v>
      </c>
      <c r="B268" t="s">
        <v>503</v>
      </c>
      <c r="C268" t="s">
        <v>1138</v>
      </c>
      <c r="D268">
        <v>91106</v>
      </c>
    </row>
    <row r="269" spans="1:4">
      <c r="A269" t="s">
        <v>1313</v>
      </c>
      <c r="B269" t="s">
        <v>504</v>
      </c>
      <c r="C269" t="s">
        <v>1137</v>
      </c>
      <c r="D269">
        <v>40305</v>
      </c>
    </row>
    <row r="270" spans="1:4">
      <c r="A270" t="s">
        <v>1314</v>
      </c>
      <c r="B270" t="s">
        <v>496</v>
      </c>
      <c r="C270" t="s">
        <v>787</v>
      </c>
      <c r="D270">
        <v>130904</v>
      </c>
    </row>
    <row r="271" spans="1:4">
      <c r="A271" t="s">
        <v>1314</v>
      </c>
      <c r="B271" t="s">
        <v>494</v>
      </c>
      <c r="C271" t="s">
        <v>1115</v>
      </c>
      <c r="D271">
        <v>120508</v>
      </c>
    </row>
    <row r="272" spans="1:4">
      <c r="A272" t="s">
        <v>772</v>
      </c>
      <c r="B272" t="s">
        <v>494</v>
      </c>
      <c r="C272" t="s">
        <v>1115</v>
      </c>
      <c r="D272">
        <v>120509</v>
      </c>
    </row>
    <row r="273" spans="1:4">
      <c r="A273" t="s">
        <v>1315</v>
      </c>
      <c r="B273" t="s">
        <v>500</v>
      </c>
      <c r="C273" t="s">
        <v>1187</v>
      </c>
      <c r="D273">
        <v>20404</v>
      </c>
    </row>
    <row r="274" spans="1:4">
      <c r="A274" t="s">
        <v>1316</v>
      </c>
      <c r="B274" t="s">
        <v>494</v>
      </c>
      <c r="C274" t="s">
        <v>1166</v>
      </c>
      <c r="D274">
        <v>120803</v>
      </c>
    </row>
    <row r="275" spans="1:4">
      <c r="A275" t="s">
        <v>1317</v>
      </c>
      <c r="B275" t="s">
        <v>494</v>
      </c>
      <c r="C275" t="s">
        <v>612</v>
      </c>
      <c r="D275">
        <v>120604</v>
      </c>
    </row>
    <row r="276" spans="1:4">
      <c r="A276" t="s">
        <v>691</v>
      </c>
      <c r="B276" t="s">
        <v>494</v>
      </c>
      <c r="C276" t="s">
        <v>1202</v>
      </c>
      <c r="D276">
        <v>120402</v>
      </c>
    </row>
    <row r="277" spans="1:4">
      <c r="A277" t="s">
        <v>1318</v>
      </c>
      <c r="B277" t="s">
        <v>494</v>
      </c>
      <c r="C277" t="s">
        <v>1190</v>
      </c>
      <c r="D277">
        <v>120203</v>
      </c>
    </row>
    <row r="278" spans="1:4">
      <c r="A278" t="s">
        <v>1319</v>
      </c>
      <c r="B278" t="s">
        <v>494</v>
      </c>
      <c r="C278" t="s">
        <v>1190</v>
      </c>
      <c r="D278">
        <v>120204</v>
      </c>
    </row>
    <row r="279" spans="1:4">
      <c r="A279" t="s">
        <v>1320</v>
      </c>
      <c r="B279" t="s">
        <v>494</v>
      </c>
      <c r="C279" t="s">
        <v>1190</v>
      </c>
      <c r="D279">
        <v>120205</v>
      </c>
    </row>
    <row r="280" spans="1:4">
      <c r="A280" t="s">
        <v>1321</v>
      </c>
      <c r="B280" t="s">
        <v>494</v>
      </c>
      <c r="C280" t="s">
        <v>1190</v>
      </c>
      <c r="D280">
        <v>120206</v>
      </c>
    </row>
    <row r="281" spans="1:4">
      <c r="A281" t="s">
        <v>1322</v>
      </c>
      <c r="B281" t="s">
        <v>494</v>
      </c>
      <c r="C281" t="s">
        <v>1190</v>
      </c>
      <c r="D281">
        <v>120201</v>
      </c>
    </row>
    <row r="282" spans="1:4">
      <c r="A282" t="s">
        <v>501</v>
      </c>
      <c r="B282" t="s">
        <v>496</v>
      </c>
      <c r="C282" t="s">
        <v>1127</v>
      </c>
      <c r="D282">
        <v>130709</v>
      </c>
    </row>
    <row r="283" spans="1:4">
      <c r="A283" t="s">
        <v>1323</v>
      </c>
      <c r="B283" t="s">
        <v>503</v>
      </c>
      <c r="C283" t="s">
        <v>1138</v>
      </c>
      <c r="D283">
        <v>91111</v>
      </c>
    </row>
    <row r="284" spans="1:4">
      <c r="A284" t="s">
        <v>774</v>
      </c>
      <c r="B284" t="s">
        <v>504</v>
      </c>
      <c r="C284" t="s">
        <v>1156</v>
      </c>
      <c r="D284">
        <v>41201</v>
      </c>
    </row>
    <row r="285" spans="1:4">
      <c r="A285" t="s">
        <v>1324</v>
      </c>
      <c r="B285" t="s">
        <v>504</v>
      </c>
      <c r="C285" t="s">
        <v>678</v>
      </c>
      <c r="D285">
        <v>40802</v>
      </c>
    </row>
    <row r="286" spans="1:4">
      <c r="A286" t="s">
        <v>1325</v>
      </c>
      <c r="B286" t="s">
        <v>496</v>
      </c>
      <c r="C286" t="s">
        <v>1127</v>
      </c>
      <c r="D286">
        <v>130710</v>
      </c>
    </row>
    <row r="287" spans="1:4">
      <c r="A287" t="s">
        <v>1326</v>
      </c>
      <c r="B287" t="s">
        <v>502</v>
      </c>
      <c r="C287" t="s">
        <v>1126</v>
      </c>
      <c r="D287">
        <v>70711</v>
      </c>
    </row>
    <row r="288" spans="1:4">
      <c r="A288" t="s">
        <v>1327</v>
      </c>
      <c r="B288" t="s">
        <v>495</v>
      </c>
      <c r="C288" t="s">
        <v>1171</v>
      </c>
      <c r="D288">
        <v>30404</v>
      </c>
    </row>
    <row r="289" spans="1:4">
      <c r="A289" t="s">
        <v>1328</v>
      </c>
      <c r="B289" t="s">
        <v>496</v>
      </c>
      <c r="C289" t="s">
        <v>1127</v>
      </c>
      <c r="D289">
        <v>130711</v>
      </c>
    </row>
    <row r="290" spans="1:4">
      <c r="A290" t="s">
        <v>1329</v>
      </c>
      <c r="B290" t="s">
        <v>494</v>
      </c>
      <c r="C290" t="s">
        <v>1202</v>
      </c>
      <c r="D290">
        <v>120403</v>
      </c>
    </row>
    <row r="291" spans="1:4">
      <c r="A291" t="s">
        <v>715</v>
      </c>
      <c r="B291" t="s">
        <v>498</v>
      </c>
      <c r="C291" t="s">
        <v>1179</v>
      </c>
      <c r="D291">
        <v>50105</v>
      </c>
    </row>
    <row r="292" spans="1:4">
      <c r="A292" t="s">
        <v>1088</v>
      </c>
      <c r="B292" t="s">
        <v>504</v>
      </c>
      <c r="C292" t="s">
        <v>1123</v>
      </c>
      <c r="D292">
        <v>40405</v>
      </c>
    </row>
    <row r="293" spans="1:4">
      <c r="A293" t="s">
        <v>755</v>
      </c>
      <c r="B293" t="s">
        <v>1220</v>
      </c>
      <c r="C293" t="s">
        <v>756</v>
      </c>
      <c r="D293">
        <v>110202</v>
      </c>
    </row>
    <row r="294" spans="1:4">
      <c r="A294" t="s">
        <v>630</v>
      </c>
      <c r="B294" t="s">
        <v>499</v>
      </c>
      <c r="C294" t="s">
        <v>1128</v>
      </c>
      <c r="D294">
        <v>81003</v>
      </c>
    </row>
    <row r="295" spans="1:4">
      <c r="A295" t="s">
        <v>589</v>
      </c>
      <c r="B295" t="s">
        <v>496</v>
      </c>
      <c r="C295" t="s">
        <v>1133</v>
      </c>
      <c r="D295">
        <v>130102</v>
      </c>
    </row>
    <row r="296" spans="1:4">
      <c r="A296" t="s">
        <v>601</v>
      </c>
      <c r="B296" t="s">
        <v>499</v>
      </c>
      <c r="C296" t="s">
        <v>499</v>
      </c>
      <c r="D296">
        <v>80812</v>
      </c>
    </row>
    <row r="297" spans="1:4">
      <c r="A297" t="s">
        <v>601</v>
      </c>
      <c r="B297" t="s">
        <v>500</v>
      </c>
      <c r="C297" t="s">
        <v>1129</v>
      </c>
      <c r="D297">
        <v>20206</v>
      </c>
    </row>
    <row r="298" spans="1:4">
      <c r="A298" t="s">
        <v>561</v>
      </c>
      <c r="B298" t="s">
        <v>504</v>
      </c>
      <c r="C298" t="s">
        <v>1330</v>
      </c>
      <c r="D298">
        <v>41102</v>
      </c>
    </row>
    <row r="299" spans="1:4">
      <c r="A299" t="s">
        <v>1331</v>
      </c>
      <c r="B299" t="s">
        <v>504</v>
      </c>
      <c r="C299" t="s">
        <v>1152</v>
      </c>
      <c r="D299">
        <v>41305</v>
      </c>
    </row>
    <row r="300" spans="1:4">
      <c r="A300" t="s">
        <v>612</v>
      </c>
      <c r="B300" t="s">
        <v>494</v>
      </c>
      <c r="C300" t="s">
        <v>612</v>
      </c>
      <c r="D300">
        <v>120605</v>
      </c>
    </row>
    <row r="301" spans="1:4">
      <c r="A301" t="s">
        <v>1332</v>
      </c>
      <c r="B301" t="s">
        <v>494</v>
      </c>
      <c r="C301" t="s">
        <v>1124</v>
      </c>
      <c r="D301">
        <v>120306</v>
      </c>
    </row>
    <row r="302" spans="1:4">
      <c r="A302" t="s">
        <v>662</v>
      </c>
      <c r="B302" t="s">
        <v>494</v>
      </c>
      <c r="C302" t="s">
        <v>662</v>
      </c>
      <c r="D302">
        <v>120701</v>
      </c>
    </row>
    <row r="303" spans="1:4">
      <c r="A303" t="s">
        <v>745</v>
      </c>
      <c r="B303" t="s">
        <v>501</v>
      </c>
      <c r="C303" t="s">
        <v>1212</v>
      </c>
      <c r="D303">
        <v>60102</v>
      </c>
    </row>
    <row r="304" spans="1:4">
      <c r="A304" t="s">
        <v>745</v>
      </c>
      <c r="B304" t="s">
        <v>501</v>
      </c>
      <c r="C304" t="s">
        <v>1248</v>
      </c>
      <c r="D304">
        <v>60305</v>
      </c>
    </row>
    <row r="305" spans="1:4">
      <c r="A305" t="s">
        <v>1333</v>
      </c>
      <c r="B305" t="s">
        <v>503</v>
      </c>
      <c r="C305" t="s">
        <v>1134</v>
      </c>
      <c r="D305">
        <v>90104</v>
      </c>
    </row>
    <row r="306" spans="1:4">
      <c r="A306" t="s">
        <v>1334</v>
      </c>
      <c r="B306" t="s">
        <v>503</v>
      </c>
      <c r="C306" t="s">
        <v>1182</v>
      </c>
      <c r="D306">
        <v>91002</v>
      </c>
    </row>
    <row r="307" spans="1:4">
      <c r="A307" t="s">
        <v>1334</v>
      </c>
      <c r="B307" t="s">
        <v>502</v>
      </c>
      <c r="C307" t="s">
        <v>502</v>
      </c>
      <c r="D307">
        <v>70303</v>
      </c>
    </row>
    <row r="308" spans="1:4">
      <c r="A308" t="s">
        <v>693</v>
      </c>
      <c r="B308" t="s">
        <v>504</v>
      </c>
      <c r="C308" t="s">
        <v>655</v>
      </c>
      <c r="D308">
        <v>40501</v>
      </c>
    </row>
    <row r="309" spans="1:4">
      <c r="A309" t="s">
        <v>1335</v>
      </c>
      <c r="B309" t="s">
        <v>495</v>
      </c>
      <c r="C309" t="s">
        <v>1112</v>
      </c>
      <c r="D309">
        <v>30204</v>
      </c>
    </row>
    <row r="310" spans="1:4">
      <c r="A310" t="s">
        <v>1336</v>
      </c>
      <c r="B310" t="s">
        <v>502</v>
      </c>
      <c r="C310" t="s">
        <v>1265</v>
      </c>
      <c r="D310">
        <v>70105</v>
      </c>
    </row>
    <row r="311" spans="1:4">
      <c r="A311" t="s">
        <v>1337</v>
      </c>
      <c r="B311" t="s">
        <v>499</v>
      </c>
      <c r="C311" t="s">
        <v>1338</v>
      </c>
      <c r="D311">
        <v>80202</v>
      </c>
    </row>
    <row r="312" spans="1:4">
      <c r="A312" t="s">
        <v>1339</v>
      </c>
      <c r="B312" t="s">
        <v>496</v>
      </c>
      <c r="C312" t="s">
        <v>787</v>
      </c>
      <c r="D312">
        <v>130905</v>
      </c>
    </row>
    <row r="313" spans="1:4">
      <c r="A313" t="s">
        <v>1340</v>
      </c>
      <c r="B313" t="s">
        <v>499</v>
      </c>
      <c r="C313" t="s">
        <v>1338</v>
      </c>
      <c r="D313">
        <v>80203</v>
      </c>
    </row>
    <row r="314" spans="1:4">
      <c r="A314" t="s">
        <v>1341</v>
      </c>
      <c r="B314" t="s">
        <v>502</v>
      </c>
      <c r="C314" t="s">
        <v>502</v>
      </c>
      <c r="D314">
        <v>70304</v>
      </c>
    </row>
    <row r="315" spans="1:4">
      <c r="A315" t="s">
        <v>1342</v>
      </c>
      <c r="B315" t="s">
        <v>504</v>
      </c>
      <c r="C315" t="s">
        <v>655</v>
      </c>
      <c r="D315">
        <v>40506</v>
      </c>
    </row>
    <row r="316" spans="1:4">
      <c r="A316" t="s">
        <v>634</v>
      </c>
      <c r="B316" t="s">
        <v>499</v>
      </c>
      <c r="C316" t="s">
        <v>499</v>
      </c>
      <c r="D316">
        <v>80804</v>
      </c>
    </row>
    <row r="317" spans="1:4">
      <c r="A317" t="s">
        <v>1343</v>
      </c>
      <c r="B317" t="s">
        <v>503</v>
      </c>
      <c r="C317" t="s">
        <v>1195</v>
      </c>
      <c r="D317">
        <v>90603</v>
      </c>
    </row>
    <row r="318" spans="1:4">
      <c r="A318" t="s">
        <v>1344</v>
      </c>
      <c r="B318" t="s">
        <v>493</v>
      </c>
      <c r="C318" t="s">
        <v>1147</v>
      </c>
      <c r="D318">
        <v>10209</v>
      </c>
    </row>
    <row r="319" spans="1:4">
      <c r="A319" t="s">
        <v>1345</v>
      </c>
      <c r="B319" t="s">
        <v>499</v>
      </c>
      <c r="C319" t="s">
        <v>1338</v>
      </c>
      <c r="D319">
        <v>80204</v>
      </c>
    </row>
    <row r="320" spans="1:4">
      <c r="A320" t="s">
        <v>1346</v>
      </c>
      <c r="B320" t="s">
        <v>496</v>
      </c>
      <c r="C320" t="s">
        <v>787</v>
      </c>
      <c r="D320">
        <v>130906</v>
      </c>
    </row>
    <row r="321" spans="1:4">
      <c r="A321" t="s">
        <v>1346</v>
      </c>
      <c r="B321" t="s">
        <v>503</v>
      </c>
      <c r="C321" t="s">
        <v>1145</v>
      </c>
      <c r="D321">
        <v>90206</v>
      </c>
    </row>
    <row r="322" spans="1:4">
      <c r="A322" t="s">
        <v>1347</v>
      </c>
      <c r="B322" t="s">
        <v>502</v>
      </c>
      <c r="C322" t="s">
        <v>681</v>
      </c>
      <c r="D322">
        <v>70209</v>
      </c>
    </row>
    <row r="323" spans="1:4">
      <c r="A323" t="s">
        <v>766</v>
      </c>
      <c r="B323" t="s">
        <v>502</v>
      </c>
      <c r="C323" t="s">
        <v>1139</v>
      </c>
      <c r="D323">
        <v>70408</v>
      </c>
    </row>
    <row r="324" spans="1:4">
      <c r="A324" t="s">
        <v>741</v>
      </c>
      <c r="B324" t="s">
        <v>503</v>
      </c>
      <c r="C324" t="s">
        <v>766</v>
      </c>
      <c r="D324">
        <v>90401</v>
      </c>
    </row>
    <row r="325" spans="1:4">
      <c r="A325" t="s">
        <v>1348</v>
      </c>
      <c r="B325" t="s">
        <v>502</v>
      </c>
      <c r="C325" t="s">
        <v>681</v>
      </c>
      <c r="D325">
        <v>70210</v>
      </c>
    </row>
    <row r="326" spans="1:4">
      <c r="A326" t="s">
        <v>941</v>
      </c>
      <c r="B326" t="s">
        <v>503</v>
      </c>
      <c r="C326" t="s">
        <v>1134</v>
      </c>
      <c r="D326">
        <v>90103</v>
      </c>
    </row>
    <row r="327" spans="1:4">
      <c r="A327" t="s">
        <v>737</v>
      </c>
      <c r="B327" t="s">
        <v>502</v>
      </c>
      <c r="C327" t="s">
        <v>681</v>
      </c>
      <c r="D327">
        <v>70211</v>
      </c>
    </row>
    <row r="328" spans="1:4">
      <c r="A328" t="s">
        <v>1349</v>
      </c>
      <c r="B328" t="s">
        <v>498</v>
      </c>
      <c r="C328" t="s">
        <v>1179</v>
      </c>
      <c r="D328">
        <v>50101</v>
      </c>
    </row>
    <row r="329" spans="1:4">
      <c r="A329" t="s">
        <v>1350</v>
      </c>
      <c r="B329" t="s">
        <v>502</v>
      </c>
      <c r="C329" t="s">
        <v>1265</v>
      </c>
      <c r="D329">
        <v>70106</v>
      </c>
    </row>
    <row r="330" spans="1:4">
      <c r="A330" t="s">
        <v>1351</v>
      </c>
      <c r="B330" t="s">
        <v>500</v>
      </c>
      <c r="C330" t="s">
        <v>1260</v>
      </c>
      <c r="D330">
        <v>20505</v>
      </c>
    </row>
    <row r="331" spans="1:4">
      <c r="A331" t="s">
        <v>732</v>
      </c>
      <c r="B331" t="s">
        <v>503</v>
      </c>
      <c r="C331" t="s">
        <v>1182</v>
      </c>
      <c r="D331">
        <v>91003</v>
      </c>
    </row>
    <row r="332" spans="1:4">
      <c r="A332" t="s">
        <v>1352</v>
      </c>
      <c r="B332" t="s">
        <v>500</v>
      </c>
      <c r="C332" t="s">
        <v>1268</v>
      </c>
      <c r="D332">
        <v>20301</v>
      </c>
    </row>
    <row r="333" spans="1:4">
      <c r="A333" t="s">
        <v>1353</v>
      </c>
      <c r="B333" t="s">
        <v>501</v>
      </c>
      <c r="C333" t="s">
        <v>1248</v>
      </c>
      <c r="D333">
        <v>60306</v>
      </c>
    </row>
    <row r="334" spans="1:4">
      <c r="A334" t="s">
        <v>1354</v>
      </c>
      <c r="B334" t="s">
        <v>503</v>
      </c>
      <c r="C334" t="s">
        <v>1145</v>
      </c>
      <c r="D334">
        <v>90207</v>
      </c>
    </row>
    <row r="335" spans="1:4">
      <c r="A335" t="s">
        <v>1355</v>
      </c>
      <c r="B335" t="s">
        <v>503</v>
      </c>
      <c r="C335" t="s">
        <v>1182</v>
      </c>
      <c r="D335">
        <v>91004</v>
      </c>
    </row>
    <row r="336" spans="1:4">
      <c r="A336" t="s">
        <v>1356</v>
      </c>
      <c r="B336" t="s">
        <v>496</v>
      </c>
      <c r="C336" t="s">
        <v>1127</v>
      </c>
      <c r="D336">
        <v>130712</v>
      </c>
    </row>
    <row r="337" spans="1:4">
      <c r="A337" t="s">
        <v>763</v>
      </c>
      <c r="B337" t="s">
        <v>503</v>
      </c>
      <c r="C337" t="s">
        <v>1138</v>
      </c>
      <c r="D337">
        <v>91107</v>
      </c>
    </row>
    <row r="338" spans="1:4">
      <c r="A338" t="s">
        <v>1357</v>
      </c>
      <c r="B338" t="s">
        <v>503</v>
      </c>
      <c r="C338" t="s">
        <v>1145</v>
      </c>
      <c r="D338">
        <v>90208</v>
      </c>
    </row>
    <row r="339" spans="1:4">
      <c r="A339" t="s">
        <v>1358</v>
      </c>
      <c r="B339" t="s">
        <v>502</v>
      </c>
      <c r="C339" t="s">
        <v>681</v>
      </c>
      <c r="D339">
        <v>70212</v>
      </c>
    </row>
    <row r="340" spans="1:4">
      <c r="A340" t="s">
        <v>764</v>
      </c>
      <c r="B340" t="s">
        <v>503</v>
      </c>
      <c r="C340" t="s">
        <v>1138</v>
      </c>
      <c r="D340">
        <v>91112</v>
      </c>
    </row>
    <row r="341" spans="1:4">
      <c r="A341" t="s">
        <v>1359</v>
      </c>
      <c r="B341" t="s">
        <v>496</v>
      </c>
      <c r="C341" t="s">
        <v>1172</v>
      </c>
      <c r="D341">
        <v>130308</v>
      </c>
    </row>
    <row r="342" spans="1:4">
      <c r="A342" t="s">
        <v>1360</v>
      </c>
      <c r="B342" t="s">
        <v>502</v>
      </c>
      <c r="C342" t="s">
        <v>1126</v>
      </c>
      <c r="D342">
        <v>70709</v>
      </c>
    </row>
    <row r="343" spans="1:4">
      <c r="A343" t="s">
        <v>795</v>
      </c>
      <c r="B343" t="s">
        <v>502</v>
      </c>
      <c r="C343" t="s">
        <v>502</v>
      </c>
      <c r="D343">
        <v>70301</v>
      </c>
    </row>
    <row r="344" spans="1:4">
      <c r="A344" t="s">
        <v>1361</v>
      </c>
      <c r="B344" t="s">
        <v>503</v>
      </c>
      <c r="C344" t="s">
        <v>1145</v>
      </c>
      <c r="D344">
        <v>90209</v>
      </c>
    </row>
    <row r="345" spans="1:4">
      <c r="A345" t="s">
        <v>1362</v>
      </c>
      <c r="B345" t="s">
        <v>502</v>
      </c>
      <c r="C345" t="s">
        <v>1250</v>
      </c>
      <c r="D345">
        <v>70603</v>
      </c>
    </row>
    <row r="346" spans="1:4">
      <c r="A346" t="s">
        <v>1363</v>
      </c>
      <c r="B346" t="s">
        <v>504</v>
      </c>
      <c r="C346" t="s">
        <v>1330</v>
      </c>
      <c r="D346">
        <v>41103</v>
      </c>
    </row>
    <row r="347" spans="1:4">
      <c r="A347" t="s">
        <v>617</v>
      </c>
      <c r="B347" t="s">
        <v>1220</v>
      </c>
      <c r="C347" t="s">
        <v>1221</v>
      </c>
      <c r="D347">
        <v>110102</v>
      </c>
    </row>
    <row r="348" spans="1:4">
      <c r="A348" t="s">
        <v>1364</v>
      </c>
      <c r="B348" t="s">
        <v>504</v>
      </c>
      <c r="C348" t="s">
        <v>1152</v>
      </c>
      <c r="D348">
        <v>41306</v>
      </c>
    </row>
    <row r="349" spans="1:4">
      <c r="A349" t="s">
        <v>1365</v>
      </c>
      <c r="B349" t="s">
        <v>494</v>
      </c>
      <c r="C349" t="s">
        <v>1202</v>
      </c>
      <c r="D349">
        <v>120404</v>
      </c>
    </row>
    <row r="350" spans="1:4">
      <c r="A350" t="s">
        <v>1366</v>
      </c>
      <c r="B350" t="s">
        <v>501</v>
      </c>
      <c r="C350" t="s">
        <v>1243</v>
      </c>
      <c r="D350">
        <v>60602</v>
      </c>
    </row>
    <row r="351" spans="1:4">
      <c r="A351" t="s">
        <v>1367</v>
      </c>
      <c r="B351" t="s">
        <v>502</v>
      </c>
      <c r="C351" t="s">
        <v>502</v>
      </c>
      <c r="D351">
        <v>70305</v>
      </c>
    </row>
    <row r="352" spans="1:4">
      <c r="A352" t="s">
        <v>1367</v>
      </c>
      <c r="B352" t="s">
        <v>503</v>
      </c>
      <c r="C352" t="s">
        <v>1185</v>
      </c>
      <c r="D352">
        <v>90308</v>
      </c>
    </row>
    <row r="353" spans="1:4">
      <c r="A353" t="s">
        <v>593</v>
      </c>
      <c r="B353" t="s">
        <v>499</v>
      </c>
      <c r="C353" t="s">
        <v>499</v>
      </c>
      <c r="D353">
        <v>80816</v>
      </c>
    </row>
    <row r="354" spans="1:4">
      <c r="A354" t="s">
        <v>1368</v>
      </c>
      <c r="B354" t="s">
        <v>493</v>
      </c>
      <c r="C354" t="s">
        <v>1147</v>
      </c>
      <c r="D354">
        <v>10210</v>
      </c>
    </row>
    <row r="355" spans="1:4">
      <c r="A355" t="s">
        <v>1369</v>
      </c>
      <c r="B355" t="s">
        <v>502</v>
      </c>
      <c r="C355" t="s">
        <v>502</v>
      </c>
      <c r="D355">
        <v>70306</v>
      </c>
    </row>
    <row r="356" spans="1:4">
      <c r="A356" t="s">
        <v>1370</v>
      </c>
      <c r="B356" t="s">
        <v>503</v>
      </c>
      <c r="C356" t="s">
        <v>1145</v>
      </c>
      <c r="D356">
        <v>90210</v>
      </c>
    </row>
    <row r="357" spans="1:4">
      <c r="A357" t="s">
        <v>1042</v>
      </c>
      <c r="B357" t="s">
        <v>500</v>
      </c>
      <c r="C357" t="s">
        <v>1187</v>
      </c>
      <c r="D357">
        <v>20405</v>
      </c>
    </row>
    <row r="358" spans="1:4">
      <c r="A358" t="s">
        <v>1042</v>
      </c>
      <c r="B358" t="s">
        <v>503</v>
      </c>
      <c r="C358" t="s">
        <v>1192</v>
      </c>
      <c r="D358">
        <v>90702</v>
      </c>
    </row>
    <row r="359" spans="1:4">
      <c r="A359" t="s">
        <v>840</v>
      </c>
      <c r="B359" t="s">
        <v>496</v>
      </c>
      <c r="C359" t="s">
        <v>1151</v>
      </c>
      <c r="D359">
        <v>130407</v>
      </c>
    </row>
    <row r="360" spans="1:4">
      <c r="A360" t="s">
        <v>840</v>
      </c>
      <c r="B360" t="s">
        <v>504</v>
      </c>
      <c r="C360" t="s">
        <v>1330</v>
      </c>
      <c r="D360">
        <v>41101</v>
      </c>
    </row>
    <row r="361" spans="1:4">
      <c r="A361" t="s">
        <v>1371</v>
      </c>
      <c r="B361" t="s">
        <v>501</v>
      </c>
      <c r="C361" t="s">
        <v>1248</v>
      </c>
      <c r="D361">
        <v>60309</v>
      </c>
    </row>
    <row r="362" spans="1:4">
      <c r="A362" t="s">
        <v>687</v>
      </c>
      <c r="B362" t="s">
        <v>504</v>
      </c>
      <c r="C362" t="s">
        <v>1154</v>
      </c>
      <c r="D362">
        <v>40606</v>
      </c>
    </row>
    <row r="363" spans="1:4">
      <c r="A363" t="s">
        <v>687</v>
      </c>
      <c r="B363" t="s">
        <v>500</v>
      </c>
      <c r="C363" t="s">
        <v>1268</v>
      </c>
      <c r="D363">
        <v>20306</v>
      </c>
    </row>
    <row r="364" spans="1:4">
      <c r="A364" t="s">
        <v>615</v>
      </c>
      <c r="B364" t="s">
        <v>499</v>
      </c>
      <c r="C364" t="s">
        <v>499</v>
      </c>
      <c r="D364">
        <v>80820</v>
      </c>
    </row>
    <row r="365" spans="1:4">
      <c r="A365" t="s">
        <v>638</v>
      </c>
      <c r="B365" t="s">
        <v>499</v>
      </c>
      <c r="C365" t="s">
        <v>785</v>
      </c>
      <c r="D365">
        <v>80505</v>
      </c>
    </row>
    <row r="366" spans="1:4">
      <c r="A366" t="s">
        <v>1372</v>
      </c>
      <c r="B366" t="s">
        <v>501</v>
      </c>
      <c r="C366" t="s">
        <v>1208</v>
      </c>
      <c r="D366">
        <v>60201</v>
      </c>
    </row>
    <row r="367" spans="1:4">
      <c r="A367" t="s">
        <v>1373</v>
      </c>
      <c r="B367" t="s">
        <v>496</v>
      </c>
      <c r="C367" t="s">
        <v>1172</v>
      </c>
      <c r="D367">
        <v>130309</v>
      </c>
    </row>
    <row r="368" spans="1:4">
      <c r="A368" t="s">
        <v>718</v>
      </c>
      <c r="B368" t="s">
        <v>502</v>
      </c>
      <c r="C368" t="s">
        <v>1139</v>
      </c>
      <c r="D368">
        <v>70409</v>
      </c>
    </row>
    <row r="369" spans="1:4">
      <c r="A369" t="s">
        <v>1374</v>
      </c>
      <c r="B369" t="s">
        <v>503</v>
      </c>
      <c r="C369" t="s">
        <v>718</v>
      </c>
      <c r="D369">
        <v>90501</v>
      </c>
    </row>
    <row r="370" spans="1:4">
      <c r="A370" t="s">
        <v>1375</v>
      </c>
      <c r="B370" t="s">
        <v>502</v>
      </c>
      <c r="C370" t="s">
        <v>681</v>
      </c>
      <c r="D370">
        <v>70213</v>
      </c>
    </row>
    <row r="371" spans="1:4">
      <c r="A371" t="s">
        <v>681</v>
      </c>
      <c r="B371" t="s">
        <v>493</v>
      </c>
      <c r="C371" t="s">
        <v>1147</v>
      </c>
      <c r="D371">
        <v>10207</v>
      </c>
    </row>
    <row r="372" spans="1:4">
      <c r="A372" t="s">
        <v>1376</v>
      </c>
      <c r="B372" t="s">
        <v>502</v>
      </c>
      <c r="C372" t="s">
        <v>681</v>
      </c>
      <c r="D372">
        <v>70201</v>
      </c>
    </row>
    <row r="373" spans="1:4">
      <c r="A373" t="s">
        <v>1377</v>
      </c>
      <c r="B373" t="s">
        <v>502</v>
      </c>
      <c r="C373" t="s">
        <v>681</v>
      </c>
      <c r="D373">
        <v>70214</v>
      </c>
    </row>
    <row r="374" spans="1:4">
      <c r="A374" t="s">
        <v>1378</v>
      </c>
      <c r="B374" t="s">
        <v>502</v>
      </c>
      <c r="C374" t="s">
        <v>1265</v>
      </c>
      <c r="D374">
        <v>70107</v>
      </c>
    </row>
    <row r="375" spans="1:4">
      <c r="A375" t="s">
        <v>1379</v>
      </c>
      <c r="B375" t="s">
        <v>496</v>
      </c>
      <c r="C375" t="s">
        <v>787</v>
      </c>
      <c r="D375">
        <v>130907</v>
      </c>
    </row>
    <row r="376" spans="1:4">
      <c r="A376" t="s">
        <v>1380</v>
      </c>
      <c r="B376" t="s">
        <v>503</v>
      </c>
      <c r="C376" t="s">
        <v>1195</v>
      </c>
      <c r="D376">
        <v>90604</v>
      </c>
    </row>
    <row r="377" spans="1:4">
      <c r="A377" t="s">
        <v>1380</v>
      </c>
      <c r="B377" t="s">
        <v>501</v>
      </c>
      <c r="C377" t="s">
        <v>1208</v>
      </c>
      <c r="D377">
        <v>60205</v>
      </c>
    </row>
    <row r="378" spans="1:4">
      <c r="A378" t="s">
        <v>729</v>
      </c>
      <c r="B378" t="s">
        <v>496</v>
      </c>
      <c r="C378" t="s">
        <v>1172</v>
      </c>
      <c r="D378">
        <v>130310</v>
      </c>
    </row>
    <row r="379" spans="1:4">
      <c r="A379" t="s">
        <v>1381</v>
      </c>
      <c r="B379" t="s">
        <v>495</v>
      </c>
      <c r="C379" t="s">
        <v>495</v>
      </c>
      <c r="D379">
        <v>30108</v>
      </c>
    </row>
    <row r="380" spans="1:4">
      <c r="A380" t="s">
        <v>809</v>
      </c>
      <c r="B380" t="s">
        <v>504</v>
      </c>
      <c r="C380" t="s">
        <v>1135</v>
      </c>
      <c r="D380">
        <v>40202</v>
      </c>
    </row>
    <row r="381" spans="1:4">
      <c r="A381" t="s">
        <v>1382</v>
      </c>
      <c r="B381" t="s">
        <v>502</v>
      </c>
      <c r="C381" t="s">
        <v>1265</v>
      </c>
      <c r="D381">
        <v>70108</v>
      </c>
    </row>
    <row r="382" spans="1:4">
      <c r="A382" t="s">
        <v>1383</v>
      </c>
      <c r="B382" t="s">
        <v>501</v>
      </c>
      <c r="C382" t="s">
        <v>1212</v>
      </c>
      <c r="D382">
        <v>60104</v>
      </c>
    </row>
    <row r="383" spans="1:4">
      <c r="A383" t="s">
        <v>998</v>
      </c>
      <c r="B383" t="s">
        <v>503</v>
      </c>
      <c r="C383" t="s">
        <v>1131</v>
      </c>
      <c r="D383">
        <v>91201</v>
      </c>
    </row>
    <row r="384" spans="1:4">
      <c r="A384" t="s">
        <v>1384</v>
      </c>
      <c r="B384" t="s">
        <v>501</v>
      </c>
      <c r="C384" t="s">
        <v>1169</v>
      </c>
      <c r="D384">
        <v>60504</v>
      </c>
    </row>
    <row r="385" spans="1:4">
      <c r="A385" t="s">
        <v>1385</v>
      </c>
      <c r="B385" t="s">
        <v>502</v>
      </c>
      <c r="C385" t="s">
        <v>1139</v>
      </c>
      <c r="D385">
        <v>70410</v>
      </c>
    </row>
    <row r="386" spans="1:4">
      <c r="A386" t="s">
        <v>1386</v>
      </c>
      <c r="B386" t="s">
        <v>500</v>
      </c>
      <c r="C386" t="s">
        <v>1268</v>
      </c>
      <c r="D386">
        <v>20304</v>
      </c>
    </row>
    <row r="387" spans="1:4">
      <c r="A387" t="s">
        <v>1386</v>
      </c>
      <c r="B387" t="s">
        <v>501</v>
      </c>
      <c r="C387" t="s">
        <v>1204</v>
      </c>
      <c r="D387">
        <v>60404</v>
      </c>
    </row>
    <row r="388" spans="1:4">
      <c r="A388" t="s">
        <v>1386</v>
      </c>
      <c r="B388" t="s">
        <v>503</v>
      </c>
      <c r="C388" t="s">
        <v>766</v>
      </c>
      <c r="D388">
        <v>90404</v>
      </c>
    </row>
    <row r="389" spans="1:4">
      <c r="A389" t="s">
        <v>1387</v>
      </c>
      <c r="B389" t="s">
        <v>502</v>
      </c>
      <c r="C389" t="s">
        <v>502</v>
      </c>
      <c r="D389">
        <v>70309</v>
      </c>
    </row>
    <row r="390" spans="1:4">
      <c r="A390" t="s">
        <v>790</v>
      </c>
      <c r="B390" t="s">
        <v>500</v>
      </c>
      <c r="C390" t="s">
        <v>1268</v>
      </c>
      <c r="D390">
        <v>20307</v>
      </c>
    </row>
    <row r="391" spans="1:4">
      <c r="A391" t="s">
        <v>1388</v>
      </c>
      <c r="B391" t="s">
        <v>503</v>
      </c>
      <c r="C391" t="s">
        <v>718</v>
      </c>
      <c r="D391">
        <v>90507</v>
      </c>
    </row>
    <row r="392" spans="1:4">
      <c r="A392" t="s">
        <v>1389</v>
      </c>
      <c r="B392" t="s">
        <v>494</v>
      </c>
      <c r="C392" t="s">
        <v>1122</v>
      </c>
      <c r="D392">
        <v>120903</v>
      </c>
    </row>
    <row r="393" spans="1:4">
      <c r="A393" t="s">
        <v>694</v>
      </c>
      <c r="B393" t="s">
        <v>503</v>
      </c>
      <c r="C393" t="s">
        <v>1182</v>
      </c>
      <c r="D393">
        <v>91008</v>
      </c>
    </row>
    <row r="394" spans="1:4">
      <c r="A394" t="s">
        <v>694</v>
      </c>
      <c r="B394" t="s">
        <v>504</v>
      </c>
      <c r="C394" t="s">
        <v>1237</v>
      </c>
      <c r="D394">
        <v>40708</v>
      </c>
    </row>
    <row r="395" spans="1:4">
      <c r="A395" t="s">
        <v>1390</v>
      </c>
      <c r="B395" t="s">
        <v>504</v>
      </c>
      <c r="C395" t="s">
        <v>1237</v>
      </c>
      <c r="D395">
        <v>40703</v>
      </c>
    </row>
    <row r="396" spans="1:4">
      <c r="A396" t="s">
        <v>1391</v>
      </c>
      <c r="B396" t="s">
        <v>504</v>
      </c>
      <c r="C396" t="s">
        <v>678</v>
      </c>
      <c r="D396">
        <v>40803</v>
      </c>
    </row>
    <row r="397" spans="1:4">
      <c r="A397" t="s">
        <v>1391</v>
      </c>
      <c r="B397" t="s">
        <v>502</v>
      </c>
      <c r="C397" t="s">
        <v>502</v>
      </c>
      <c r="D397">
        <v>70307</v>
      </c>
    </row>
    <row r="398" spans="1:4">
      <c r="A398" t="s">
        <v>1392</v>
      </c>
      <c r="B398" t="s">
        <v>502</v>
      </c>
      <c r="C398" t="s">
        <v>1393</v>
      </c>
      <c r="D398">
        <v>70502</v>
      </c>
    </row>
    <row r="399" spans="1:4">
      <c r="A399" t="s">
        <v>1394</v>
      </c>
      <c r="B399" t="s">
        <v>501</v>
      </c>
      <c r="C399" t="s">
        <v>1216</v>
      </c>
      <c r="D399">
        <v>60705</v>
      </c>
    </row>
    <row r="400" spans="1:4">
      <c r="A400" t="s">
        <v>1395</v>
      </c>
      <c r="B400" t="s">
        <v>503</v>
      </c>
      <c r="C400" t="s">
        <v>1192</v>
      </c>
      <c r="D400">
        <v>90703</v>
      </c>
    </row>
    <row r="401" spans="1:4">
      <c r="A401" t="s">
        <v>1395</v>
      </c>
      <c r="B401" t="s">
        <v>501</v>
      </c>
      <c r="C401" t="s">
        <v>1169</v>
      </c>
      <c r="D401">
        <v>60503</v>
      </c>
    </row>
    <row r="402" spans="1:4">
      <c r="A402" t="s">
        <v>1396</v>
      </c>
      <c r="B402" t="s">
        <v>501</v>
      </c>
      <c r="C402" t="s">
        <v>1248</v>
      </c>
      <c r="D402">
        <v>60307</v>
      </c>
    </row>
    <row r="403" spans="1:4">
      <c r="A403" t="s">
        <v>1397</v>
      </c>
      <c r="B403" t="s">
        <v>501</v>
      </c>
      <c r="C403" t="s">
        <v>1248</v>
      </c>
      <c r="D403">
        <v>60308</v>
      </c>
    </row>
    <row r="404" spans="1:4">
      <c r="A404" t="s">
        <v>1398</v>
      </c>
      <c r="B404" t="s">
        <v>496</v>
      </c>
      <c r="C404" t="s">
        <v>1127</v>
      </c>
      <c r="D404">
        <v>130713</v>
      </c>
    </row>
    <row r="405" spans="1:4">
      <c r="A405" t="s">
        <v>1399</v>
      </c>
      <c r="B405" t="s">
        <v>503</v>
      </c>
      <c r="C405" t="s">
        <v>626</v>
      </c>
      <c r="D405">
        <v>90803</v>
      </c>
    </row>
    <row r="406" spans="1:4">
      <c r="A406" t="s">
        <v>781</v>
      </c>
      <c r="B406" t="s">
        <v>496</v>
      </c>
      <c r="C406" t="s">
        <v>787</v>
      </c>
      <c r="D406">
        <v>130908</v>
      </c>
    </row>
    <row r="407" spans="1:4">
      <c r="A407" t="s">
        <v>1400</v>
      </c>
      <c r="B407" t="s">
        <v>501</v>
      </c>
      <c r="C407" t="s">
        <v>1204</v>
      </c>
      <c r="D407">
        <v>60403</v>
      </c>
    </row>
    <row r="408" spans="1:4">
      <c r="A408" t="s">
        <v>1401</v>
      </c>
      <c r="B408" t="s">
        <v>503</v>
      </c>
      <c r="C408" t="s">
        <v>766</v>
      </c>
      <c r="D408">
        <v>90406</v>
      </c>
    </row>
    <row r="409" spans="1:4">
      <c r="A409" t="s">
        <v>716</v>
      </c>
      <c r="B409" t="s">
        <v>504</v>
      </c>
      <c r="C409" t="s">
        <v>1123</v>
      </c>
      <c r="D409">
        <v>40406</v>
      </c>
    </row>
    <row r="410" spans="1:4">
      <c r="A410" t="s">
        <v>1402</v>
      </c>
      <c r="B410" t="s">
        <v>502</v>
      </c>
      <c r="C410" t="s">
        <v>502</v>
      </c>
      <c r="D410">
        <v>70308</v>
      </c>
    </row>
    <row r="411" spans="1:4">
      <c r="A411" t="s">
        <v>1403</v>
      </c>
      <c r="B411" t="s">
        <v>501</v>
      </c>
      <c r="C411" t="s">
        <v>1248</v>
      </c>
      <c r="D411">
        <v>60301</v>
      </c>
    </row>
    <row r="412" spans="1:4">
      <c r="A412" t="s">
        <v>814</v>
      </c>
      <c r="B412" t="s">
        <v>503</v>
      </c>
      <c r="C412" t="s">
        <v>1185</v>
      </c>
      <c r="D412">
        <v>90304</v>
      </c>
    </row>
    <row r="413" spans="1:4">
      <c r="A413" t="s">
        <v>1404</v>
      </c>
      <c r="B413" t="s">
        <v>502</v>
      </c>
      <c r="C413" t="s">
        <v>1139</v>
      </c>
      <c r="D413">
        <v>70401</v>
      </c>
    </row>
    <row r="414" spans="1:4">
      <c r="A414" t="s">
        <v>1405</v>
      </c>
      <c r="B414" t="s">
        <v>494</v>
      </c>
      <c r="C414" t="s">
        <v>1166</v>
      </c>
      <c r="D414">
        <v>120804</v>
      </c>
    </row>
    <row r="415" spans="1:4">
      <c r="A415" t="s">
        <v>1406</v>
      </c>
      <c r="B415" t="s">
        <v>503</v>
      </c>
      <c r="C415" t="s">
        <v>718</v>
      </c>
      <c r="D415">
        <v>90513</v>
      </c>
    </row>
    <row r="416" spans="1:4">
      <c r="A416" t="s">
        <v>1407</v>
      </c>
      <c r="B416" t="s">
        <v>1220</v>
      </c>
      <c r="C416" t="s">
        <v>1221</v>
      </c>
      <c r="D416">
        <v>110103</v>
      </c>
    </row>
    <row r="417" spans="1:4">
      <c r="A417" t="s">
        <v>1408</v>
      </c>
      <c r="B417" t="s">
        <v>494</v>
      </c>
      <c r="C417" t="s">
        <v>1124</v>
      </c>
      <c r="D417">
        <v>120307</v>
      </c>
    </row>
    <row r="418" spans="1:4">
      <c r="A418" t="s">
        <v>702</v>
      </c>
      <c r="B418" t="s">
        <v>495</v>
      </c>
      <c r="C418" t="s">
        <v>1171</v>
      </c>
      <c r="D418">
        <v>30405</v>
      </c>
    </row>
    <row r="419" spans="1:4">
      <c r="A419" t="s">
        <v>1409</v>
      </c>
      <c r="B419" t="s">
        <v>502</v>
      </c>
      <c r="C419" t="s">
        <v>1393</v>
      </c>
      <c r="D419">
        <v>70503</v>
      </c>
    </row>
    <row r="420" spans="1:4">
      <c r="A420" t="s">
        <v>660</v>
      </c>
      <c r="B420" t="s">
        <v>499</v>
      </c>
      <c r="C420" t="s">
        <v>1128</v>
      </c>
      <c r="D420">
        <v>81004</v>
      </c>
    </row>
    <row r="421" spans="1:4">
      <c r="A421" t="s">
        <v>1410</v>
      </c>
      <c r="B421" t="s">
        <v>501</v>
      </c>
      <c r="C421" t="s">
        <v>1204</v>
      </c>
      <c r="D421">
        <v>60407</v>
      </c>
    </row>
    <row r="422" spans="1:4">
      <c r="A422" t="s">
        <v>1411</v>
      </c>
      <c r="B422" t="s">
        <v>496</v>
      </c>
      <c r="C422" t="s">
        <v>1127</v>
      </c>
      <c r="D422">
        <v>130714</v>
      </c>
    </row>
    <row r="423" spans="1:4">
      <c r="A423" t="s">
        <v>622</v>
      </c>
      <c r="B423" t="s">
        <v>498</v>
      </c>
      <c r="C423" t="s">
        <v>642</v>
      </c>
      <c r="D423">
        <v>50208</v>
      </c>
    </row>
    <row r="424" spans="1:4">
      <c r="A424" t="s">
        <v>1412</v>
      </c>
      <c r="B424" t="s">
        <v>495</v>
      </c>
      <c r="C424" t="s">
        <v>1224</v>
      </c>
      <c r="D424">
        <v>30301</v>
      </c>
    </row>
    <row r="425" spans="1:4">
      <c r="A425" t="s">
        <v>1413</v>
      </c>
      <c r="B425" t="s">
        <v>493</v>
      </c>
      <c r="C425" t="s">
        <v>1141</v>
      </c>
      <c r="D425">
        <v>10302</v>
      </c>
    </row>
    <row r="426" spans="1:4">
      <c r="A426" t="s">
        <v>1413</v>
      </c>
      <c r="B426" t="s">
        <v>495</v>
      </c>
      <c r="C426" t="s">
        <v>1231</v>
      </c>
      <c r="D426">
        <v>30503</v>
      </c>
    </row>
    <row r="427" spans="1:4">
      <c r="A427" t="s">
        <v>1414</v>
      </c>
      <c r="B427" t="s">
        <v>502</v>
      </c>
      <c r="C427" t="s">
        <v>1139</v>
      </c>
      <c r="D427">
        <v>70411</v>
      </c>
    </row>
    <row r="428" spans="1:4">
      <c r="A428" t="s">
        <v>746</v>
      </c>
      <c r="B428" t="s">
        <v>501</v>
      </c>
      <c r="C428" t="s">
        <v>1212</v>
      </c>
      <c r="D428">
        <v>60103</v>
      </c>
    </row>
    <row r="429" spans="1:4">
      <c r="A429" t="s">
        <v>1415</v>
      </c>
      <c r="B429" t="s">
        <v>503</v>
      </c>
      <c r="C429" t="s">
        <v>1145</v>
      </c>
      <c r="D429">
        <v>90211</v>
      </c>
    </row>
    <row r="430" spans="1:4">
      <c r="A430" t="s">
        <v>1416</v>
      </c>
      <c r="B430" t="s">
        <v>504</v>
      </c>
      <c r="C430" t="s">
        <v>1160</v>
      </c>
      <c r="D430">
        <v>41004</v>
      </c>
    </row>
    <row r="431" spans="1:4">
      <c r="A431" t="s">
        <v>791</v>
      </c>
      <c r="B431" t="s">
        <v>503</v>
      </c>
      <c r="C431" t="s">
        <v>1195</v>
      </c>
      <c r="D431">
        <v>90601</v>
      </c>
    </row>
    <row r="432" spans="1:4">
      <c r="A432" t="s">
        <v>1417</v>
      </c>
      <c r="B432" t="s">
        <v>494</v>
      </c>
      <c r="C432" t="s">
        <v>1124</v>
      </c>
      <c r="D432">
        <v>120316</v>
      </c>
    </row>
    <row r="433" spans="1:4">
      <c r="A433" t="s">
        <v>733</v>
      </c>
      <c r="B433" t="s">
        <v>494</v>
      </c>
      <c r="C433" t="s">
        <v>612</v>
      </c>
      <c r="D433">
        <v>120606</v>
      </c>
    </row>
    <row r="434" spans="1:4">
      <c r="A434" t="s">
        <v>1418</v>
      </c>
      <c r="B434" t="s">
        <v>494</v>
      </c>
      <c r="C434" t="s">
        <v>1157</v>
      </c>
      <c r="D434">
        <v>120107</v>
      </c>
    </row>
    <row r="435" spans="1:4">
      <c r="A435" t="s">
        <v>1419</v>
      </c>
      <c r="B435" t="s">
        <v>493</v>
      </c>
      <c r="C435" t="s">
        <v>1120</v>
      </c>
      <c r="D435">
        <v>10404</v>
      </c>
    </row>
    <row r="436" spans="1:4">
      <c r="A436" t="s">
        <v>645</v>
      </c>
      <c r="B436" t="s">
        <v>497</v>
      </c>
      <c r="C436" t="s">
        <v>497</v>
      </c>
      <c r="D436">
        <v>100101</v>
      </c>
    </row>
    <row r="437" spans="1:4">
      <c r="A437" t="s">
        <v>754</v>
      </c>
      <c r="B437" t="s">
        <v>500</v>
      </c>
      <c r="C437" t="s">
        <v>1187</v>
      </c>
      <c r="D437">
        <v>20401</v>
      </c>
    </row>
    <row r="438" spans="1:4">
      <c r="A438" t="s">
        <v>1420</v>
      </c>
      <c r="B438" t="s">
        <v>494</v>
      </c>
      <c r="C438" t="s">
        <v>1157</v>
      </c>
      <c r="D438">
        <v>120108</v>
      </c>
    </row>
    <row r="439" spans="1:4">
      <c r="A439" t="s">
        <v>1421</v>
      </c>
      <c r="B439" t="s">
        <v>494</v>
      </c>
      <c r="C439" t="s">
        <v>1124</v>
      </c>
      <c r="D439">
        <v>120308</v>
      </c>
    </row>
    <row r="440" spans="1:4">
      <c r="A440" t="s">
        <v>1422</v>
      </c>
      <c r="B440" t="s">
        <v>495</v>
      </c>
      <c r="C440" t="s">
        <v>1231</v>
      </c>
      <c r="D440">
        <v>30504</v>
      </c>
    </row>
    <row r="441" spans="1:4">
      <c r="A441" t="s">
        <v>1423</v>
      </c>
      <c r="B441" t="s">
        <v>502</v>
      </c>
      <c r="C441" t="s">
        <v>681</v>
      </c>
      <c r="D441">
        <v>70215</v>
      </c>
    </row>
    <row r="442" spans="1:4">
      <c r="A442" t="s">
        <v>1424</v>
      </c>
      <c r="B442" t="s">
        <v>504</v>
      </c>
      <c r="C442" t="s">
        <v>1206</v>
      </c>
      <c r="D442">
        <v>41404</v>
      </c>
    </row>
    <row r="443" spans="1:4">
      <c r="A443" t="s">
        <v>1425</v>
      </c>
      <c r="B443" t="s">
        <v>495</v>
      </c>
      <c r="C443" t="s">
        <v>1426</v>
      </c>
      <c r="D443">
        <v>30602</v>
      </c>
    </row>
    <row r="444" spans="1:4">
      <c r="A444" t="s">
        <v>1427</v>
      </c>
      <c r="B444" t="s">
        <v>496</v>
      </c>
      <c r="C444" t="s">
        <v>1151</v>
      </c>
      <c r="D444">
        <v>130408</v>
      </c>
    </row>
    <row r="445" spans="1:4">
      <c r="A445" t="s">
        <v>1428</v>
      </c>
      <c r="B445" t="s">
        <v>495</v>
      </c>
      <c r="C445" t="s">
        <v>495</v>
      </c>
      <c r="D445">
        <v>30109</v>
      </c>
    </row>
    <row r="446" spans="1:4">
      <c r="A446" t="s">
        <v>1429</v>
      </c>
      <c r="B446" t="s">
        <v>495</v>
      </c>
      <c r="C446" t="s">
        <v>1112</v>
      </c>
      <c r="D446">
        <v>30201</v>
      </c>
    </row>
    <row r="447" spans="1:4">
      <c r="A447" t="s">
        <v>751</v>
      </c>
      <c r="B447" t="s">
        <v>496</v>
      </c>
      <c r="C447" t="s">
        <v>1133</v>
      </c>
      <c r="D447">
        <v>130103</v>
      </c>
    </row>
    <row r="448" spans="1:4">
      <c r="A448" t="s">
        <v>1430</v>
      </c>
      <c r="B448" t="s">
        <v>504</v>
      </c>
      <c r="C448" t="s">
        <v>1119</v>
      </c>
      <c r="D448">
        <v>40109</v>
      </c>
    </row>
    <row r="449" spans="1:4">
      <c r="A449" t="s">
        <v>677</v>
      </c>
      <c r="B449" t="s">
        <v>503</v>
      </c>
      <c r="C449" t="s">
        <v>1182</v>
      </c>
      <c r="D449">
        <v>91014</v>
      </c>
    </row>
    <row r="450" spans="1:4">
      <c r="A450" t="s">
        <v>1431</v>
      </c>
      <c r="B450" t="s">
        <v>496</v>
      </c>
      <c r="C450" t="s">
        <v>1127</v>
      </c>
      <c r="D450">
        <v>130715</v>
      </c>
    </row>
    <row r="451" spans="1:4">
      <c r="A451" t="s">
        <v>812</v>
      </c>
      <c r="B451" t="s">
        <v>501</v>
      </c>
      <c r="C451" t="s">
        <v>1204</v>
      </c>
      <c r="D451">
        <v>60401</v>
      </c>
    </row>
    <row r="452" spans="1:4">
      <c r="A452" t="s">
        <v>1432</v>
      </c>
      <c r="B452" t="s">
        <v>500</v>
      </c>
      <c r="C452" t="s">
        <v>1260</v>
      </c>
      <c r="D452">
        <v>20501</v>
      </c>
    </row>
    <row r="453" spans="1:4">
      <c r="A453" t="s">
        <v>592</v>
      </c>
      <c r="B453" t="s">
        <v>499</v>
      </c>
      <c r="C453" t="s">
        <v>1128</v>
      </c>
      <c r="D453">
        <v>81008</v>
      </c>
    </row>
    <row r="454" spans="1:4">
      <c r="A454" t="s">
        <v>1433</v>
      </c>
      <c r="B454" t="s">
        <v>502</v>
      </c>
      <c r="C454" t="s">
        <v>1393</v>
      </c>
      <c r="D454">
        <v>70505</v>
      </c>
    </row>
    <row r="455" spans="1:4">
      <c r="A455" t="s">
        <v>1434</v>
      </c>
      <c r="B455" t="s">
        <v>499</v>
      </c>
      <c r="C455" t="s">
        <v>1435</v>
      </c>
      <c r="D455">
        <v>81102</v>
      </c>
    </row>
    <row r="456" spans="1:4">
      <c r="A456" t="s">
        <v>1436</v>
      </c>
      <c r="B456" t="s">
        <v>499</v>
      </c>
      <c r="C456" t="s">
        <v>1435</v>
      </c>
      <c r="D456">
        <v>81103</v>
      </c>
    </row>
    <row r="457" spans="1:4">
      <c r="A457" t="s">
        <v>594</v>
      </c>
      <c r="B457" t="s">
        <v>499</v>
      </c>
      <c r="C457" t="s">
        <v>499</v>
      </c>
      <c r="D457">
        <v>80817</v>
      </c>
    </row>
    <row r="458" spans="1:4">
      <c r="A458" t="s">
        <v>811</v>
      </c>
      <c r="B458" t="s">
        <v>504</v>
      </c>
      <c r="C458" t="s">
        <v>678</v>
      </c>
      <c r="D458">
        <v>40804</v>
      </c>
    </row>
    <row r="459" spans="1:4">
      <c r="A459" t="s">
        <v>688</v>
      </c>
      <c r="B459" t="s">
        <v>500</v>
      </c>
      <c r="C459" t="s">
        <v>1184</v>
      </c>
      <c r="D459">
        <v>20606</v>
      </c>
    </row>
    <row r="460" spans="1:4">
      <c r="A460" t="s">
        <v>1437</v>
      </c>
      <c r="B460" t="s">
        <v>495</v>
      </c>
      <c r="C460" t="s">
        <v>1231</v>
      </c>
      <c r="D460">
        <v>30501</v>
      </c>
    </row>
    <row r="461" spans="1:4">
      <c r="A461" t="s">
        <v>1438</v>
      </c>
      <c r="B461" t="s">
        <v>495</v>
      </c>
      <c r="C461" t="s">
        <v>1112</v>
      </c>
      <c r="D461">
        <v>30205</v>
      </c>
    </row>
    <row r="462" spans="1:4">
      <c r="A462" t="s">
        <v>731</v>
      </c>
      <c r="B462" t="s">
        <v>504</v>
      </c>
      <c r="C462" t="s">
        <v>1123</v>
      </c>
      <c r="D462">
        <v>40403</v>
      </c>
    </row>
    <row r="463" spans="1:4">
      <c r="A463" t="s">
        <v>731</v>
      </c>
      <c r="B463" t="s">
        <v>495</v>
      </c>
      <c r="C463" t="s">
        <v>1231</v>
      </c>
      <c r="D463">
        <v>30505</v>
      </c>
    </row>
    <row r="464" spans="1:4">
      <c r="A464" t="s">
        <v>731</v>
      </c>
      <c r="B464" t="s">
        <v>502</v>
      </c>
      <c r="C464" t="s">
        <v>681</v>
      </c>
      <c r="D464">
        <v>70216</v>
      </c>
    </row>
    <row r="465" spans="1:5">
      <c r="A465" t="s">
        <v>1439</v>
      </c>
      <c r="B465" t="s">
        <v>504</v>
      </c>
      <c r="C465" t="s">
        <v>1119</v>
      </c>
      <c r="D465">
        <v>40105</v>
      </c>
    </row>
    <row r="466" spans="1:5">
      <c r="A466" t="s">
        <v>1440</v>
      </c>
      <c r="B466" t="s">
        <v>504</v>
      </c>
      <c r="C466" t="s">
        <v>1137</v>
      </c>
      <c r="D466">
        <v>40306</v>
      </c>
    </row>
    <row r="467" spans="1:5">
      <c r="A467" t="s">
        <v>1440</v>
      </c>
      <c r="B467" t="s">
        <v>502</v>
      </c>
      <c r="C467" t="s">
        <v>1250</v>
      </c>
      <c r="D467">
        <v>70604</v>
      </c>
    </row>
    <row r="468" spans="1:5">
      <c r="A468" t="s">
        <v>1441</v>
      </c>
      <c r="B468" t="s">
        <v>501</v>
      </c>
      <c r="C468" t="s">
        <v>1169</v>
      </c>
      <c r="D468">
        <v>60505</v>
      </c>
    </row>
    <row r="469" spans="1:5">
      <c r="A469" t="s">
        <v>776</v>
      </c>
      <c r="B469" t="s">
        <v>501</v>
      </c>
      <c r="C469" t="s">
        <v>1169</v>
      </c>
      <c r="D469">
        <v>60501</v>
      </c>
    </row>
    <row r="470" spans="1:5">
      <c r="A470" t="s">
        <v>1442</v>
      </c>
      <c r="B470" t="s">
        <v>502</v>
      </c>
      <c r="C470" t="s">
        <v>1250</v>
      </c>
      <c r="D470">
        <v>70605</v>
      </c>
    </row>
    <row r="471" spans="1:5">
      <c r="A471" t="s">
        <v>606</v>
      </c>
      <c r="B471" t="s">
        <v>499</v>
      </c>
      <c r="C471" t="s">
        <v>499</v>
      </c>
      <c r="D471">
        <v>80810</v>
      </c>
    </row>
    <row r="472" spans="1:5">
      <c r="A472" t="s">
        <v>1443</v>
      </c>
      <c r="B472" t="s">
        <v>499</v>
      </c>
      <c r="C472" t="s">
        <v>1162</v>
      </c>
      <c r="D472">
        <v>80604</v>
      </c>
    </row>
    <row r="473" spans="1:5">
      <c r="A473" t="s">
        <v>672</v>
      </c>
      <c r="B473" t="s">
        <v>504</v>
      </c>
      <c r="C473" t="s">
        <v>1206</v>
      </c>
      <c r="D473">
        <v>41405</v>
      </c>
    </row>
    <row r="474" spans="1:5">
      <c r="A474" t="s">
        <v>1444</v>
      </c>
      <c r="B474" t="s">
        <v>498</v>
      </c>
      <c r="C474" t="s">
        <v>642</v>
      </c>
      <c r="D474">
        <v>50203</v>
      </c>
    </row>
    <row r="475" spans="1:5">
      <c r="A475" t="s">
        <v>1445</v>
      </c>
      <c r="B475" t="s">
        <v>502</v>
      </c>
      <c r="C475" t="s">
        <v>1393</v>
      </c>
      <c r="D475">
        <v>70501</v>
      </c>
    </row>
    <row r="476" spans="1:5">
      <c r="A476" t="s">
        <v>611</v>
      </c>
      <c r="B476" t="s">
        <v>499</v>
      </c>
      <c r="C476" t="s">
        <v>499</v>
      </c>
      <c r="D476">
        <v>80813</v>
      </c>
      <c r="E476" s="49"/>
    </row>
    <row r="477" spans="1:5">
      <c r="A477" t="s">
        <v>611</v>
      </c>
      <c r="B477" t="s">
        <v>504</v>
      </c>
      <c r="C477" t="s">
        <v>1154</v>
      </c>
      <c r="D477">
        <v>40607</v>
      </c>
      <c r="E477" s="49"/>
    </row>
    <row r="478" spans="1:5">
      <c r="A478" t="s">
        <v>611</v>
      </c>
      <c r="B478" t="s">
        <v>504</v>
      </c>
      <c r="C478" t="s">
        <v>1137</v>
      </c>
      <c r="D478">
        <v>40307</v>
      </c>
    </row>
    <row r="479" spans="1:5">
      <c r="A479" t="s">
        <v>1446</v>
      </c>
      <c r="B479" t="s">
        <v>499</v>
      </c>
      <c r="C479" t="s">
        <v>1338</v>
      </c>
      <c r="D479">
        <v>80205</v>
      </c>
    </row>
    <row r="480" spans="1:5">
      <c r="A480" t="s">
        <v>643</v>
      </c>
      <c r="B480" t="s">
        <v>499</v>
      </c>
      <c r="C480" t="s">
        <v>499</v>
      </c>
      <c r="D480">
        <v>99999</v>
      </c>
    </row>
    <row r="481" spans="1:4">
      <c r="A481" t="s">
        <v>656</v>
      </c>
      <c r="B481" t="s">
        <v>500</v>
      </c>
      <c r="C481" t="s">
        <v>1184</v>
      </c>
      <c r="D481">
        <v>20601</v>
      </c>
    </row>
    <row r="482" spans="1:4">
      <c r="A482" t="s">
        <v>699</v>
      </c>
      <c r="B482" t="s">
        <v>494</v>
      </c>
      <c r="C482" t="s">
        <v>1124</v>
      </c>
      <c r="D482">
        <v>120309</v>
      </c>
    </row>
    <row r="483" spans="1:4">
      <c r="A483" t="s">
        <v>699</v>
      </c>
      <c r="B483" t="s">
        <v>502</v>
      </c>
      <c r="C483" t="s">
        <v>681</v>
      </c>
      <c r="D483">
        <v>70217</v>
      </c>
    </row>
    <row r="484" spans="1:4">
      <c r="A484" t="s">
        <v>1447</v>
      </c>
      <c r="B484" t="s">
        <v>501</v>
      </c>
      <c r="C484" t="s">
        <v>1204</v>
      </c>
      <c r="D484">
        <v>60405</v>
      </c>
    </row>
    <row r="485" spans="1:4">
      <c r="A485" t="s">
        <v>1448</v>
      </c>
      <c r="B485" t="s">
        <v>502</v>
      </c>
      <c r="C485" t="s">
        <v>1265</v>
      </c>
      <c r="D485">
        <v>70110</v>
      </c>
    </row>
    <row r="486" spans="1:4">
      <c r="A486" t="s">
        <v>1449</v>
      </c>
      <c r="B486" t="s">
        <v>501</v>
      </c>
      <c r="C486" t="s">
        <v>1243</v>
      </c>
      <c r="D486">
        <v>60601</v>
      </c>
    </row>
    <row r="487" spans="1:4">
      <c r="A487" t="s">
        <v>1450</v>
      </c>
      <c r="B487" t="s">
        <v>494</v>
      </c>
      <c r="C487" t="s">
        <v>612</v>
      </c>
      <c r="D487">
        <v>120607</v>
      </c>
    </row>
    <row r="488" spans="1:4">
      <c r="A488" t="s">
        <v>709</v>
      </c>
      <c r="B488" t="s">
        <v>500</v>
      </c>
      <c r="C488" t="s">
        <v>1268</v>
      </c>
      <c r="D488">
        <v>20305</v>
      </c>
    </row>
    <row r="489" spans="1:4">
      <c r="A489" t="s">
        <v>838</v>
      </c>
      <c r="B489" t="s">
        <v>503</v>
      </c>
      <c r="C489" t="s">
        <v>1195</v>
      </c>
      <c r="D489">
        <v>90605</v>
      </c>
    </row>
    <row r="490" spans="1:4">
      <c r="A490" t="s">
        <v>642</v>
      </c>
      <c r="B490" t="s">
        <v>498</v>
      </c>
      <c r="C490" t="s">
        <v>642</v>
      </c>
      <c r="D490">
        <v>50204</v>
      </c>
    </row>
    <row r="491" spans="1:4">
      <c r="A491" t="s">
        <v>1451</v>
      </c>
      <c r="B491" t="s">
        <v>495</v>
      </c>
      <c r="C491" t="s">
        <v>1112</v>
      </c>
      <c r="D491">
        <v>30206</v>
      </c>
    </row>
    <row r="492" spans="1:4">
      <c r="A492" t="s">
        <v>1452</v>
      </c>
      <c r="B492" t="s">
        <v>503</v>
      </c>
      <c r="C492" t="s">
        <v>718</v>
      </c>
      <c r="D492">
        <v>90508</v>
      </c>
    </row>
    <row r="493" spans="1:4">
      <c r="A493" t="s">
        <v>1453</v>
      </c>
      <c r="B493" t="s">
        <v>495</v>
      </c>
      <c r="C493" t="s">
        <v>1231</v>
      </c>
      <c r="D493">
        <v>30506</v>
      </c>
    </row>
    <row r="494" spans="1:4">
      <c r="A494" t="s">
        <v>648</v>
      </c>
      <c r="B494" t="s">
        <v>496</v>
      </c>
      <c r="C494" t="s">
        <v>1127</v>
      </c>
      <c r="D494">
        <v>130716</v>
      </c>
    </row>
    <row r="495" spans="1:4">
      <c r="A495" t="s">
        <v>1454</v>
      </c>
      <c r="B495" t="s">
        <v>504</v>
      </c>
      <c r="C495" t="s">
        <v>1160</v>
      </c>
      <c r="D495">
        <v>41005</v>
      </c>
    </row>
    <row r="496" spans="1:4">
      <c r="A496" t="s">
        <v>1250</v>
      </c>
      <c r="B496" t="s">
        <v>500</v>
      </c>
      <c r="C496" t="s">
        <v>1118</v>
      </c>
      <c r="D496">
        <v>20104</v>
      </c>
    </row>
    <row r="497" spans="1:4">
      <c r="A497" t="s">
        <v>1455</v>
      </c>
      <c r="B497" t="s">
        <v>502</v>
      </c>
      <c r="C497" t="s">
        <v>1250</v>
      </c>
      <c r="D497">
        <v>70601</v>
      </c>
    </row>
    <row r="498" spans="1:4">
      <c r="A498" t="s">
        <v>1456</v>
      </c>
      <c r="B498" t="s">
        <v>503</v>
      </c>
      <c r="C498" t="s">
        <v>1182</v>
      </c>
      <c r="D498">
        <v>91005</v>
      </c>
    </row>
    <row r="499" spans="1:4">
      <c r="A499" t="s">
        <v>1457</v>
      </c>
      <c r="B499" t="s">
        <v>501</v>
      </c>
      <c r="C499" t="s">
        <v>1169</v>
      </c>
      <c r="D499">
        <v>60506</v>
      </c>
    </row>
    <row r="500" spans="1:4">
      <c r="A500" t="s">
        <v>695</v>
      </c>
      <c r="B500" t="s">
        <v>495</v>
      </c>
      <c r="C500" t="s">
        <v>1171</v>
      </c>
      <c r="D500">
        <v>30401</v>
      </c>
    </row>
    <row r="501" spans="1:4">
      <c r="A501" t="s">
        <v>1458</v>
      </c>
      <c r="B501" t="s">
        <v>504</v>
      </c>
      <c r="C501" t="s">
        <v>1237</v>
      </c>
      <c r="D501">
        <v>40704</v>
      </c>
    </row>
    <row r="502" spans="1:4">
      <c r="A502" t="s">
        <v>1459</v>
      </c>
      <c r="B502" t="s">
        <v>504</v>
      </c>
      <c r="C502" t="s">
        <v>1237</v>
      </c>
      <c r="D502">
        <v>40705</v>
      </c>
    </row>
    <row r="503" spans="1:4">
      <c r="A503" t="s">
        <v>1460</v>
      </c>
      <c r="B503" t="s">
        <v>504</v>
      </c>
      <c r="C503" t="s">
        <v>1152</v>
      </c>
      <c r="D503">
        <v>41307</v>
      </c>
    </row>
    <row r="504" spans="1:4">
      <c r="A504" t="s">
        <v>1461</v>
      </c>
      <c r="B504" t="s">
        <v>501</v>
      </c>
      <c r="C504" t="s">
        <v>1169</v>
      </c>
      <c r="D504">
        <v>60507</v>
      </c>
    </row>
    <row r="505" spans="1:4">
      <c r="A505" t="s">
        <v>671</v>
      </c>
      <c r="B505" t="s">
        <v>504</v>
      </c>
      <c r="C505" t="s">
        <v>1135</v>
      </c>
      <c r="D505">
        <v>40203</v>
      </c>
    </row>
    <row r="506" spans="1:4">
      <c r="A506" t="s">
        <v>1462</v>
      </c>
      <c r="B506" t="s">
        <v>498</v>
      </c>
      <c r="C506" t="s">
        <v>642</v>
      </c>
      <c r="D506">
        <v>50205</v>
      </c>
    </row>
    <row r="507" spans="1:4">
      <c r="A507" t="s">
        <v>614</v>
      </c>
      <c r="B507" t="s">
        <v>499</v>
      </c>
      <c r="C507" t="s">
        <v>499</v>
      </c>
      <c r="D507">
        <v>80808</v>
      </c>
    </row>
    <row r="508" spans="1:4">
      <c r="A508" t="s">
        <v>1463</v>
      </c>
      <c r="B508" t="s">
        <v>500</v>
      </c>
      <c r="C508" t="s">
        <v>1118</v>
      </c>
      <c r="D508">
        <v>20106</v>
      </c>
    </row>
    <row r="509" spans="1:4">
      <c r="A509" t="s">
        <v>627</v>
      </c>
      <c r="B509" t="s">
        <v>504</v>
      </c>
      <c r="C509" t="s">
        <v>1135</v>
      </c>
      <c r="D509">
        <v>40201</v>
      </c>
    </row>
    <row r="510" spans="1:4">
      <c r="A510" t="s">
        <v>629</v>
      </c>
      <c r="B510" t="s">
        <v>496</v>
      </c>
      <c r="C510" t="s">
        <v>1127</v>
      </c>
      <c r="D510">
        <v>130717</v>
      </c>
    </row>
    <row r="511" spans="1:4">
      <c r="A511" t="s">
        <v>1464</v>
      </c>
      <c r="B511" t="s">
        <v>495</v>
      </c>
      <c r="C511" t="s">
        <v>1171</v>
      </c>
      <c r="D511">
        <v>30403</v>
      </c>
    </row>
    <row r="512" spans="1:4">
      <c r="A512" t="s">
        <v>1465</v>
      </c>
      <c r="B512" t="s">
        <v>497</v>
      </c>
      <c r="C512" t="s">
        <v>497</v>
      </c>
      <c r="D512">
        <v>100103</v>
      </c>
    </row>
    <row r="513" spans="1:4">
      <c r="A513" t="s">
        <v>675</v>
      </c>
      <c r="B513" t="s">
        <v>495</v>
      </c>
      <c r="C513" t="s">
        <v>495</v>
      </c>
      <c r="D513">
        <v>30110</v>
      </c>
    </row>
    <row r="514" spans="1:4">
      <c r="A514" t="s">
        <v>707</v>
      </c>
      <c r="B514" t="s">
        <v>498</v>
      </c>
      <c r="C514" t="s">
        <v>1179</v>
      </c>
      <c r="D514">
        <v>50106</v>
      </c>
    </row>
    <row r="515" spans="1:4">
      <c r="A515" t="s">
        <v>767</v>
      </c>
      <c r="B515" t="s">
        <v>503</v>
      </c>
      <c r="C515" t="s">
        <v>718</v>
      </c>
      <c r="D515">
        <v>90509</v>
      </c>
    </row>
    <row r="516" spans="1:4">
      <c r="A516" t="s">
        <v>1466</v>
      </c>
      <c r="B516" t="s">
        <v>496</v>
      </c>
      <c r="C516" t="s">
        <v>1151</v>
      </c>
      <c r="D516">
        <v>130409</v>
      </c>
    </row>
    <row r="517" spans="1:4">
      <c r="A517" t="s">
        <v>1467</v>
      </c>
      <c r="B517" t="s">
        <v>493</v>
      </c>
      <c r="C517" t="s">
        <v>493</v>
      </c>
      <c r="D517">
        <v>10104</v>
      </c>
    </row>
    <row r="518" spans="1:4">
      <c r="A518" t="s">
        <v>1468</v>
      </c>
      <c r="B518" t="s">
        <v>493</v>
      </c>
      <c r="C518" t="s">
        <v>1141</v>
      </c>
      <c r="D518">
        <v>10303</v>
      </c>
    </row>
    <row r="519" spans="1:4">
      <c r="A519" t="s">
        <v>1469</v>
      </c>
      <c r="B519" t="s">
        <v>493</v>
      </c>
      <c r="C519" t="s">
        <v>1141</v>
      </c>
      <c r="D519">
        <v>10304</v>
      </c>
    </row>
    <row r="520" spans="1:4">
      <c r="A520" t="s">
        <v>1470</v>
      </c>
      <c r="B520" t="s">
        <v>502</v>
      </c>
      <c r="C520" t="s">
        <v>1393</v>
      </c>
      <c r="D520">
        <v>70504</v>
      </c>
    </row>
    <row r="521" spans="1:4">
      <c r="A521" t="s">
        <v>1471</v>
      </c>
      <c r="B521" t="s">
        <v>494</v>
      </c>
      <c r="C521" t="s">
        <v>1190</v>
      </c>
      <c r="D521">
        <v>120207</v>
      </c>
    </row>
    <row r="522" spans="1:4">
      <c r="A522" t="s">
        <v>1472</v>
      </c>
      <c r="B522" t="s">
        <v>503</v>
      </c>
      <c r="C522" t="s">
        <v>1138</v>
      </c>
      <c r="D522">
        <v>91108</v>
      </c>
    </row>
    <row r="523" spans="1:4">
      <c r="A523" t="s">
        <v>743</v>
      </c>
      <c r="B523" t="s">
        <v>504</v>
      </c>
      <c r="C523" t="s">
        <v>1152</v>
      </c>
      <c r="D523">
        <v>41308</v>
      </c>
    </row>
    <row r="524" spans="1:4">
      <c r="A524" t="s">
        <v>1473</v>
      </c>
      <c r="B524" t="s">
        <v>501</v>
      </c>
      <c r="C524" t="s">
        <v>1208</v>
      </c>
      <c r="D524">
        <v>60206</v>
      </c>
    </row>
    <row r="525" spans="1:4">
      <c r="A525" t="s">
        <v>1474</v>
      </c>
      <c r="B525" t="s">
        <v>501</v>
      </c>
      <c r="C525" t="s">
        <v>1208</v>
      </c>
      <c r="D525">
        <v>60207</v>
      </c>
    </row>
    <row r="526" spans="1:4">
      <c r="A526" t="s">
        <v>1074</v>
      </c>
      <c r="B526" t="s">
        <v>503</v>
      </c>
      <c r="C526" t="s">
        <v>1131</v>
      </c>
      <c r="D526">
        <v>91204</v>
      </c>
    </row>
    <row r="527" spans="1:4">
      <c r="A527" t="s">
        <v>1475</v>
      </c>
      <c r="B527" t="s">
        <v>504</v>
      </c>
      <c r="C527" t="s">
        <v>1119</v>
      </c>
      <c r="D527">
        <v>40106</v>
      </c>
    </row>
    <row r="528" spans="1:4">
      <c r="A528" t="s">
        <v>697</v>
      </c>
      <c r="B528" t="s">
        <v>493</v>
      </c>
      <c r="C528" t="s">
        <v>1141</v>
      </c>
      <c r="D528">
        <v>10305</v>
      </c>
    </row>
    <row r="529" spans="1:4">
      <c r="A529" t="s">
        <v>714</v>
      </c>
      <c r="B529" t="s">
        <v>503</v>
      </c>
      <c r="C529" t="s">
        <v>626</v>
      </c>
      <c r="D529">
        <v>90804</v>
      </c>
    </row>
    <row r="530" spans="1:4">
      <c r="A530" t="s">
        <v>1476</v>
      </c>
      <c r="B530" t="s">
        <v>504</v>
      </c>
      <c r="C530" t="s">
        <v>1279</v>
      </c>
      <c r="D530">
        <v>40901</v>
      </c>
    </row>
    <row r="531" spans="1:4">
      <c r="A531" t="s">
        <v>1002</v>
      </c>
      <c r="B531" t="s">
        <v>504</v>
      </c>
      <c r="C531" t="s">
        <v>678</v>
      </c>
      <c r="D531">
        <v>40805</v>
      </c>
    </row>
    <row r="532" spans="1:4">
      <c r="A532" t="s">
        <v>1477</v>
      </c>
      <c r="B532" t="s">
        <v>501</v>
      </c>
      <c r="C532" t="s">
        <v>1243</v>
      </c>
      <c r="D532">
        <v>60608</v>
      </c>
    </row>
    <row r="533" spans="1:4">
      <c r="A533" t="s">
        <v>618</v>
      </c>
      <c r="B533" t="s">
        <v>499</v>
      </c>
      <c r="C533" t="s">
        <v>499</v>
      </c>
      <c r="D533">
        <v>80811</v>
      </c>
    </row>
    <row r="534" spans="1:4">
      <c r="A534" t="s">
        <v>752</v>
      </c>
      <c r="B534" t="s">
        <v>494</v>
      </c>
      <c r="C534" t="s">
        <v>662</v>
      </c>
      <c r="D534">
        <v>120705</v>
      </c>
    </row>
    <row r="535" spans="1:4">
      <c r="A535" t="s">
        <v>794</v>
      </c>
      <c r="B535" t="s">
        <v>498</v>
      </c>
      <c r="C535" t="s">
        <v>1117</v>
      </c>
      <c r="D535">
        <v>50307</v>
      </c>
    </row>
    <row r="536" spans="1:4">
      <c r="A536" t="s">
        <v>1478</v>
      </c>
      <c r="B536" t="s">
        <v>498</v>
      </c>
      <c r="C536" t="s">
        <v>1117</v>
      </c>
      <c r="D536">
        <v>50315</v>
      </c>
    </row>
    <row r="537" spans="1:4">
      <c r="A537" t="s">
        <v>803</v>
      </c>
      <c r="B537" t="s">
        <v>503</v>
      </c>
      <c r="C537" t="s">
        <v>1192</v>
      </c>
      <c r="D537">
        <v>90701</v>
      </c>
    </row>
    <row r="538" spans="1:4">
      <c r="A538" t="s">
        <v>1020</v>
      </c>
      <c r="B538" t="s">
        <v>503</v>
      </c>
      <c r="C538" t="s">
        <v>1138</v>
      </c>
      <c r="D538">
        <v>91109</v>
      </c>
    </row>
    <row r="539" spans="1:4">
      <c r="A539" t="s">
        <v>1020</v>
      </c>
      <c r="B539" t="s">
        <v>500</v>
      </c>
      <c r="C539" t="s">
        <v>1184</v>
      </c>
      <c r="D539">
        <v>20607</v>
      </c>
    </row>
    <row r="540" spans="1:4">
      <c r="A540" t="s">
        <v>649</v>
      </c>
      <c r="B540" t="s">
        <v>500</v>
      </c>
      <c r="C540" t="s">
        <v>1129</v>
      </c>
      <c r="D540">
        <v>20207</v>
      </c>
    </row>
    <row r="541" spans="1:4">
      <c r="A541" t="s">
        <v>1479</v>
      </c>
      <c r="B541" t="s">
        <v>502</v>
      </c>
      <c r="C541" t="s">
        <v>681</v>
      </c>
      <c r="D541">
        <v>70218</v>
      </c>
    </row>
    <row r="542" spans="1:4">
      <c r="A542" t="s">
        <v>1480</v>
      </c>
      <c r="B542" t="s">
        <v>498</v>
      </c>
      <c r="C542" t="s">
        <v>1117</v>
      </c>
      <c r="D542">
        <v>50308</v>
      </c>
    </row>
    <row r="543" spans="1:4">
      <c r="A543" t="s">
        <v>1481</v>
      </c>
      <c r="B543" t="s">
        <v>495</v>
      </c>
      <c r="C543" t="s">
        <v>1224</v>
      </c>
      <c r="D543">
        <v>30305</v>
      </c>
    </row>
    <row r="544" spans="1:4">
      <c r="A544" t="s">
        <v>1481</v>
      </c>
      <c r="B544" t="s">
        <v>500</v>
      </c>
      <c r="C544" t="s">
        <v>1184</v>
      </c>
      <c r="D544">
        <v>20608</v>
      </c>
    </row>
    <row r="545" spans="1:4">
      <c r="A545" t="s">
        <v>771</v>
      </c>
      <c r="B545" t="s">
        <v>503</v>
      </c>
      <c r="C545" t="s">
        <v>1117</v>
      </c>
      <c r="D545">
        <v>90907</v>
      </c>
    </row>
    <row r="546" spans="1:4">
      <c r="A546" t="s">
        <v>730</v>
      </c>
      <c r="B546" t="s">
        <v>1220</v>
      </c>
      <c r="C546" t="s">
        <v>756</v>
      </c>
      <c r="D546">
        <v>110201</v>
      </c>
    </row>
    <row r="547" spans="1:4">
      <c r="A547" t="s">
        <v>779</v>
      </c>
      <c r="B547" t="s">
        <v>504</v>
      </c>
      <c r="C547" t="s">
        <v>1160</v>
      </c>
      <c r="D547">
        <v>41001</v>
      </c>
    </row>
    <row r="548" spans="1:4">
      <c r="A548" t="s">
        <v>1482</v>
      </c>
      <c r="B548" t="s">
        <v>503</v>
      </c>
      <c r="C548" t="s">
        <v>1138</v>
      </c>
      <c r="D548">
        <v>91110</v>
      </c>
    </row>
    <row r="549" spans="1:4">
      <c r="A549" t="s">
        <v>739</v>
      </c>
      <c r="B549" t="s">
        <v>504</v>
      </c>
      <c r="C549" t="s">
        <v>1135</v>
      </c>
      <c r="D549">
        <v>40205</v>
      </c>
    </row>
    <row r="550" spans="1:4">
      <c r="A550" t="s">
        <v>1033</v>
      </c>
      <c r="B550" t="s">
        <v>503</v>
      </c>
      <c r="C550" t="s">
        <v>1182</v>
      </c>
      <c r="D550">
        <v>91013</v>
      </c>
    </row>
    <row r="551" spans="1:4">
      <c r="A551" t="s">
        <v>765</v>
      </c>
      <c r="B551" t="s">
        <v>494</v>
      </c>
      <c r="C551" t="s">
        <v>1124</v>
      </c>
      <c r="D551">
        <v>120310</v>
      </c>
    </row>
    <row r="552" spans="1:4">
      <c r="A552" t="s">
        <v>706</v>
      </c>
      <c r="B552" t="s">
        <v>504</v>
      </c>
      <c r="C552" t="s">
        <v>1237</v>
      </c>
      <c r="D552">
        <v>40706</v>
      </c>
    </row>
    <row r="553" spans="1:4">
      <c r="A553" t="s">
        <v>1483</v>
      </c>
      <c r="B553" t="s">
        <v>503</v>
      </c>
      <c r="C553" t="s">
        <v>1117</v>
      </c>
      <c r="D553">
        <v>90908</v>
      </c>
    </row>
    <row r="554" spans="1:4">
      <c r="A554" t="s">
        <v>631</v>
      </c>
      <c r="B554" t="s">
        <v>499</v>
      </c>
      <c r="C554" t="s">
        <v>1128</v>
      </c>
      <c r="D554">
        <v>81009</v>
      </c>
    </row>
    <row r="555" spans="1:4">
      <c r="A555" t="s">
        <v>1484</v>
      </c>
      <c r="B555" t="s">
        <v>502</v>
      </c>
      <c r="C555" t="s">
        <v>502</v>
      </c>
      <c r="D555">
        <v>70310</v>
      </c>
    </row>
    <row r="556" spans="1:4">
      <c r="A556" t="s">
        <v>1484</v>
      </c>
      <c r="B556" t="s">
        <v>501</v>
      </c>
      <c r="C556" t="s">
        <v>1243</v>
      </c>
      <c r="D556">
        <v>60607</v>
      </c>
    </row>
    <row r="557" spans="1:4">
      <c r="A557" t="s">
        <v>639</v>
      </c>
      <c r="B557" t="s">
        <v>495</v>
      </c>
      <c r="C557" t="s">
        <v>495</v>
      </c>
      <c r="D557">
        <v>30111</v>
      </c>
    </row>
    <row r="558" spans="1:4">
      <c r="A558" t="s">
        <v>1485</v>
      </c>
      <c r="B558" t="s">
        <v>499</v>
      </c>
      <c r="C558" t="s">
        <v>1338</v>
      </c>
      <c r="D558">
        <v>80206</v>
      </c>
    </row>
    <row r="559" spans="1:4">
      <c r="A559" t="s">
        <v>1486</v>
      </c>
      <c r="B559" t="s">
        <v>496</v>
      </c>
      <c r="C559" t="s">
        <v>1151</v>
      </c>
      <c r="D559">
        <v>130410</v>
      </c>
    </row>
    <row r="560" spans="1:4">
      <c r="A560" t="s">
        <v>1487</v>
      </c>
      <c r="B560" t="s">
        <v>495</v>
      </c>
      <c r="C560" t="s">
        <v>495</v>
      </c>
      <c r="D560">
        <v>30112</v>
      </c>
    </row>
    <row r="561" spans="1:4">
      <c r="A561" t="s">
        <v>1488</v>
      </c>
      <c r="B561" t="s">
        <v>494</v>
      </c>
      <c r="C561" t="s">
        <v>1190</v>
      </c>
      <c r="D561">
        <v>120208</v>
      </c>
    </row>
    <row r="562" spans="1:4">
      <c r="A562" t="s">
        <v>1489</v>
      </c>
      <c r="B562" t="s">
        <v>495</v>
      </c>
      <c r="C562" t="s">
        <v>1112</v>
      </c>
      <c r="D562">
        <v>30207</v>
      </c>
    </row>
    <row r="563" spans="1:4">
      <c r="A563" t="s">
        <v>665</v>
      </c>
      <c r="B563" t="s">
        <v>494</v>
      </c>
      <c r="C563" t="s">
        <v>1166</v>
      </c>
      <c r="D563">
        <v>120801</v>
      </c>
    </row>
    <row r="564" spans="1:4">
      <c r="A564" t="s">
        <v>756</v>
      </c>
      <c r="B564" t="s">
        <v>498</v>
      </c>
      <c r="C564" t="s">
        <v>1179</v>
      </c>
      <c r="D564">
        <v>50109</v>
      </c>
    </row>
    <row r="565" spans="1:4">
      <c r="A565" t="s">
        <v>1490</v>
      </c>
      <c r="B565" t="s">
        <v>504</v>
      </c>
      <c r="C565" t="s">
        <v>655</v>
      </c>
      <c r="D565">
        <v>40507</v>
      </c>
    </row>
    <row r="566" spans="1:4">
      <c r="A566" t="s">
        <v>1491</v>
      </c>
      <c r="B566" t="s">
        <v>503</v>
      </c>
      <c r="C566" t="s">
        <v>1134</v>
      </c>
      <c r="D566">
        <v>90105</v>
      </c>
    </row>
    <row r="567" spans="1:4">
      <c r="A567" t="s">
        <v>1492</v>
      </c>
      <c r="B567" t="s">
        <v>503</v>
      </c>
      <c r="C567" t="s">
        <v>766</v>
      </c>
      <c r="D567">
        <v>90405</v>
      </c>
    </row>
    <row r="568" spans="1:4">
      <c r="A568" t="s">
        <v>787</v>
      </c>
      <c r="B568" t="s">
        <v>504</v>
      </c>
      <c r="C568" t="s">
        <v>1154</v>
      </c>
      <c r="D568">
        <v>40608</v>
      </c>
    </row>
    <row r="569" spans="1:4">
      <c r="A569" t="s">
        <v>1493</v>
      </c>
      <c r="B569" t="s">
        <v>496</v>
      </c>
      <c r="C569" t="s">
        <v>787</v>
      </c>
      <c r="D569">
        <v>130901</v>
      </c>
    </row>
    <row r="570" spans="1:4">
      <c r="A570" t="s">
        <v>1494</v>
      </c>
      <c r="B570" t="s">
        <v>499</v>
      </c>
      <c r="C570" t="s">
        <v>499</v>
      </c>
      <c r="D570">
        <v>80801</v>
      </c>
    </row>
    <row r="571" spans="1:4">
      <c r="A571" t="s">
        <v>1330</v>
      </c>
      <c r="B571" t="s">
        <v>504</v>
      </c>
      <c r="C571" t="s">
        <v>1330</v>
      </c>
      <c r="D571">
        <v>41104</v>
      </c>
    </row>
    <row r="572" spans="1:4">
      <c r="A572" t="s">
        <v>626</v>
      </c>
      <c r="B572" t="s">
        <v>499</v>
      </c>
      <c r="C572" t="s">
        <v>499</v>
      </c>
      <c r="D572">
        <v>80809</v>
      </c>
    </row>
    <row r="573" spans="1:4">
      <c r="A573" t="s">
        <v>789</v>
      </c>
      <c r="B573" t="s">
        <v>503</v>
      </c>
      <c r="C573" t="s">
        <v>626</v>
      </c>
      <c r="D573">
        <v>90801</v>
      </c>
    </row>
    <row r="574" spans="1:4">
      <c r="A574" t="s">
        <v>777</v>
      </c>
      <c r="B574" t="s">
        <v>504</v>
      </c>
      <c r="C574" t="s">
        <v>655</v>
      </c>
      <c r="D574">
        <v>40515</v>
      </c>
    </row>
    <row r="575" spans="1:4">
      <c r="A575" t="s">
        <v>793</v>
      </c>
      <c r="B575" t="s">
        <v>503</v>
      </c>
      <c r="C575" t="s">
        <v>1185</v>
      </c>
      <c r="D575">
        <v>90305</v>
      </c>
    </row>
    <row r="576" spans="1:4">
      <c r="A576" t="s">
        <v>793</v>
      </c>
      <c r="B576" t="s">
        <v>503</v>
      </c>
      <c r="C576" t="s">
        <v>1145</v>
      </c>
      <c r="D576">
        <v>90212</v>
      </c>
    </row>
    <row r="577" spans="1:4">
      <c r="A577" t="s">
        <v>793</v>
      </c>
      <c r="B577" t="s">
        <v>496</v>
      </c>
      <c r="C577" t="s">
        <v>787</v>
      </c>
      <c r="D577">
        <v>130909</v>
      </c>
    </row>
    <row r="578" spans="1:4">
      <c r="A578" t="s">
        <v>793</v>
      </c>
      <c r="B578" t="s">
        <v>502</v>
      </c>
      <c r="C578" t="s">
        <v>681</v>
      </c>
      <c r="D578">
        <v>70219</v>
      </c>
    </row>
    <row r="579" spans="1:4">
      <c r="A579" t="s">
        <v>793</v>
      </c>
      <c r="B579" t="s">
        <v>503</v>
      </c>
      <c r="C579" t="s">
        <v>626</v>
      </c>
      <c r="D579">
        <v>90806</v>
      </c>
    </row>
    <row r="580" spans="1:4">
      <c r="A580" t="s">
        <v>1495</v>
      </c>
      <c r="B580" t="s">
        <v>495</v>
      </c>
      <c r="C580" t="s">
        <v>1426</v>
      </c>
      <c r="D580">
        <v>30601</v>
      </c>
    </row>
    <row r="581" spans="1:4">
      <c r="A581" t="s">
        <v>608</v>
      </c>
      <c r="B581" t="s">
        <v>495</v>
      </c>
      <c r="C581" t="s">
        <v>495</v>
      </c>
      <c r="D581">
        <v>30113</v>
      </c>
    </row>
    <row r="582" spans="1:4">
      <c r="A582" t="s">
        <v>608</v>
      </c>
      <c r="B582" t="s">
        <v>504</v>
      </c>
      <c r="C582" t="s">
        <v>1156</v>
      </c>
      <c r="D582">
        <v>41204</v>
      </c>
    </row>
    <row r="583" spans="1:4">
      <c r="A583" t="s">
        <v>608</v>
      </c>
      <c r="B583" t="s">
        <v>503</v>
      </c>
      <c r="C583" t="s">
        <v>626</v>
      </c>
      <c r="D583">
        <v>90805</v>
      </c>
    </row>
    <row r="584" spans="1:4">
      <c r="A584" t="s">
        <v>710</v>
      </c>
      <c r="B584" t="s">
        <v>501</v>
      </c>
      <c r="C584" t="s">
        <v>1212</v>
      </c>
      <c r="D584">
        <v>60105</v>
      </c>
    </row>
    <row r="585" spans="1:4">
      <c r="A585" t="s">
        <v>806</v>
      </c>
      <c r="B585" t="s">
        <v>500</v>
      </c>
      <c r="C585" t="s">
        <v>1129</v>
      </c>
      <c r="D585">
        <v>20208</v>
      </c>
    </row>
    <row r="586" spans="1:4">
      <c r="A586" t="s">
        <v>1496</v>
      </c>
      <c r="B586" t="s">
        <v>495</v>
      </c>
      <c r="C586" t="s">
        <v>1426</v>
      </c>
      <c r="D586">
        <v>30603</v>
      </c>
    </row>
    <row r="587" spans="1:4">
      <c r="A587" t="s">
        <v>1156</v>
      </c>
      <c r="B587" t="s">
        <v>504</v>
      </c>
      <c r="C587" t="s">
        <v>1156</v>
      </c>
      <c r="D587">
        <v>41205</v>
      </c>
    </row>
    <row r="588" spans="1:4">
      <c r="A588" t="s">
        <v>1497</v>
      </c>
      <c r="B588" t="s">
        <v>503</v>
      </c>
      <c r="C588" t="s">
        <v>1185</v>
      </c>
      <c r="D588">
        <v>90306</v>
      </c>
    </row>
    <row r="589" spans="1:4">
      <c r="A589" t="s">
        <v>646</v>
      </c>
      <c r="B589" t="s">
        <v>499</v>
      </c>
      <c r="C589" t="s">
        <v>499</v>
      </c>
      <c r="D589">
        <v>80818</v>
      </c>
    </row>
    <row r="590" spans="1:4">
      <c r="A590" t="s">
        <v>757</v>
      </c>
      <c r="B590" t="s">
        <v>503</v>
      </c>
      <c r="C590" t="s">
        <v>1182</v>
      </c>
      <c r="D590">
        <v>91011</v>
      </c>
    </row>
    <row r="591" spans="1:4">
      <c r="A591" t="s">
        <v>757</v>
      </c>
      <c r="B591" t="s">
        <v>503</v>
      </c>
      <c r="C591" t="s">
        <v>718</v>
      </c>
      <c r="D591">
        <v>90510</v>
      </c>
    </row>
    <row r="592" spans="1:4">
      <c r="A592" t="s">
        <v>769</v>
      </c>
      <c r="B592" t="s">
        <v>502</v>
      </c>
      <c r="C592" t="s">
        <v>681</v>
      </c>
      <c r="D592">
        <v>70220</v>
      </c>
    </row>
    <row r="593" spans="1:4">
      <c r="A593" t="s">
        <v>1498</v>
      </c>
      <c r="B593" t="s">
        <v>499</v>
      </c>
      <c r="C593" t="s">
        <v>1338</v>
      </c>
      <c r="D593">
        <v>80201</v>
      </c>
    </row>
    <row r="594" spans="1:4">
      <c r="A594" t="s">
        <v>1499</v>
      </c>
      <c r="B594" t="s">
        <v>504</v>
      </c>
      <c r="C594" t="s">
        <v>1154</v>
      </c>
      <c r="D594">
        <v>40609</v>
      </c>
    </row>
    <row r="595" spans="1:4">
      <c r="A595" t="s">
        <v>698</v>
      </c>
      <c r="B595" t="s">
        <v>504</v>
      </c>
      <c r="C595" t="s">
        <v>1154</v>
      </c>
      <c r="D595">
        <v>40610</v>
      </c>
    </row>
    <row r="596" spans="1:4">
      <c r="A596" t="s">
        <v>1500</v>
      </c>
      <c r="B596" t="s">
        <v>494</v>
      </c>
      <c r="C596" t="s">
        <v>1122</v>
      </c>
      <c r="D596">
        <v>120904</v>
      </c>
    </row>
    <row r="597" spans="1:4">
      <c r="A597" t="s">
        <v>1501</v>
      </c>
      <c r="B597" t="s">
        <v>503</v>
      </c>
      <c r="C597" t="s">
        <v>1182</v>
      </c>
      <c r="D597">
        <v>91006</v>
      </c>
    </row>
    <row r="598" spans="1:4">
      <c r="A598" t="s">
        <v>623</v>
      </c>
      <c r="B598" t="s">
        <v>499</v>
      </c>
      <c r="C598" t="s">
        <v>499</v>
      </c>
      <c r="D598">
        <v>80803</v>
      </c>
    </row>
    <row r="599" spans="1:4">
      <c r="A599" t="s">
        <v>623</v>
      </c>
      <c r="B599" t="s">
        <v>502</v>
      </c>
      <c r="C599" t="s">
        <v>502</v>
      </c>
      <c r="D599">
        <v>70311</v>
      </c>
    </row>
    <row r="600" spans="1:4">
      <c r="A600" t="s">
        <v>644</v>
      </c>
      <c r="B600" t="s">
        <v>494</v>
      </c>
      <c r="C600" t="s">
        <v>1122</v>
      </c>
      <c r="D600">
        <v>120901</v>
      </c>
    </row>
    <row r="601" spans="1:4">
      <c r="A601" t="s">
        <v>748</v>
      </c>
      <c r="B601" t="s">
        <v>496</v>
      </c>
      <c r="C601" t="s">
        <v>1133</v>
      </c>
      <c r="D601">
        <v>130104</v>
      </c>
    </row>
    <row r="602" spans="1:4">
      <c r="A602" t="s">
        <v>748</v>
      </c>
      <c r="B602" t="s">
        <v>504</v>
      </c>
      <c r="C602" t="s">
        <v>1160</v>
      </c>
      <c r="D602">
        <v>41008</v>
      </c>
    </row>
    <row r="603" spans="1:4">
      <c r="A603" t="s">
        <v>1502</v>
      </c>
      <c r="B603" t="s">
        <v>504</v>
      </c>
      <c r="C603" t="s">
        <v>1160</v>
      </c>
      <c r="D603">
        <v>41006</v>
      </c>
    </row>
    <row r="604" spans="1:4">
      <c r="A604" t="s">
        <v>1502</v>
      </c>
      <c r="B604" t="s">
        <v>504</v>
      </c>
      <c r="C604" t="s">
        <v>1330</v>
      </c>
      <c r="D604">
        <v>41105</v>
      </c>
    </row>
    <row r="605" spans="1:4">
      <c r="A605" t="s">
        <v>1503</v>
      </c>
      <c r="B605" t="s">
        <v>499</v>
      </c>
      <c r="C605" t="s">
        <v>785</v>
      </c>
      <c r="D605">
        <v>80506</v>
      </c>
    </row>
    <row r="606" spans="1:4">
      <c r="A606" t="s">
        <v>619</v>
      </c>
      <c r="B606" t="s">
        <v>498</v>
      </c>
      <c r="C606" t="s">
        <v>1117</v>
      </c>
      <c r="D606">
        <v>50316</v>
      </c>
    </row>
    <row r="607" spans="1:4">
      <c r="A607" t="s">
        <v>619</v>
      </c>
      <c r="B607" t="s">
        <v>503</v>
      </c>
      <c r="C607" t="s">
        <v>1117</v>
      </c>
      <c r="D607">
        <v>90901</v>
      </c>
    </row>
    <row r="608" spans="1:4">
      <c r="A608" t="s">
        <v>1231</v>
      </c>
      <c r="B608" t="s">
        <v>495</v>
      </c>
      <c r="C608" t="s">
        <v>1231</v>
      </c>
      <c r="D608">
        <v>30507</v>
      </c>
    </row>
    <row r="609" spans="1:4">
      <c r="A609" t="s">
        <v>727</v>
      </c>
      <c r="B609" t="s">
        <v>504</v>
      </c>
      <c r="C609" t="s">
        <v>1279</v>
      </c>
      <c r="D609">
        <v>40905</v>
      </c>
    </row>
    <row r="610" spans="1:4">
      <c r="A610" t="s">
        <v>1504</v>
      </c>
      <c r="B610" t="s">
        <v>501</v>
      </c>
      <c r="C610" t="s">
        <v>1216</v>
      </c>
      <c r="D610">
        <v>60701</v>
      </c>
    </row>
    <row r="611" spans="1:4">
      <c r="A611" t="s">
        <v>1505</v>
      </c>
      <c r="B611" t="s">
        <v>504</v>
      </c>
      <c r="C611" t="s">
        <v>655</v>
      </c>
      <c r="D611">
        <v>40508</v>
      </c>
    </row>
    <row r="612" spans="1:4">
      <c r="A612" t="s">
        <v>805</v>
      </c>
      <c r="B612" t="s">
        <v>496</v>
      </c>
      <c r="C612" t="s">
        <v>1127</v>
      </c>
      <c r="D612">
        <v>130718</v>
      </c>
    </row>
    <row r="613" spans="1:4">
      <c r="A613" t="s">
        <v>805</v>
      </c>
      <c r="B613" t="s">
        <v>500</v>
      </c>
      <c r="C613" t="s">
        <v>1129</v>
      </c>
      <c r="D613">
        <v>20209</v>
      </c>
    </row>
    <row r="614" spans="1:4">
      <c r="A614" t="s">
        <v>1506</v>
      </c>
      <c r="B614" t="s">
        <v>495</v>
      </c>
      <c r="C614" t="s">
        <v>495</v>
      </c>
      <c r="D614">
        <v>30114</v>
      </c>
    </row>
    <row r="615" spans="1:4">
      <c r="A615" t="s">
        <v>1506</v>
      </c>
      <c r="B615" t="s">
        <v>496</v>
      </c>
      <c r="C615" t="s">
        <v>1172</v>
      </c>
      <c r="D615">
        <v>130313</v>
      </c>
    </row>
    <row r="616" spans="1:4">
      <c r="A616" t="s">
        <v>1506</v>
      </c>
      <c r="B616" t="s">
        <v>504</v>
      </c>
      <c r="C616" t="s">
        <v>655</v>
      </c>
      <c r="D616">
        <v>40509</v>
      </c>
    </row>
    <row r="617" spans="1:4">
      <c r="A617" t="s">
        <v>641</v>
      </c>
      <c r="B617" t="s">
        <v>503</v>
      </c>
      <c r="C617" t="s">
        <v>1182</v>
      </c>
      <c r="D617">
        <v>91001</v>
      </c>
    </row>
    <row r="618" spans="1:4">
      <c r="A618" t="s">
        <v>1507</v>
      </c>
      <c r="B618" t="s">
        <v>503</v>
      </c>
      <c r="C618" t="s">
        <v>1182</v>
      </c>
      <c r="D618">
        <v>91015</v>
      </c>
    </row>
    <row r="619" spans="1:4">
      <c r="A619" t="s">
        <v>1508</v>
      </c>
      <c r="B619" t="s">
        <v>503</v>
      </c>
      <c r="C619" t="s">
        <v>1182</v>
      </c>
      <c r="D619">
        <v>91016</v>
      </c>
    </row>
    <row r="620" spans="1:4">
      <c r="A620" t="s">
        <v>711</v>
      </c>
      <c r="B620" t="s">
        <v>504</v>
      </c>
      <c r="C620" t="s">
        <v>655</v>
      </c>
      <c r="D620">
        <v>40510</v>
      </c>
    </row>
    <row r="621" spans="1:4">
      <c r="A621" t="s">
        <v>711</v>
      </c>
      <c r="B621" t="s">
        <v>502</v>
      </c>
      <c r="C621" t="s">
        <v>681</v>
      </c>
      <c r="D621">
        <v>70221</v>
      </c>
    </row>
    <row r="622" spans="1:4">
      <c r="A622" t="s">
        <v>1509</v>
      </c>
      <c r="B622" t="s">
        <v>504</v>
      </c>
      <c r="C622" t="s">
        <v>1119</v>
      </c>
      <c r="D622">
        <v>40107</v>
      </c>
    </row>
    <row r="623" spans="1:4">
      <c r="A623" t="s">
        <v>1510</v>
      </c>
      <c r="B623" t="s">
        <v>502</v>
      </c>
      <c r="C623" t="s">
        <v>681</v>
      </c>
      <c r="D623">
        <v>70222</v>
      </c>
    </row>
    <row r="624" spans="1:4">
      <c r="A624" t="s">
        <v>1511</v>
      </c>
      <c r="B624" t="s">
        <v>498</v>
      </c>
      <c r="C624" t="s">
        <v>1179</v>
      </c>
      <c r="D624">
        <v>50110</v>
      </c>
    </row>
    <row r="625" spans="1:4">
      <c r="A625" t="s">
        <v>1512</v>
      </c>
      <c r="B625" t="s">
        <v>494</v>
      </c>
      <c r="C625" t="s">
        <v>1124</v>
      </c>
      <c r="D625">
        <v>120311</v>
      </c>
    </row>
    <row r="626" spans="1:4">
      <c r="A626" t="s">
        <v>734</v>
      </c>
      <c r="B626" t="s">
        <v>504</v>
      </c>
      <c r="C626" t="s">
        <v>655</v>
      </c>
      <c r="D626">
        <v>40514</v>
      </c>
    </row>
    <row r="627" spans="1:4">
      <c r="A627" t="s">
        <v>724</v>
      </c>
      <c r="B627" t="s">
        <v>494</v>
      </c>
      <c r="C627" t="s">
        <v>1157</v>
      </c>
      <c r="D627">
        <v>120101</v>
      </c>
    </row>
    <row r="628" spans="1:4">
      <c r="A628" t="s">
        <v>717</v>
      </c>
      <c r="B628" t="s">
        <v>503</v>
      </c>
      <c r="C628" t="s">
        <v>1138</v>
      </c>
      <c r="D628">
        <v>91101</v>
      </c>
    </row>
    <row r="629" spans="1:4">
      <c r="A629" t="s">
        <v>1513</v>
      </c>
      <c r="B629" t="s">
        <v>496</v>
      </c>
      <c r="C629" t="s">
        <v>1151</v>
      </c>
      <c r="D629">
        <v>130411</v>
      </c>
    </row>
    <row r="630" spans="1:4">
      <c r="A630" t="s">
        <v>1514</v>
      </c>
      <c r="B630" t="s">
        <v>504</v>
      </c>
      <c r="C630" t="s">
        <v>655</v>
      </c>
      <c r="D630">
        <v>40511</v>
      </c>
    </row>
    <row r="631" spans="1:4">
      <c r="A631" t="s">
        <v>742</v>
      </c>
      <c r="B631" t="s">
        <v>494</v>
      </c>
      <c r="C631" t="s">
        <v>1202</v>
      </c>
      <c r="D631">
        <v>120405</v>
      </c>
    </row>
    <row r="632" spans="1:4">
      <c r="A632" t="s">
        <v>684</v>
      </c>
      <c r="B632" t="s">
        <v>499</v>
      </c>
      <c r="C632" t="s">
        <v>1435</v>
      </c>
      <c r="D632">
        <v>81101</v>
      </c>
    </row>
    <row r="633" spans="1:4">
      <c r="A633" t="s">
        <v>1515</v>
      </c>
      <c r="B633" t="s">
        <v>498</v>
      </c>
      <c r="C633" t="s">
        <v>1179</v>
      </c>
      <c r="D633">
        <v>50111</v>
      </c>
    </row>
    <row r="634" spans="1:4">
      <c r="A634" t="s">
        <v>1516</v>
      </c>
      <c r="B634" t="s">
        <v>503</v>
      </c>
      <c r="C634" t="s">
        <v>1131</v>
      </c>
      <c r="D634">
        <v>91205</v>
      </c>
    </row>
    <row r="635" spans="1:4">
      <c r="A635" t="s">
        <v>696</v>
      </c>
      <c r="B635" t="s">
        <v>493</v>
      </c>
      <c r="C635" t="s">
        <v>493</v>
      </c>
      <c r="D635">
        <v>10105</v>
      </c>
    </row>
    <row r="636" spans="1:4">
      <c r="A636" t="s">
        <v>1517</v>
      </c>
      <c r="B636" t="s">
        <v>504</v>
      </c>
      <c r="C636" t="s">
        <v>1137</v>
      </c>
      <c r="D636">
        <v>40308</v>
      </c>
    </row>
    <row r="637" spans="1:4">
      <c r="A637" t="s">
        <v>801</v>
      </c>
      <c r="B637" t="s">
        <v>504</v>
      </c>
      <c r="C637" t="s">
        <v>1237</v>
      </c>
      <c r="D637">
        <v>40707</v>
      </c>
    </row>
    <row r="638" spans="1:4">
      <c r="A638" t="s">
        <v>625</v>
      </c>
      <c r="B638" t="s">
        <v>500</v>
      </c>
      <c r="C638" t="s">
        <v>1184</v>
      </c>
      <c r="D638">
        <v>20609</v>
      </c>
    </row>
    <row r="639" spans="1:4">
      <c r="A639" t="s">
        <v>1518</v>
      </c>
      <c r="B639" t="s">
        <v>494</v>
      </c>
      <c r="C639" t="s">
        <v>662</v>
      </c>
      <c r="D639">
        <v>120706</v>
      </c>
    </row>
    <row r="640" spans="1:4">
      <c r="A640" t="s">
        <v>598</v>
      </c>
      <c r="B640" t="s">
        <v>499</v>
      </c>
      <c r="C640" t="s">
        <v>499</v>
      </c>
      <c r="D640">
        <v>80819</v>
      </c>
    </row>
    <row r="641" spans="1:4">
      <c r="A641" t="s">
        <v>736</v>
      </c>
      <c r="B641" t="s">
        <v>504</v>
      </c>
      <c r="C641" t="s">
        <v>1152</v>
      </c>
      <c r="D641">
        <v>41301</v>
      </c>
    </row>
    <row r="642" spans="1:4">
      <c r="A642" t="s">
        <v>1519</v>
      </c>
      <c r="B642" t="s">
        <v>494</v>
      </c>
      <c r="C642" t="s">
        <v>612</v>
      </c>
      <c r="D642">
        <v>120611</v>
      </c>
    </row>
    <row r="643" spans="1:4">
      <c r="A643" t="s">
        <v>1520</v>
      </c>
      <c r="B643" t="s">
        <v>502</v>
      </c>
      <c r="C643" t="s">
        <v>1126</v>
      </c>
      <c r="D643">
        <v>70701</v>
      </c>
    </row>
    <row r="644" spans="1:4">
      <c r="A644" t="s">
        <v>635</v>
      </c>
      <c r="B644" t="s">
        <v>499</v>
      </c>
      <c r="C644" t="s">
        <v>785</v>
      </c>
      <c r="D644">
        <v>80508</v>
      </c>
    </row>
    <row r="645" spans="1:4">
      <c r="A645" t="s">
        <v>829</v>
      </c>
      <c r="B645" t="s">
        <v>500</v>
      </c>
      <c r="C645" t="s">
        <v>1187</v>
      </c>
      <c r="D645">
        <v>20406</v>
      </c>
    </row>
    <row r="646" spans="1:4">
      <c r="A646" t="s">
        <v>1521</v>
      </c>
      <c r="B646" t="s">
        <v>502</v>
      </c>
      <c r="C646" t="s">
        <v>502</v>
      </c>
      <c r="D646">
        <v>70312</v>
      </c>
    </row>
    <row r="647" spans="1:4">
      <c r="A647" t="s">
        <v>676</v>
      </c>
      <c r="B647" t="s">
        <v>494</v>
      </c>
      <c r="C647" t="s">
        <v>1166</v>
      </c>
      <c r="D647">
        <v>120805</v>
      </c>
    </row>
    <row r="648" spans="1:4">
      <c r="A648" t="s">
        <v>692</v>
      </c>
      <c r="B648" t="s">
        <v>497</v>
      </c>
      <c r="C648" t="s">
        <v>497</v>
      </c>
      <c r="D648">
        <v>100104</v>
      </c>
    </row>
    <row r="649" spans="1:4">
      <c r="A649" t="s">
        <v>1522</v>
      </c>
      <c r="B649" t="s">
        <v>498</v>
      </c>
      <c r="C649" t="s">
        <v>1179</v>
      </c>
      <c r="D649">
        <v>50112</v>
      </c>
    </row>
    <row r="650" spans="1:4">
      <c r="A650" t="s">
        <v>798</v>
      </c>
      <c r="B650" t="s">
        <v>500</v>
      </c>
      <c r="C650" t="s">
        <v>1184</v>
      </c>
      <c r="D650">
        <v>20610</v>
      </c>
    </row>
    <row r="651" spans="1:4">
      <c r="A651" t="s">
        <v>1523</v>
      </c>
      <c r="B651" t="s">
        <v>494</v>
      </c>
      <c r="C651" t="s">
        <v>1124</v>
      </c>
      <c r="D651">
        <v>120312</v>
      </c>
    </row>
    <row r="652" spans="1:4">
      <c r="A652" t="s">
        <v>1524</v>
      </c>
      <c r="B652" t="s">
        <v>503</v>
      </c>
      <c r="C652" t="s">
        <v>1195</v>
      </c>
      <c r="D652">
        <v>90608</v>
      </c>
    </row>
    <row r="653" spans="1:4">
      <c r="A653" t="s">
        <v>1525</v>
      </c>
      <c r="B653" t="s">
        <v>499</v>
      </c>
      <c r="C653" t="s">
        <v>1162</v>
      </c>
      <c r="D653">
        <v>80605</v>
      </c>
    </row>
    <row r="654" spans="1:4">
      <c r="A654" t="s">
        <v>1526</v>
      </c>
      <c r="B654" t="s">
        <v>503</v>
      </c>
      <c r="C654" t="s">
        <v>1182</v>
      </c>
      <c r="D654">
        <v>91012</v>
      </c>
    </row>
    <row r="655" spans="1:4">
      <c r="A655" t="s">
        <v>1527</v>
      </c>
      <c r="B655" t="s">
        <v>503</v>
      </c>
      <c r="C655" t="s">
        <v>1192</v>
      </c>
      <c r="D655">
        <v>90704</v>
      </c>
    </row>
    <row r="656" spans="1:4">
      <c r="A656" t="s">
        <v>1528</v>
      </c>
      <c r="B656" t="s">
        <v>494</v>
      </c>
      <c r="C656" t="s">
        <v>1122</v>
      </c>
      <c r="D656">
        <v>120905</v>
      </c>
    </row>
    <row r="657" spans="1:4">
      <c r="A657" t="s">
        <v>1529</v>
      </c>
      <c r="B657" t="s">
        <v>493</v>
      </c>
      <c r="C657" t="s">
        <v>1120</v>
      </c>
      <c r="D657">
        <v>10405</v>
      </c>
    </row>
    <row r="658" spans="1:4">
      <c r="A658" t="s">
        <v>1530</v>
      </c>
      <c r="B658" t="s">
        <v>493</v>
      </c>
      <c r="C658" t="s">
        <v>1120</v>
      </c>
      <c r="D658">
        <v>10406</v>
      </c>
    </row>
    <row r="659" spans="1:4">
      <c r="A659" t="s">
        <v>1531</v>
      </c>
      <c r="B659" t="s">
        <v>502</v>
      </c>
      <c r="C659" t="s">
        <v>681</v>
      </c>
      <c r="D659">
        <v>70223</v>
      </c>
    </row>
    <row r="660" spans="1:4">
      <c r="A660" t="s">
        <v>1532</v>
      </c>
      <c r="B660" t="s">
        <v>502</v>
      </c>
      <c r="C660" t="s">
        <v>681</v>
      </c>
      <c r="D660">
        <v>70224</v>
      </c>
    </row>
    <row r="661" spans="1:4">
      <c r="A661" t="s">
        <v>1533</v>
      </c>
      <c r="B661" t="s">
        <v>504</v>
      </c>
      <c r="C661" t="s">
        <v>1152</v>
      </c>
      <c r="D661">
        <v>41309</v>
      </c>
    </row>
    <row r="662" spans="1:4">
      <c r="A662" t="s">
        <v>624</v>
      </c>
      <c r="B662" t="s">
        <v>496</v>
      </c>
      <c r="C662" t="s">
        <v>1133</v>
      </c>
      <c r="D662">
        <v>130105</v>
      </c>
    </row>
    <row r="663" spans="1:4">
      <c r="A663" t="s">
        <v>647</v>
      </c>
      <c r="B663" t="s">
        <v>499</v>
      </c>
      <c r="C663" t="s">
        <v>1128</v>
      </c>
      <c r="D663">
        <v>81005</v>
      </c>
    </row>
    <row r="664" spans="1:4">
      <c r="A664" t="s">
        <v>1534</v>
      </c>
      <c r="B664" t="s">
        <v>495</v>
      </c>
      <c r="C664" t="s">
        <v>1231</v>
      </c>
      <c r="D664">
        <v>30508</v>
      </c>
    </row>
    <row r="665" spans="1:4">
      <c r="A665" t="s">
        <v>1535</v>
      </c>
      <c r="B665" t="s">
        <v>503</v>
      </c>
      <c r="C665" t="s">
        <v>718</v>
      </c>
      <c r="D665">
        <v>90511</v>
      </c>
    </row>
    <row r="666" spans="1:4">
      <c r="A666" t="s">
        <v>1536</v>
      </c>
      <c r="B666" t="s">
        <v>496</v>
      </c>
      <c r="C666" t="s">
        <v>1172</v>
      </c>
      <c r="D666">
        <v>130311</v>
      </c>
    </row>
    <row r="667" spans="1:4">
      <c r="A667" t="s">
        <v>1537</v>
      </c>
      <c r="B667" t="s">
        <v>502</v>
      </c>
      <c r="C667" t="s">
        <v>502</v>
      </c>
      <c r="D667">
        <v>70314</v>
      </c>
    </row>
    <row r="668" spans="1:4">
      <c r="A668" t="s">
        <v>1538</v>
      </c>
      <c r="B668" t="s">
        <v>496</v>
      </c>
      <c r="C668" t="s">
        <v>1172</v>
      </c>
      <c r="D668">
        <v>130312</v>
      </c>
    </row>
    <row r="669" spans="1:4">
      <c r="A669" t="s">
        <v>1539</v>
      </c>
      <c r="B669" t="s">
        <v>500</v>
      </c>
      <c r="C669" t="s">
        <v>1187</v>
      </c>
      <c r="D669">
        <v>20407</v>
      </c>
    </row>
    <row r="670" spans="1:4">
      <c r="A670" t="s">
        <v>723</v>
      </c>
      <c r="B670" t="s">
        <v>500</v>
      </c>
      <c r="C670" t="s">
        <v>1118</v>
      </c>
      <c r="D670">
        <v>20107</v>
      </c>
    </row>
    <row r="671" spans="1:4">
      <c r="A671" t="s">
        <v>587</v>
      </c>
      <c r="B671" t="s">
        <v>496</v>
      </c>
      <c r="C671" t="s">
        <v>1133</v>
      </c>
      <c r="D671">
        <v>130106</v>
      </c>
    </row>
    <row r="672" spans="1:4">
      <c r="A672" t="s">
        <v>689</v>
      </c>
      <c r="B672" t="s">
        <v>504</v>
      </c>
      <c r="C672" t="s">
        <v>1206</v>
      </c>
      <c r="D672">
        <v>41401</v>
      </c>
    </row>
    <row r="673" spans="1:4">
      <c r="A673" t="s">
        <v>1540</v>
      </c>
      <c r="B673" t="s">
        <v>498</v>
      </c>
      <c r="C673" t="s">
        <v>642</v>
      </c>
      <c r="D673">
        <v>50206</v>
      </c>
    </row>
    <row r="674" spans="1:4">
      <c r="A674" t="s">
        <v>610</v>
      </c>
      <c r="B674" t="s">
        <v>498</v>
      </c>
      <c r="C674" t="s">
        <v>642</v>
      </c>
      <c r="D674">
        <v>50207</v>
      </c>
    </row>
    <row r="675" spans="1:4">
      <c r="A675" t="s">
        <v>735</v>
      </c>
      <c r="B675" t="s">
        <v>498</v>
      </c>
      <c r="C675" t="s">
        <v>1117</v>
      </c>
      <c r="D675">
        <v>50317</v>
      </c>
    </row>
    <row r="676" spans="1:4">
      <c r="A676" t="s">
        <v>775</v>
      </c>
      <c r="B676" t="s">
        <v>503</v>
      </c>
      <c r="C676" t="s">
        <v>718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2021-04-21T02:42:59Z</dcterms:modified>
  <cp:category/>
  <cp:contentStatus/>
</cp:coreProperties>
</file>