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102" documentId="11_9248B46DC1CBB2E3ED7FF6F9903E8C1851038383" xr6:coauthVersionLast="47" xr6:coauthVersionMax="47" xr10:uidLastSave="{4DF85E55-3AC8-41D9-B174-1A860B457BE7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35" i="1" l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<sst xmlns="http://schemas.openxmlformats.org/spreadsheetml/2006/main" count="11794" uniqueCount="1582">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</sst>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6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22" xfId="0" applyFont="1" applyFill="1" applyBorder="1"/>
    <xf numFmtId="0" fontId="0" fillId="2" borderId="22" xfId="0" applyFill="1" applyBorder="1"/>
    <xf numFmtId="0" fontId="0" fillId="0" borderId="22" xfId="0" applyBorder="1"/>
  </cellXfs>
  <cellStyles count="2">
    <cellStyle name="Millares [0]" xfId="1" builtinId="6"/>
    <cellStyle name="Normal" xfId="0" builtinId="0"/>
  </cellStyles>
  <dxfs count="2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35" totalsRowShown="0">
  <autoFilter ref="B1:CA435" xr:uid="{43A4EA99-D30C-4593-B4E9-BC228D6A71B3}"/>
  <tableColumns count="78">
    <tableColumn id="1" xr3:uid="{B43CE6CF-A682-4EDB-9879-C83EE5B60C32}" name="Fecha" dataDxfId="215"/>
    <tableColumn id="2" xr3:uid="{973902F0-2D6C-40A2-BFE7-09B21A33165E}" name="Confirmados Acumulados" dataDxfId="214"/>
    <tableColumn id="3" xr3:uid="{40A6486D-313D-495E-B390-825D23DB0A59}" name="Nuevos Confirmados"/>
    <tableColumn id="4" xr3:uid="{40D3D6E3-850F-4C5A-B130-A86751451D00}" name="Fallecidos Acumulados" dataDxfId="213"/>
    <tableColumn id="5" xr3:uid="{B7E20309-518B-468C-A592-39469F86B5D6}" name="Nuevos Fallecidos"/>
    <tableColumn id="6" xr3:uid="{F2FD374F-A063-484D-A17D-CE2074ED1517}" name="Recuperados Acumulados" dataDxfId="21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1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10">
      <calculatedColumnFormula>+IFERROR(C2/3.974,"")</calculatedColumnFormula>
    </tableColumn>
    <tableColumn id="18" xr3:uid="{C5C9CF84-1193-446D-A50A-629502575AA8}" name="Fallecidos/1MM hab" dataDxfId="209">
      <calculatedColumnFormula>+IFERROR(E2/3.974,"")</calculatedColumnFormula>
    </tableColumn>
    <tableColumn id="19" xr3:uid="{5653A491-563D-4A51-9E51-434E50B0C11C}" name="Recuperados/1 MM hab" dataDxfId="208">
      <calculatedColumnFormula>+IFERROR(G2/3.974,"")</calculatedColumnFormula>
    </tableColumn>
    <tableColumn id="20" xr3:uid="{1087D488-7D9C-4D7D-A189-4EB560CA2E3B}" name="Activos/1MM hab" dataDxfId="207">
      <calculatedColumnFormula>+IFERROR(I2/3.974,"")</calculatedColumnFormula>
    </tableColumn>
    <tableColumn id="21" xr3:uid="{5D7DE319-4187-4EA4-B571-D2695154EE4A}" name="Pruebas Realizadas" dataDxfId="20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5">
      <calculatedColumnFormula>IFERROR(W2-W1,0)</calculatedColumnFormula>
    </tableColumn>
    <tableColumn id="64" xr3:uid="{28C993C8-E8F5-4F99-B9F6-92E744E1DC2E}" name="Pruebas Realizadas/1MM hab" dataDxfId="204">
      <calculatedColumnFormula>IFERROR(V2/3.974,0)</calculatedColumnFormula>
    </tableColumn>
    <tableColumn id="23" xr3:uid="{42A45A33-4E21-48F2-A8AE-E198D98F66C3}" name="Pruebas Negativas" dataDxfId="203"/>
    <tableColumn id="24" xr3:uid="{BA3C3DC5-E194-4738-BE0D-9C065CE37FC0}" name="Pruebas Negativas Diarias" dataDxfId="202">
      <calculatedColumnFormula>Z2-Z1</calculatedColumnFormula>
    </tableColumn>
    <tableColumn id="55" xr3:uid="{969B6342-94BE-4968-955F-55616C0B80F9}" name="% Pruebas Negativas" dataDxfId="201">
      <calculatedColumnFormula>IFERROR(Z2/V2,0)</calculatedColumnFormula>
    </tableColumn>
    <tableColumn id="58" xr3:uid="{DCF2DC84-6E8B-433D-8BEE-4F9909314B95}" name="Variación Pruebas Negativas Diarias" dataDxfId="20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9">
      <calculatedColumnFormula>IFERROR(AD2/V2,0)</calculatedColumnFormula>
    </tableColumn>
    <tableColumn id="59" xr3:uid="{879AC419-6349-4CF2-ABE6-2CAB27EB4896}" name="Variación Pruebas Positivas Diarias" dataDxfId="198">
      <calculatedColumnFormula>IFERROR(AE2-AE1,0)</calculatedColumnFormula>
    </tableColumn>
    <tableColumn id="74" xr3:uid="{766B1DB5-FDE4-4BD7-BF8F-4B01095F7E3F}" name="%Variación Pruebas Positivas Diarias" dataDxfId="197">
      <calculatedColumnFormula>IFERROR(AE2/W2,0)</calculatedColumnFormula>
    </tableColumn>
    <tableColumn id="65" xr3:uid="{7C3592F6-C716-42D3-A5A1-47E150686978}" name="Pruebas Positivas/1MM hab" dataDxfId="196">
      <calculatedColumnFormula>IFERROR(AD2/3.974,0)</calculatedColumnFormula>
    </tableColumn>
    <tableColumn id="27" xr3:uid="{D8610871-ABDD-4D27-8EF9-5CB022075A3B}" name="Aislamiento Domiciliario" dataDxfId="195"/>
    <tableColumn id="28" xr3:uid="{C675257E-C6CD-4E20-B674-42EE821FE46A}" name="Variación Aislamiento Domiciliario" dataDxfId="194">
      <calculatedColumnFormula>AJ2-AJ1</calculatedColumnFormula>
    </tableColumn>
    <tableColumn id="60" xr3:uid="{0AA8EE78-AA2C-434E-B362-741D9FFB5ECC}" name="%Variación Aislamiento Domiciliario" dataDxfId="193">
      <calculatedColumnFormula>IFERROR(AJ2/AJ1,0)-1</calculatedColumnFormula>
    </tableColumn>
    <tableColumn id="66" xr3:uid="{625EE28F-4964-4F45-905B-130058A50F50}" name="Aislamiento Domiciliario/1MM hab" dataDxfId="192">
      <calculatedColumnFormula>IFERROR(AJ2/3.974,0)</calculatedColumnFormula>
    </tableColumn>
    <tableColumn id="75" xr3:uid="{1B2C3CAE-97BE-4952-B951-5007AB5414DD}" name="%Aislamiento Domiciliario de Confirmados" dataDxfId="191">
      <calculatedColumnFormula>IFERROR(AJ2/C2," ")</calculatedColumnFormula>
    </tableColumn>
    <tableColumn id="29" xr3:uid="{DC317B66-599C-42F1-AA24-36DEE1345EB4}" name="Aislamiento en Hoteles" dataDxfId="19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9">
      <calculatedColumnFormula>IFERROR(AO2/3.974,0)</calculatedColumnFormula>
    </tableColumn>
    <tableColumn id="31" xr3:uid="{E736287B-0930-4006-9282-9CA033399912}" name="Hospitalizados en Sala" dataDxfId="188"/>
    <tableColumn id="32" xr3:uid="{BF98C05B-A67B-4900-B05E-627F032DC39A}" name="Variación Hospitalizados en Sala" dataDxfId="187">
      <calculatedColumnFormula>AS2-AS1</calculatedColumnFormula>
    </tableColumn>
    <tableColumn id="62" xr3:uid="{7C747F0E-AA13-4E3C-9C50-8538E30CAC79}" name="%Variación Hospitalizados en Sala" dataDxfId="186">
      <calculatedColumnFormula>IFERROR(AS2/AS1,0)-1</calculatedColumnFormula>
    </tableColumn>
    <tableColumn id="68" xr3:uid="{7DBCF1EA-926B-4AAD-A90A-BB75D656AD64}" name="Hospitalizados en Sala/1MM hab" dataDxfId="185">
      <calculatedColumnFormula>IFERROR(AS2/3.974,0)</calculatedColumnFormula>
    </tableColumn>
    <tableColumn id="76" xr3:uid="{48762F93-20F9-4E34-8048-CC45B397DC24}" name="%Hospitalizados en Sala de Confirmados" dataDxfId="184">
      <calculatedColumnFormula>IFERROR(AS2/C2," ")</calculatedColumnFormula>
    </tableColumn>
    <tableColumn id="33" xr3:uid="{71350F5A-09D2-45C4-9CCF-A9A5B2880119}" name="Hospitalizados en UCI" dataDxfId="18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82">
      <calculatedColumnFormula>IFERROR(AX2/AX1,0)-1</calculatedColumnFormula>
    </tableColumn>
    <tableColumn id="69" xr3:uid="{BB3ED07D-4978-4E45-9048-715100C1C4CE}" name="Hospitalización en UCI/1MM hab" dataDxfId="181">
      <calculatedColumnFormula>IFERROR(AX2/3.974,0)</calculatedColumnFormula>
    </tableColumn>
    <tableColumn id="77" xr3:uid="{3689B571-2CEF-4D6C-80EA-D42E9AFA4249}" name="%Hospitalizados en UCI de Confirmados" dataDxfId="180">
      <calculatedColumnFormula>IFERROR(AX2/C2," ")</calculatedColumnFormula>
    </tableColumn>
    <tableColumn id="70" xr3:uid="{D4D326CA-71CB-4808-8398-2DF20427ACD9}" name="Personas con Medidas Sanitarias" dataDxfId="17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8">
      <calculatedColumnFormula>IFERROR(BC2-BC1,0)</calculatedColumnFormula>
    </tableColumn>
    <tableColumn id="73" xr3:uid="{FEEEA9CC-4A2C-4532-89AC-8AEE99F07A1C}" name="%Variación Personas con Medidas Sanitarias" dataDxfId="177">
      <calculatedColumnFormula>IFERROR(BC2/BC1,0)-1</calculatedColumnFormula>
    </tableColumn>
    <tableColumn id="71" xr3:uid="{76D989EB-1454-4A9F-BCC9-9DBAAC8EC62A}" name="Personas con Medidas Sanitarias/1MM hab" dataDxfId="176">
      <calculatedColumnFormula>IFERROR(BC2/3.974,0)</calculatedColumnFormula>
    </tableColumn>
    <tableColumn id="78" xr3:uid="{B0368274-1320-4455-B61E-287DF6AFDB6B}" name="%Personas con Medidas Sanitarias de Confirmados" dataDxfId="175">
      <calculatedColumnFormula>IFERROR(BC2/C2," ")</calculatedColumnFormula>
    </tableColumn>
    <tableColumn id="35" xr3:uid="{812A1327-1CEB-4F00-A13E-00131E30B078}" name="Casos 0-19 años" dataDxfId="174"/>
    <tableColumn id="45" xr3:uid="{D49F4BCD-7029-445D-AC3D-4C3AEC95E978}" name="Variación Casos 0-19 años" dataDxfId="173">
      <calculatedColumnFormula>IFERROR((BH2-BH1), 0)</calculatedColumnFormula>
    </tableColumn>
    <tableColumn id="36" xr3:uid="{8F490D8C-4F99-4584-94BF-093E46E47157}" name="Casos 20-39 años" dataDxfId="172"/>
    <tableColumn id="46" xr3:uid="{9C4B1D6F-5802-43AD-98C0-AEA0FDA3361D}" name="Variación Casos 20-39 años" dataDxfId="171">
      <calculatedColumnFormula>IFERROR((BJ2-BJ1),0)</calculatedColumnFormula>
    </tableColumn>
    <tableColumn id="37" xr3:uid="{DF499F72-1046-478E-9D20-9E9A85F8F2A0}" name="Casos 40-59 años" dataDxfId="170"/>
    <tableColumn id="47" xr3:uid="{22260EC0-BDDF-44F7-B25B-AFAE05653A98}" name="Variación Casos 40-59 años" dataDxfId="169">
      <calculatedColumnFormula>IFERROR((BL2-BL1),0)</calculatedColumnFormula>
    </tableColumn>
    <tableColumn id="38" xr3:uid="{B47F6D70-7358-41E8-BBF0-59C40B173663}" name="Casos 60-79 años" dataDxfId="168"/>
    <tableColumn id="48" xr3:uid="{4065D1A3-12CB-4A14-940C-EB27E5C02B72}" name="Variación Casos 60-79 años" dataDxfId="167">
      <calculatedColumnFormula>IFERROR((BN2-BN1),0)</calculatedColumnFormula>
    </tableColumn>
    <tableColumn id="39" xr3:uid="{38A3E542-9026-45A2-AA92-EA50BF06321F}" name="Casos &gt;80 años" dataDxfId="166"/>
    <tableColumn id="49" xr3:uid="{BFA963DD-6022-44F5-9960-C736B4C44A1A}" name="Variación Casos &gt;80 años" dataDxfId="165">
      <calculatedColumnFormula>IFERROR((BP2-BP1),0)</calculatedColumnFormula>
    </tableColumn>
    <tableColumn id="40" xr3:uid="{1917D601-1805-47AD-9379-0623CBEC8677}" name="Defunciones 0-19 años" dataDxfId="164"/>
    <tableColumn id="50" xr3:uid="{8744BA87-2371-4F50-83CA-FB01532B438D}" name="Variación Defunciones 0-19 años" dataDxfId="163">
      <calculatedColumnFormula>IFERROR((BR2-BR1),0)</calculatedColumnFormula>
    </tableColumn>
    <tableColumn id="41" xr3:uid="{E100BA7E-AC43-4F84-BB57-F3B1C999E447}" name="Defunciones 20-39 años" dataDxfId="162"/>
    <tableColumn id="51" xr3:uid="{5ADE2D23-1839-4D7C-BC42-D37F14B85BCE}" name="Variación Defunciones 20-39 años" dataDxfId="161">
      <calculatedColumnFormula>IFERROR((BT2-BT1),0)</calculatedColumnFormula>
    </tableColumn>
    <tableColumn id="42" xr3:uid="{6D91C00A-6C34-4D4A-A359-17834D08F9AC}" name="Defunciones 40-59 años" dataDxfId="160"/>
    <tableColumn id="52" xr3:uid="{D3AA20D4-C41F-4432-8393-B25AEC78A2DB}" name="Variación Defunciones 40-59 años" dataDxfId="159">
      <calculatedColumnFormula>IFERROR((BV2-BV1),0)</calculatedColumnFormula>
    </tableColumn>
    <tableColumn id="43" xr3:uid="{2CA0667B-9C43-4BBC-86DB-8FAB27AFB550}" name="Defunciones 60-79 años" dataDxfId="158"/>
    <tableColumn id="53" xr3:uid="{843753A8-D098-4442-9CE7-4D0740DBFC73}" name="Variación Defunciones 60-79 años" dataDxfId="157">
      <calculatedColumnFormula>IFERROR((BX2-BX1),0)</calculatedColumnFormula>
    </tableColumn>
    <tableColumn id="44" xr3:uid="{D016D264-D612-4CEE-90C5-04781F606E63}" name="Defunciones &gt;80 años" dataDxfId="156"/>
    <tableColumn id="54" xr3:uid="{6F890B89-015E-4A8B-A0DA-D93D3532FA3C}" name="Variación Defunciones &gt;80 años" dataDxfId="15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PV14" totalsRowShown="0" headerRowDxfId="154" dataDxfId="153" tableBorderDxfId="152">
  <autoFilter ref="A2:PV14" xr:uid="{C6EF20C8-2E87-478F-A58D-DE695835A216}"/>
  <tableColumns count="438">
    <tableColumn id="1" xr3:uid="{92A46DF5-A3BB-4E7E-A5E2-C6439A9F3255}" name="Provincia"/>
    <tableColumn id="2" xr3:uid="{A2794043-84ED-4A42-AD10-5B0EF3CE535F}" name="43899"/>
    <tableColumn id="3" xr3:uid="{541EBA17-11A0-4515-B8A5-6525DAA89BE3}" name="43900"/>
    <tableColumn id="4" xr3:uid="{3201A637-9ACC-4685-BF58-4BE663CF078F}" name="43901"/>
    <tableColumn id="5" xr3:uid="{A3B36EE6-AFFE-4B35-A1B3-AA20E11D558C}" name="43902"/>
    <tableColumn id="6" xr3:uid="{7EC07CB9-50FA-4C57-AA6F-6E0AC82ADB4C}" name="43903"/>
    <tableColumn id="7" xr3:uid="{55D7820E-7D54-4542-A288-AFE4F4B46226}" name="43904"/>
    <tableColumn id="8" xr3:uid="{FC09FE94-CE7B-4415-8C08-02149D8DFB5D}" name="43905"/>
    <tableColumn id="9" xr3:uid="{9BA05AFE-488F-476E-BB5A-19107D14340F}" name="43906"/>
    <tableColumn id="10" xr3:uid="{9B06FB89-9F6E-4D75-9C4B-FFEE0B2FD00E}" name="43907"/>
    <tableColumn id="11" xr3:uid="{AEFD0F80-FF1C-4FF7-B611-E649FC150B09}" name="43908"/>
    <tableColumn id="12" xr3:uid="{8AECAE43-90CA-4EDA-8057-9C8B4322FD0D}" name="43909"/>
    <tableColumn id="13" xr3:uid="{7CD45F7E-C16F-49D3-8907-975ED44BBD7C}" name="43910"/>
    <tableColumn id="14" xr3:uid="{05926048-6AC4-479D-BADC-F1820C61888A}" name="43911"/>
    <tableColumn id="15" xr3:uid="{9662D846-6FE8-4BA2-82CD-EECB55405813}" name="43912"/>
    <tableColumn id="16" xr3:uid="{8B26B2C8-710A-46BD-938A-9310B8939D1A}" name="43913"/>
    <tableColumn id="17" xr3:uid="{28EF51BB-175E-43B2-83CD-D4618E2C05CD}" name="43914"/>
    <tableColumn id="18" xr3:uid="{03941E9A-EDF5-4D59-BED9-3CFF051A2288}" name="43915"/>
    <tableColumn id="19" xr3:uid="{F4AFDA57-0D05-47BC-A440-1AFBF1F2FB84}" name="43916"/>
    <tableColumn id="20" xr3:uid="{A3E2DB3A-EA43-4564-9459-7C8D5FECCC44}" name="43917"/>
    <tableColumn id="21" xr3:uid="{375A61B9-89AA-4769-B52D-DD9D51E61409}" name="43918"/>
    <tableColumn id="22" xr3:uid="{D37E9A85-CAFD-46B4-80AC-49C71034A129}" name="43919"/>
    <tableColumn id="23" xr3:uid="{85D31E73-7299-41B7-96C6-F7C47BD2404B}" name="43920"/>
    <tableColumn id="24" xr3:uid="{0FD1026E-0831-492A-80A3-DED8F27087D0}" name="43921"/>
    <tableColumn id="25" xr3:uid="{8005A538-EE0A-40A4-803C-934DD377587B}" name="43922"/>
    <tableColumn id="26" xr3:uid="{D803C08D-E877-49FB-B823-E72231237F10}" name="43923"/>
    <tableColumn id="27" xr3:uid="{A581554C-5D1A-4B33-875C-26674ABCB085}" name="43924"/>
    <tableColumn id="28" xr3:uid="{4F454C84-6504-42C1-9F39-D49218D2EC29}" name="43925"/>
    <tableColumn id="29" xr3:uid="{BD416D51-BE45-4382-B8B6-A2283D12B1E1}" name="43926"/>
    <tableColumn id="30" xr3:uid="{BC39F031-E72E-45DB-9337-065F2E165B6B}" name="43927"/>
    <tableColumn id="31" xr3:uid="{1D9283F2-E821-45BB-A40B-E02AF54628D7}" name="43928"/>
    <tableColumn id="32" xr3:uid="{2392E225-5951-4896-9472-920A91D869B0}" name="43929"/>
    <tableColumn id="33" xr3:uid="{CABFC00F-E045-4178-83B2-092621276F95}" name="43930"/>
    <tableColumn id="34" xr3:uid="{81965074-F65B-46BE-924E-5AE399AEFD61}" name="43931"/>
    <tableColumn id="35" xr3:uid="{EE44BEA5-74F9-4418-B84C-84B5519832B9}" name="43932"/>
    <tableColumn id="36" xr3:uid="{CEC14A6D-F97A-43EC-9A35-0582F9822FB3}" name="43933"/>
    <tableColumn id="37" xr3:uid="{37AD0881-7A3C-4768-B2C1-B4737F3B813B}" name="43934"/>
    <tableColumn id="38" xr3:uid="{BD310D3F-0290-4FED-BC12-B64B5CC62C6B}" name="43935"/>
    <tableColumn id="39" xr3:uid="{1476E555-DC4A-496F-91EF-C3E612FECB2B}" name="43936"/>
    <tableColumn id="40" xr3:uid="{7045D6A9-DD6D-41EE-9047-DA2C6E370C34}" name="43937"/>
    <tableColumn id="41" xr3:uid="{A16EBEC5-6050-4238-B2D6-F06CFE747F11}" name="43938"/>
    <tableColumn id="42" xr3:uid="{75610987-FD2F-4BE7-A79B-2754E5AA27DA}" name="43939"/>
    <tableColumn id="43" xr3:uid="{E9CF65C6-7513-4C9A-A080-2F6B86A82205}" name="43940"/>
    <tableColumn id="44" xr3:uid="{F43A4153-A975-4BCB-A468-04585CC55CC2}" name="43941"/>
    <tableColumn id="45" xr3:uid="{83998F62-73D2-4C3A-8CC4-4DF27EE24646}" name="43942"/>
    <tableColumn id="46" xr3:uid="{CAF9DB72-30EC-4C50-9FD9-B95F987334B4}" name="43943"/>
    <tableColumn id="47" xr3:uid="{2BD0227F-AED5-4B45-BC7C-EA8B85AA0712}" name="43944"/>
    <tableColumn id="48" xr3:uid="{F3898247-BAF0-41CE-BD7E-01F7A67548EC}" name="43945"/>
    <tableColumn id="49" xr3:uid="{9A56A2BF-93B8-47FC-A7B6-785B5FEF4722}" name="43946"/>
    <tableColumn id="50" xr3:uid="{0364FB4F-5392-499B-866F-D3B4391DDC6A}" name="43947"/>
    <tableColumn id="51" xr3:uid="{A5BC6DA7-F7A6-46EF-8276-421042F463EE}" name="43948"/>
    <tableColumn id="52" xr3:uid="{8AB135A9-C8C3-414D-94B9-14AB9F4BD037}" name="43949"/>
    <tableColumn id="53" xr3:uid="{5E854FE3-56C8-4DF2-AD5B-9F1A1E869133}" name="43950"/>
    <tableColumn id="54" xr3:uid="{4BAC7FA6-1E82-4FFA-B28D-EB3D89ACCCAA}" name="43951"/>
    <tableColumn id="55" xr3:uid="{98C995B5-C0D5-4A42-B81E-984D36C6C854}" name="43952"/>
    <tableColumn id="56" xr3:uid="{C8304C18-87EE-4459-ACE2-05DDBAF43B4E}" name="43953"/>
    <tableColumn id="57" xr3:uid="{232AC2AD-4031-4AD5-BEA4-86DEDA744B0C}" name="43954"/>
    <tableColumn id="58" xr3:uid="{CBC483BC-A0D1-4BB6-970D-2C0D4CB1F2F6}" name="43955"/>
    <tableColumn id="59" xr3:uid="{8B046512-ADCB-4332-ACE8-B2BD5C05D649}" name="43956"/>
    <tableColumn id="60" xr3:uid="{6E62676C-CFD9-4011-8004-D02413DF6591}" name="43957"/>
    <tableColumn id="61" xr3:uid="{CB42A4E7-6D99-408D-A942-F5BB63958807}" name="43958"/>
    <tableColumn id="62" xr3:uid="{BF6A56E2-4EF3-4280-B75B-1512C4AA3DEF}" name="43959"/>
    <tableColumn id="63" xr3:uid="{4C972390-5112-49BC-9A16-BC491F781D09}" name="43960"/>
    <tableColumn id="64" xr3:uid="{6338CEEC-57F8-4A4C-8A32-E66DAF026163}" name="43961"/>
    <tableColumn id="65" xr3:uid="{2EE029EA-0499-40B3-8E5B-7ABF8FFA7708}" name="43962"/>
    <tableColumn id="66" xr3:uid="{D4B12859-D6DC-46D2-AF57-D94C51D20285}" name="43963"/>
    <tableColumn id="67" xr3:uid="{E38DBE92-4254-4EFA-90D9-41D75C4231E4}" name="43964"/>
    <tableColumn id="68" xr3:uid="{74E9A818-C018-4726-80F0-BE1DDE184B22}" name="43965"/>
    <tableColumn id="69" xr3:uid="{A0E0A193-D1A3-4341-9768-943EF44CD345}" name="43966"/>
    <tableColumn id="70" xr3:uid="{95AA5ACA-76D0-4673-9D63-ED1374764489}" name="43967"/>
    <tableColumn id="71" xr3:uid="{1576619E-1D96-4E65-8527-A7BA0EBB235D}" name="43968"/>
    <tableColumn id="72" xr3:uid="{6A9548B8-409D-48A9-BA26-3067F21F179A}" name="43969"/>
    <tableColumn id="73" xr3:uid="{7715AD1D-5F6B-4C89-91BA-7A1E7B98F6C8}" name="43970"/>
    <tableColumn id="74" xr3:uid="{6E333B88-0FB8-4802-A3A9-7A1D7383ACE0}" name="43971"/>
    <tableColumn id="75" xr3:uid="{1CDAA542-1784-4BB7-80D2-B87464DE5A2C}" name="43972"/>
    <tableColumn id="76" xr3:uid="{AC8C613A-7205-49CE-B3C2-F36E0D4D8A71}" name="43973"/>
    <tableColumn id="77" xr3:uid="{77231FFE-EF76-4918-A1B6-1F93C7887D1B}" name="43974"/>
    <tableColumn id="78" xr3:uid="{5A3FD7A0-815E-4FFA-9881-5B0E25872D58}" name="43975"/>
    <tableColumn id="79" xr3:uid="{E07364D9-B259-4F1E-B617-6A0EBD30CEC9}" name="43976"/>
    <tableColumn id="80" xr3:uid="{E9255E00-90E5-4333-82BC-0BE9F59DFC5F}" name="43977"/>
    <tableColumn id="81" xr3:uid="{1D92CB9B-CCF7-4E83-A9B4-47DF7F4C900B}" name="43978"/>
    <tableColumn id="82" xr3:uid="{052355A1-6C0E-4E79-8076-35FC5C2AFE30}" name="43979"/>
    <tableColumn id="83" xr3:uid="{B2900477-BBC7-44EE-9022-B08AB53F2547}" name="43980"/>
    <tableColumn id="84" xr3:uid="{5E9029B2-4F7A-45BE-8FFD-9D2172BEC857}" name="43981"/>
    <tableColumn id="85" xr3:uid="{59584E40-2E0C-4E56-B409-B906987A2925}" name="43982"/>
    <tableColumn id="86" xr3:uid="{2E824A15-16EB-4A6F-A422-E71A46B0E683}" name="43983"/>
    <tableColumn id="87" xr3:uid="{2F5761B4-5F36-4D69-864B-8C38CBB92188}" name="43984"/>
    <tableColumn id="88" xr3:uid="{A5BED885-BEFE-4D90-9D7D-CCD65DB563EA}" name="43985"/>
    <tableColumn id="89" xr3:uid="{D5134AA2-F1BF-4260-ABE8-F6396653CB1D}" name="43986"/>
    <tableColumn id="90" xr3:uid="{18AD0760-2B5E-4CC0-90A9-1FD4061AF555}" name="43987"/>
    <tableColumn id="91" xr3:uid="{C03EB04E-C12B-4233-BD78-495FE5CB7D85}" name="43988"/>
    <tableColumn id="92" xr3:uid="{7ED29C1C-F93E-488D-B5F9-E070DE6B8ED7}" name="43989"/>
    <tableColumn id="93" xr3:uid="{4D7B6186-6AD6-4045-A98B-DA488E9B9225}" name="43990"/>
    <tableColumn id="94" xr3:uid="{95A66A96-BB2B-496B-AA14-BC7C8CB33399}" name="43991"/>
    <tableColumn id="95" xr3:uid="{A2B1C30A-A438-4F9D-887B-ED5B5B803C40}" name="43992"/>
    <tableColumn id="96" xr3:uid="{E58C9022-763F-48A5-AC41-1C63413FF121}" name="43993"/>
    <tableColumn id="97" xr3:uid="{0CB58338-45BB-4B76-86DE-E7C8E606155F}" name="43994"/>
    <tableColumn id="98" xr3:uid="{E5149451-1B32-461B-9424-4E6F154F4B95}" name="43995"/>
    <tableColumn id="99" xr3:uid="{82042314-ED58-46D6-8EF1-05A952CB11FF}" name="43996"/>
    <tableColumn id="100" xr3:uid="{C6AEF82E-32C2-4DB8-844A-8D9D2CC44D47}" name="43997"/>
    <tableColumn id="101" xr3:uid="{7620345F-D522-4928-B302-923CD1084CB5}" name="43998"/>
    <tableColumn id="102" xr3:uid="{34C1C61C-5139-4E15-89EA-CD4959C11FBB}" name="43999"/>
    <tableColumn id="103" xr3:uid="{B23D08E4-FD74-47FE-B5CC-420674AFE936}" name="44000"/>
    <tableColumn id="104" xr3:uid="{67F24B25-30E3-45B4-B701-61700A8D0115}" name="44001"/>
    <tableColumn id="105" xr3:uid="{81F2506F-434F-416E-AAA4-ACFB9BBF148D}" name="44002"/>
    <tableColumn id="106" xr3:uid="{46AC9118-8BC6-4C76-B49A-F0C5196B416C}" name="44003"/>
    <tableColumn id="107" xr3:uid="{6B4602E2-0011-4935-9DF5-2607531E47C4}" name="44004"/>
    <tableColumn id="108" xr3:uid="{E2F56E0A-7991-4689-8F87-928D14B6502E}" name="44005"/>
    <tableColumn id="109" xr3:uid="{1DB66BFF-D6F2-4F1A-AF1B-344ACB32CC45}" name="44006"/>
    <tableColumn id="110" xr3:uid="{8F9657A3-3094-4A3F-ABD8-E8A31C6F2E38}" name="44007"/>
    <tableColumn id="111" xr3:uid="{E999F14F-80EA-48C2-86EC-5EFE28617727}" name="44008"/>
    <tableColumn id="112" xr3:uid="{2EB30F06-934E-409D-9502-722E6B69B86F}" name="44009"/>
    <tableColumn id="113" xr3:uid="{E3EB046D-54C0-4B76-98AE-1B2591C69915}" name="44010"/>
    <tableColumn id="114" xr3:uid="{E97961D3-18C7-4219-9B94-4C81AE590442}" name="44011"/>
    <tableColumn id="115" xr3:uid="{C648C6D3-7EF8-4B9B-BAC3-50447CA35FB6}" name="44012"/>
    <tableColumn id="116" xr3:uid="{68D7D8E5-F7C4-4A5E-8E30-642F0DDDA0D5}" name="44013"/>
    <tableColumn id="117" xr3:uid="{8BA9B869-0871-42C4-9D0C-6C091A8DFDE2}" name="44014"/>
    <tableColumn id="118" xr3:uid="{836B1631-ED32-46E4-8173-6A1A9F30F671}" name="44015"/>
    <tableColumn id="119" xr3:uid="{7540DD8B-241A-428A-ABAE-33218B0F888C}" name="44016"/>
    <tableColumn id="120" xr3:uid="{8E841E6F-A3CD-4B43-AF17-D713ACCE33F9}" name="44017"/>
    <tableColumn id="121" xr3:uid="{C966AC41-FACC-4FA4-8DC8-ABDF9CDD1F82}" name="44018"/>
    <tableColumn id="122" xr3:uid="{D1B7D4E1-07A3-470A-8F47-97AA7A4BCAB7}" name="44019"/>
    <tableColumn id="123" xr3:uid="{FC3709C2-55CE-4080-9BD4-BF3B9F6C26D5}" name="44020"/>
    <tableColumn id="124" xr3:uid="{B1CC5EA0-8967-4EF5-BB39-477CA390FEAF}" name="44021"/>
    <tableColumn id="125" xr3:uid="{8B85A36B-A8F9-4C18-913A-B121B74880CC}" name="44022"/>
    <tableColumn id="126" xr3:uid="{977C147E-5B01-4D39-AAAA-BF93FC5AE335}" name="44023"/>
    <tableColumn id="127" xr3:uid="{764FB713-38C9-494C-85A7-829A85BA60E8}" name="44024"/>
    <tableColumn id="128" xr3:uid="{7C3E778D-04F3-4C58-823B-F825F02E0C2D}" name="44025"/>
    <tableColumn id="129" xr3:uid="{E9A828FA-4542-46D9-BDAD-5F5384CFEF06}" name="44026"/>
    <tableColumn id="130" xr3:uid="{BA267F70-4B8B-4292-BBBC-2D9DFA26EA00}" name="44027"/>
    <tableColumn id="131" xr3:uid="{D55A419E-2105-4EC4-A691-1FB763F51FAF}" name="44028"/>
    <tableColumn id="132" xr3:uid="{D98C3CF2-B384-4FCA-BB37-01CB01E62A54}" name="44029"/>
    <tableColumn id="133" xr3:uid="{8ED44711-EB12-4CD5-AEA8-E6CF5B6EF71E}" name="44030"/>
    <tableColumn id="134" xr3:uid="{77EBE895-C41E-48B8-B961-9882EAB3805D}" name="44031"/>
    <tableColumn id="135" xr3:uid="{6D48C5D0-2FF9-42B8-AD04-15F5A509575F}" name="44032"/>
    <tableColumn id="136" xr3:uid="{9E1D6A43-335A-4C20-B0C3-E5DFC2B91474}" name="44033"/>
    <tableColumn id="137" xr3:uid="{95846AE4-BC8C-46C4-908A-A388A9762243}" name="44034"/>
    <tableColumn id="138" xr3:uid="{BC334E3B-8D36-4027-B45D-1919F093CB7A}" name="44035"/>
    <tableColumn id="139" xr3:uid="{26432CDE-807D-4A7F-91AF-BF9081349F25}" name="44036"/>
    <tableColumn id="140" xr3:uid="{51A3F13C-385B-4B04-AF39-AA9E48190C66}" name="44037"/>
    <tableColumn id="141" xr3:uid="{C4AA3B97-7066-4577-8369-9A5038EF4840}" name="44038"/>
    <tableColumn id="142" xr3:uid="{C2708490-C856-4323-BDD9-676FD9C6AA70}" name="44039"/>
    <tableColumn id="143" xr3:uid="{AD354C91-0F9B-4EC4-BEB2-5961E08F7D60}" name="44040"/>
    <tableColumn id="144" xr3:uid="{0134E826-8E4C-4E21-BC8E-3FD2630A1BB8}" name="44041"/>
    <tableColumn id="145" xr3:uid="{3AD18F6E-805B-4514-9B1D-55CF90F54BD6}" name="44042"/>
    <tableColumn id="146" xr3:uid="{4DB9AB74-6C23-4DF9-AEBD-2AA4259A2A2A}" name="44043"/>
    <tableColumn id="147" xr3:uid="{EBA79792-AA60-4DEA-8470-CB12F4097020}" name="44044"/>
    <tableColumn id="148" xr3:uid="{75714F50-EF18-47EE-871F-12DEF912E813}" name="44045"/>
    <tableColumn id="149" xr3:uid="{25E47489-30DD-46FB-9FF5-2F37550C1505}" name="44046"/>
    <tableColumn id="150" xr3:uid="{8F20EB57-91DB-4F33-8830-C28546AADF93}" name="44047"/>
    <tableColumn id="151" xr3:uid="{AF9042A7-9395-4624-AF93-E8A760B78666}" name="44048"/>
    <tableColumn id="152" xr3:uid="{DCD3811F-BD4E-4A5B-96AB-CBF6667475A5}" name="44049"/>
    <tableColumn id="153" xr3:uid="{A54859DA-4CA9-4828-87D2-CD170C7414EC}" name="44050"/>
    <tableColumn id="154" xr3:uid="{42D1C8C4-38B7-4B3F-B389-D55C9D7863F8}" name="44051"/>
    <tableColumn id="155" xr3:uid="{8DBC9B8E-4C73-4414-986C-E5FAFAD3A184}" name="44052"/>
    <tableColumn id="156" xr3:uid="{F3BF1237-F6E4-4FB7-AB14-C042ED102245}" name="44053"/>
    <tableColumn id="157" xr3:uid="{75859240-BC65-4412-B94B-ED32110A75B9}" name="44054"/>
    <tableColumn id="158" xr3:uid="{12D5DCD4-3CD7-4C00-B075-FD57114E7275}" name="44055"/>
    <tableColumn id="159" xr3:uid="{73DF7430-754F-49B8-8273-37B8C3FA876C}" name="44056"/>
    <tableColumn id="160" xr3:uid="{24105962-637D-42F8-B3C3-9B254DC2C6DD}" name="44057"/>
    <tableColumn id="161" xr3:uid="{FD960D86-08A3-4A06-99A3-C3E5050A1CE9}" name="44058"/>
    <tableColumn id="162" xr3:uid="{061B2EB4-85AA-4434-A46A-EF4B83D5BEB4}" name="44059"/>
    <tableColumn id="163" xr3:uid="{A3144A7A-CA51-4483-9DCB-64EF02C2329D}" name="44060"/>
    <tableColumn id="164" xr3:uid="{3CB87865-CAEA-40E0-8F55-B4C171264020}" name="44061"/>
    <tableColumn id="165" xr3:uid="{CF04A9E3-EF4A-42D7-9E73-40BD12EF6F08}" name="44062"/>
    <tableColumn id="166" xr3:uid="{68CA03D2-CF9C-4261-948C-717B360B3A8C}" name="44063"/>
    <tableColumn id="167" xr3:uid="{6D49A022-4FDE-460D-AFE3-719B07EF0FA3}" name="44064"/>
    <tableColumn id="168" xr3:uid="{034DC269-9AAB-4CEF-AFD0-37D379D4ED6C}" name="44065"/>
    <tableColumn id="169" xr3:uid="{DB17E0DB-AA52-4695-A60F-2A24179D395C}" name="44066"/>
    <tableColumn id="170" xr3:uid="{B72CBE2E-3485-40CC-B142-8F29850985C5}" name="44067"/>
    <tableColumn id="171" xr3:uid="{511414D8-7367-45FB-B7C7-236D4C0C350C}" name="44068"/>
    <tableColumn id="172" xr3:uid="{4072A11B-ABAF-411D-BD93-7F072F3BAB81}" name="44069"/>
    <tableColumn id="173" xr3:uid="{FDC795DF-F460-4C32-A661-83521ED9A370}" name="44070"/>
    <tableColumn id="174" xr3:uid="{44C22B2B-786E-4EA7-8C16-7A913B3CA588}" name="44071"/>
    <tableColumn id="175" xr3:uid="{B122602C-3A5B-41A9-BC0B-36826B5F3672}" name="44072"/>
    <tableColumn id="176" xr3:uid="{6E00CDE5-178A-4DF9-B828-2BECB6A79890}" name="44073"/>
    <tableColumn id="177" xr3:uid="{74416D32-0D96-44F5-AEB6-608545D1F41B}" name="44074"/>
    <tableColumn id="178" xr3:uid="{917D1E33-B111-413D-8834-6D90E1E312C8}" name="44075"/>
    <tableColumn id="179" xr3:uid="{49F15E94-158F-477A-9831-96A1EC26BE52}" name="44076"/>
    <tableColumn id="180" xr3:uid="{62E190F6-4E87-44E8-B3CD-B5EC53125241}" name="44077"/>
    <tableColumn id="181" xr3:uid="{2785DA4C-044A-42DF-90DA-D1772414AC8A}" name="44078"/>
    <tableColumn id="182" xr3:uid="{8479E04C-77E6-46EA-8740-D27F558E09FC}" name="44079"/>
    <tableColumn id="183" xr3:uid="{F6335D7B-E2AE-45A0-8F25-4C8581AD0A6A}" name="44080"/>
    <tableColumn id="184" xr3:uid="{56B3AF57-C24B-4A20-A1E2-E3BD412F9024}" name="44081"/>
    <tableColumn id="185" xr3:uid="{44F83461-DCD2-4E73-BD31-FCAAED4BB6C6}" name="44082"/>
    <tableColumn id="186" xr3:uid="{40FA78A5-4ED2-496B-8042-F7A2CAAD9940}" name="44083"/>
    <tableColumn id="187" xr3:uid="{C2E6C7A6-1A94-467B-BD01-D74EEAA74058}" name="44084"/>
    <tableColumn id="188" xr3:uid="{634DAEC4-9187-49F9-B4E2-CBEE6806CD8F}" name="44085"/>
    <tableColumn id="189" xr3:uid="{8315CDCD-D7BF-4FB9-AD60-D92CAAF2C5DC}" name="44086"/>
    <tableColumn id="190" xr3:uid="{12F881B1-7DDE-4CB6-A11C-6E767B25D69F}" name="44087"/>
    <tableColumn id="191" xr3:uid="{B8A3CFEA-7DBE-412E-88B5-CA5BFD9FDB67}" name="44088"/>
    <tableColumn id="192" xr3:uid="{2AAD20C9-D902-41ED-ACF2-DC711164D620}" name="44089"/>
    <tableColumn id="193" xr3:uid="{D24A5A1A-9C85-4D8F-90FB-6F9255FA2D60}" name="44090"/>
    <tableColumn id="194" xr3:uid="{A7A37A46-98FB-41FB-B2FC-9AC9FC602F40}" name="44091"/>
    <tableColumn id="195" xr3:uid="{023284A8-B65E-4D80-9565-B0457295C325}" name="44092"/>
    <tableColumn id="196" xr3:uid="{86A7D119-301D-413B-AF30-4B71E59F3661}" name="44093"/>
    <tableColumn id="197" xr3:uid="{4E4C404A-7BC8-4D54-9679-76BE5064CDA5}" name="44094"/>
    <tableColumn id="198" xr3:uid="{D327D5AD-7BEA-472A-AB29-B77ADD2DD4E3}" name="44095"/>
    <tableColumn id="199" xr3:uid="{709A38AB-51A7-4F27-80C8-4F252FE8C313}" name="44096"/>
    <tableColumn id="200" xr3:uid="{9ABD9AC5-4708-40C1-904A-2F7743093062}" name="44097"/>
    <tableColumn id="201" xr3:uid="{F8435476-7B41-4517-9E7C-64AAB4CED301}" name="44098"/>
    <tableColumn id="202" xr3:uid="{676464B8-C4CE-447C-B886-61BFE80C3796}" name="44099"/>
    <tableColumn id="203" xr3:uid="{475DE8C6-A323-4723-87BC-C53C238A3749}" name="44100"/>
    <tableColumn id="204" xr3:uid="{D200FAE1-8CE9-48EA-879D-73ABA54C9D1E}" name="44101"/>
    <tableColumn id="205" xr3:uid="{8AE57AA1-DE29-4718-BBCC-5C1E35385AE1}" name="44102"/>
    <tableColumn id="206" xr3:uid="{E9DAC149-4E46-4156-89A8-7A30D76BC062}" name="44103"/>
    <tableColumn id="207" xr3:uid="{8C06BF71-8CD6-42AF-AE45-4C218D20DABC}" name="44104"/>
    <tableColumn id="208" xr3:uid="{5C452185-08F9-4FB5-9BF4-C84DC3E1FB81}" name="44105"/>
    <tableColumn id="209" xr3:uid="{0CBFDAA2-DEC2-415F-B82F-8C3A587D7102}" name="44106"/>
    <tableColumn id="210" xr3:uid="{1857345A-E6ED-4251-9069-C92AA8BFC6DA}" name="44107"/>
    <tableColumn id="211" xr3:uid="{72EB35DA-081B-4501-A29E-A23E0BDBF56D}" name="44108"/>
    <tableColumn id="212" xr3:uid="{8D23E1BD-8E40-4167-88D3-54B1EC2612DA}" name="44109"/>
    <tableColumn id="213" xr3:uid="{D2A4014B-B041-4753-B726-342796B4BF24}" name="44110"/>
    <tableColumn id="214" xr3:uid="{41079A63-A66B-438C-A068-46F144D1D873}" name="44111"/>
    <tableColumn id="215" xr3:uid="{7B545C94-813A-484E-ABF6-AD5362F91295}" name="44112"/>
    <tableColumn id="216" xr3:uid="{DC45BB00-CAAC-4A0B-AF4B-220321D20767}" name="44113"/>
    <tableColumn id="217" xr3:uid="{E977723A-1531-4880-9152-E61698580223}" name="44114"/>
    <tableColumn id="218" xr3:uid="{B46F48BE-3E6C-455F-93D9-4E9E39D9690A}" name="44115"/>
    <tableColumn id="219" xr3:uid="{5C4BE227-EA4A-4972-B04B-504A24741C37}" name="44116"/>
    <tableColumn id="220" xr3:uid="{140D11A8-1946-4FDF-AF65-5F028FDC7C1C}" name="44117"/>
    <tableColumn id="221" xr3:uid="{1EEB7BE7-5A91-4949-B1FA-9937A2643C4D}" name="44118"/>
    <tableColumn id="222" xr3:uid="{74C056FC-7507-4C99-B867-1466939F5CEC}" name="44119"/>
    <tableColumn id="223" xr3:uid="{45AE649A-120C-4EF5-B28B-02E0ADA629F9}" name="44120"/>
    <tableColumn id="224" xr3:uid="{81468956-145F-4A80-AAD2-1A90635BB77B}" name="44121"/>
    <tableColumn id="225" xr3:uid="{71CE54CB-69C1-4D7E-8A19-5E1A4CE0888E}" name="44122"/>
    <tableColumn id="226" xr3:uid="{261EB617-4461-453E-99F4-1935E5A6FDFE}" name="44123"/>
    <tableColumn id="227" xr3:uid="{3E6D4044-554B-40D6-A5F0-651698360C17}" name="44124"/>
    <tableColumn id="228" xr3:uid="{7CE0EAF5-21A4-4E6D-94FB-FEF9DE077D15}" name="44125"/>
    <tableColumn id="229" xr3:uid="{0981B977-5285-4F32-BCE8-9430CEA6E82A}" name="44126"/>
    <tableColumn id="230" xr3:uid="{7B8A7342-0219-434B-9AC9-E3B2A4A7F270}" name="44127"/>
    <tableColumn id="231" xr3:uid="{596875E0-6608-43CA-B5FB-A009555106E7}" name="44128"/>
    <tableColumn id="232" xr3:uid="{09D348A0-DBFC-4480-A897-D3155CE1C618}" name="44129"/>
    <tableColumn id="233" xr3:uid="{F4ACE52B-2FCD-43FD-B647-AC7F20DABB17}" name="44130"/>
    <tableColumn id="234" xr3:uid="{901173C8-AB77-4216-8DA5-DA85D73E772E}" name="44131"/>
    <tableColumn id="235" xr3:uid="{416A4D03-73EA-4E0A-A68F-A6B40B6FDC70}" name="44132"/>
    <tableColumn id="236" xr3:uid="{D3BB876B-C46E-427C-9F7B-250C7952B3D4}" name="44133"/>
    <tableColumn id="237" xr3:uid="{274D918F-3660-4C17-BA9B-17B663F7E9CA}" name="44134"/>
    <tableColumn id="238" xr3:uid="{91549112-16CC-4BBC-A08F-D6E4A7ACD343}" name="44135"/>
    <tableColumn id="239" xr3:uid="{9B7BA7E4-59F8-4D6C-9838-45F63FFA8A20}" name="44136"/>
    <tableColumn id="240" xr3:uid="{9D3E0F20-BC86-4901-A830-63B5C13AA62A}" name="44137"/>
    <tableColumn id="241" xr3:uid="{1C4FB2AC-8E1F-49EE-ADDB-D46E2B86330B}" name="44138"/>
    <tableColumn id="242" xr3:uid="{DAB20ECC-ECD9-45D9-8300-9A9D7CDD9A84}" name="44139"/>
    <tableColumn id="243" xr3:uid="{B34ABA99-C2E5-44EF-803A-CF4E504A419E}" name="44140"/>
    <tableColumn id="244" xr3:uid="{2AA2B679-D9E3-45D5-970D-16985BB29273}" name="44141"/>
    <tableColumn id="245" xr3:uid="{F795691D-2892-4303-865E-F7CFA7484A5E}" name="44142"/>
    <tableColumn id="246" xr3:uid="{7B80133C-078F-4E47-B852-E6563F1B1805}" name="44143"/>
    <tableColumn id="247" xr3:uid="{7EFC8C8B-3476-40F6-8626-2107C68B17A2}" name="44144"/>
    <tableColumn id="248" xr3:uid="{22E6C0BA-993F-4CE7-A946-C6859B718667}" name="44145"/>
    <tableColumn id="249" xr3:uid="{61B77090-57D0-476E-9EC1-850747485B6A}" name="44146"/>
    <tableColumn id="250" xr3:uid="{323B0EA9-551B-4803-BE40-9D43656B83D2}" name="44147"/>
    <tableColumn id="251" xr3:uid="{45F7BB17-9639-4790-B21B-1DC85673C221}" name="44148"/>
    <tableColumn id="252" xr3:uid="{36BAC5C9-281F-4599-B168-33BD650251C1}" name="44149"/>
    <tableColumn id="253" xr3:uid="{9EF1F430-22CB-41E1-AA22-46BA7D501670}" name="44150"/>
    <tableColumn id="254" xr3:uid="{E2CB786A-CCAF-43D5-9C02-10A21CB51C6B}" name="44151"/>
    <tableColumn id="255" xr3:uid="{7D220F27-4A82-4488-82D9-B3B7AB0A52AF}" name="44152"/>
    <tableColumn id="256" xr3:uid="{D652797A-8152-4080-816F-D14FF0A59C46}" name="44153"/>
    <tableColumn id="257" xr3:uid="{50EF0CF2-4647-4186-89B3-B2F19DA32DF6}" name="44154"/>
    <tableColumn id="258" xr3:uid="{5A6D5835-F354-4EA5-88E2-6EAC641C082D}" name="44155"/>
    <tableColumn id="259" xr3:uid="{DD69E230-55BF-46C2-878A-21EF8FF17C27}" name="44156"/>
    <tableColumn id="260" xr3:uid="{21935497-B919-4686-9A78-9CD82861CF31}" name="44157"/>
    <tableColumn id="261" xr3:uid="{9AE80E53-1AAF-48DE-8571-5DAE5DB0017D}" name="44158"/>
    <tableColumn id="262" xr3:uid="{F0968801-6980-443A-9EF7-FC10E317A877}" name="44159"/>
    <tableColumn id="263" xr3:uid="{FB171699-D231-4E55-B383-DEC988EDC91F}" name="44160"/>
    <tableColumn id="264" xr3:uid="{50D91071-02E4-4438-B525-37D3A42D238D}" name="44161"/>
    <tableColumn id="265" xr3:uid="{E53CF171-955B-4EAF-B481-6A73E29ABFD9}" name="44162"/>
    <tableColumn id="266" xr3:uid="{4972C955-D9A1-4B8C-AE94-3B8EA3FEFCF5}" name="44163"/>
    <tableColumn id="267" xr3:uid="{B6DE48A4-8BD6-4ACA-9C17-6FFA050B888D}" name="44164"/>
    <tableColumn id="268" xr3:uid="{5D8B1349-494C-47F9-86C0-12ABF6C2279F}" name="44165"/>
    <tableColumn id="269" xr3:uid="{2ADF670D-BEAC-411C-BE68-D6E66481E04A}" name="44166"/>
    <tableColumn id="270" xr3:uid="{B3E34683-3E7F-4578-926D-FF1CFB04F723}" name="44167"/>
    <tableColumn id="271" xr3:uid="{7B110B2A-B7B1-4930-9EAD-2ECDAE8E4627}" name="44168"/>
    <tableColumn id="272" xr3:uid="{D4908E90-2337-43ED-B7D5-B27CC659730F}" name="44169" dataDxfId="151"/>
    <tableColumn id="273" xr3:uid="{179B8D57-74A3-4A77-ADD8-31851568E3F8}" name="44170" dataDxfId="150"/>
    <tableColumn id="274" xr3:uid="{B086F5AF-6A75-4673-A51A-07C7727AB512}" name="44171" dataDxfId="149"/>
    <tableColumn id="275" xr3:uid="{BE04AEFC-C6B3-4C48-B37E-AF355CE84963}" name="44172" dataDxfId="148"/>
    <tableColumn id="276" xr3:uid="{D93A76C9-2E4B-46B9-A022-1292C2AD1E6A}" name="44173" dataDxfId="147"/>
    <tableColumn id="277" xr3:uid="{BDFCB4CF-F8C4-40CA-BAC1-ECF06A7B2161}" name="44174" dataDxfId="146"/>
    <tableColumn id="278" xr3:uid="{253EFE15-5877-48CF-BB73-B55DBAF5D217}" name="44175" dataDxfId="145"/>
    <tableColumn id="279" xr3:uid="{1572E9CB-F199-4594-B7D8-173AEF5851A3}" name="44176" dataDxfId="144"/>
    <tableColumn id="280" xr3:uid="{F81CBF54-B5C6-4967-84AB-7E607756498D}" name="44177" dataDxfId="143"/>
    <tableColumn id="281" xr3:uid="{58AA18DD-881F-4057-A5AF-8BA3B45D6D67}" name="44178" dataDxfId="142"/>
    <tableColumn id="282" xr3:uid="{966D6EB1-844D-467C-A456-6DA9ADBF4E85}" name="44179" dataDxfId="141"/>
    <tableColumn id="283" xr3:uid="{D38F2EF0-62A0-4D71-B880-0818C28B306F}" name="44180" dataDxfId="140"/>
    <tableColumn id="284" xr3:uid="{50B62CF5-03FA-4BC3-B9C9-27CDB69F3C20}" name="44181" dataDxfId="139"/>
    <tableColumn id="285" xr3:uid="{048033CA-A94D-4F3C-8FEB-B0D2E3353A60}" name="44182" dataDxfId="138"/>
    <tableColumn id="286" xr3:uid="{6AC65D5C-EAB2-4A21-9CC4-33A445811FFE}" name="44183" dataDxfId="137"/>
    <tableColumn id="287" xr3:uid="{AE1F1361-9746-4FF2-BD9B-EA437CE859FF}" name="44184" dataDxfId="136"/>
    <tableColumn id="288" xr3:uid="{813A3641-E26C-4253-8C2C-5F8D664CF79D}" name="44185" dataDxfId="135"/>
    <tableColumn id="289" xr3:uid="{9E2CBE79-8C55-48F6-A4E7-A85CD35BB374}" name="44186" dataDxfId="134"/>
    <tableColumn id="290" xr3:uid="{068EBD18-CFD0-49C7-A7A0-A9E5BB80A936}" name="44187" dataDxfId="133"/>
    <tableColumn id="291" xr3:uid="{9A8F9A00-8CDC-46D6-BD91-A761600557B8}" name="44188" dataDxfId="132"/>
    <tableColumn id="292" xr3:uid="{A37AA74B-679E-4FD2-9413-12310654E536}" name="44189" dataDxfId="131"/>
    <tableColumn id="293" xr3:uid="{753BE149-73B0-403C-82B4-095A6A6B1DEF}" name="44190" dataDxfId="130"/>
    <tableColumn id="294" xr3:uid="{2D63E692-081E-45DE-A0FA-051D98364C86}" name="44191" dataDxfId="129"/>
    <tableColumn id="295" xr3:uid="{2DBB9E0E-4EBE-4708-84C1-A9CAA835E5CC}" name="44192" dataDxfId="128"/>
    <tableColumn id="296" xr3:uid="{2E113872-F269-43F8-9F03-DBB2FEC3DB09}" name="44193" dataDxfId="127"/>
    <tableColumn id="297" xr3:uid="{8266911A-7EDE-4791-89E8-C46588759EBE}" name="44194" dataDxfId="126"/>
    <tableColumn id="298" xr3:uid="{3C7D46D7-4806-4DF9-A45F-18705AF7809E}" name="44195" dataDxfId="125"/>
    <tableColumn id="299" xr3:uid="{95966CE0-8040-44AF-B7D4-4E4F540786FE}" name="44196" dataDxfId="124"/>
    <tableColumn id="300" xr3:uid="{BA37317A-9725-407D-B6CA-B4AF1B18EC6B}" name="44197" dataDxfId="123"/>
    <tableColumn id="301" xr3:uid="{2395714B-6B02-4EE7-B91C-3161F03A0516}" name="44198" dataDxfId="122"/>
    <tableColumn id="302" xr3:uid="{F59E09AE-35C0-41A0-93F3-D00EED6D0790}" name="44199" dataDxfId="121"/>
    <tableColumn id="303" xr3:uid="{A22E84F0-D8DC-4457-8BF5-53E51CE7BBD4}" name="44200" dataDxfId="120"/>
    <tableColumn id="304" xr3:uid="{0C5966D2-25AB-45D1-A214-7A88556AC59B}" name="44201" dataDxfId="119"/>
    <tableColumn id="305" xr3:uid="{2218F20B-672D-4ACF-9AC4-1BA799BDE716}" name="44202" dataDxfId="118"/>
    <tableColumn id="306" xr3:uid="{971D62BB-4216-40C9-8630-3E876ADC1E98}" name="44203" dataDxfId="117"/>
    <tableColumn id="307" xr3:uid="{B0CE8287-25B8-4753-A0B7-F4B41C12E7A3}" name="44204" dataDxfId="116"/>
    <tableColumn id="308" xr3:uid="{9DF01220-B1A5-4570-87B0-9DE91A60F477}" name="44205" dataDxfId="115"/>
    <tableColumn id="309" xr3:uid="{7464BA4B-310D-4311-8181-6BF85A91A25F}" name="44206" dataDxfId="114"/>
    <tableColumn id="310" xr3:uid="{B522BEF6-8A9D-4D93-970E-CAF06C6F45D8}" name="44207" dataDxfId="113"/>
    <tableColumn id="311" xr3:uid="{9A825C92-B1C7-43D0-BC6D-4B5A6FCA961C}" name="44208" dataDxfId="112"/>
    <tableColumn id="312" xr3:uid="{615D004A-69D7-4C15-8446-89A2BE68DE77}" name="44209" dataDxfId="111"/>
    <tableColumn id="313" xr3:uid="{8F960D3F-2D3D-47DB-BB22-AA9BECDB0D2D}" name="44210" dataDxfId="110"/>
    <tableColumn id="314" xr3:uid="{61DE4944-80F6-45AB-B442-5952E9C04E10}" name="44211" dataDxfId="109"/>
    <tableColumn id="315" xr3:uid="{32061BA1-C3C7-4774-8101-DE6542190897}" name="44212" dataDxfId="108"/>
    <tableColumn id="316" xr3:uid="{CCE4C9F5-B01A-4897-988F-3C941938303C}" name="44213" dataDxfId="107"/>
    <tableColumn id="317" xr3:uid="{F0D45347-37AF-42DE-93A6-2F2BD0A8E7A8}" name="44214" dataDxfId="106"/>
    <tableColumn id="318" xr3:uid="{2DA18A8E-7BCD-4F71-89F8-C607845FAAE8}" name="44215" dataDxfId="105"/>
    <tableColumn id="319" xr3:uid="{6C229357-C84C-4AE2-8EDE-DEB6283C6CEF}" name="44216" dataDxfId="104"/>
    <tableColumn id="320" xr3:uid="{30B3E611-C2D1-40DD-B9FC-3561DFFE92FA}" name="44217" dataDxfId="103"/>
    <tableColumn id="321" xr3:uid="{BA639029-4E4E-43E5-BEB8-CCD751F420CC}" name="44218" dataDxfId="102"/>
    <tableColumn id="322" xr3:uid="{E3D522C3-89AA-4C0A-8A9F-4D15BD8DE55A}" name="44219" dataDxfId="101"/>
    <tableColumn id="323" xr3:uid="{7BBC7B1E-9B0F-4783-80B4-EBBA6D25A02C}" name="44220" dataDxfId="100"/>
    <tableColumn id="324" xr3:uid="{E7DA38A7-00B1-45DF-A3FD-CD212F2396EC}" name="44221" dataDxfId="99"/>
    <tableColumn id="325" xr3:uid="{B511F3F1-3CFE-4BEB-8F62-39D566730F58}" name="44222" dataDxfId="98"/>
    <tableColumn id="326" xr3:uid="{793DCBB7-F2A2-433F-99EE-AE88ABF40899}" name="44223" dataDxfId="97"/>
    <tableColumn id="327" xr3:uid="{D4505C1D-C6B7-4746-84D6-206A275EFD73}" name="44224" dataDxfId="96"/>
    <tableColumn id="328" xr3:uid="{C4479511-925D-449F-A20E-D2C60879FFC5}" name="44225" dataDxfId="95"/>
    <tableColumn id="329" xr3:uid="{D792F425-B009-4AEE-B40E-8B6438BA506F}" name="44226" dataDxfId="94"/>
    <tableColumn id="330" xr3:uid="{0CCE83E3-9AFF-42E9-AAA3-476BD1C5594F}" name="44227" dataDxfId="93"/>
    <tableColumn id="331" xr3:uid="{55447C75-A60D-43B6-80CF-2E4B93E5DED8}" name="44228" dataDxfId="92"/>
    <tableColumn id="332" xr3:uid="{44FFC991-24AA-41B6-B2FC-905348875ECC}" name="44229" dataDxfId="91"/>
    <tableColumn id="333" xr3:uid="{0C7A57DC-BD50-4C81-B1EE-D7C5EF41ADD0}" name="44230" dataDxfId="90"/>
    <tableColumn id="334" xr3:uid="{1A23D520-ED10-4D80-83EA-80C881974AE7}" name="44231" dataDxfId="89"/>
    <tableColumn id="335" xr3:uid="{F734024F-3B74-4020-84D4-75721FC0F3BD}" name="44232" dataDxfId="88"/>
    <tableColumn id="336" xr3:uid="{7609D582-CE7A-4F09-B3D7-129BCC475B00}" name="44233" dataDxfId="87"/>
    <tableColumn id="337" xr3:uid="{542BFB4E-746A-4A3C-9EA4-7D2AF60070E4}" name="44234" dataDxfId="86"/>
    <tableColumn id="338" xr3:uid="{DF296C68-E0E3-47FD-9D6F-9766BE6FD7A7}" name="44235" dataDxfId="85"/>
    <tableColumn id="339" xr3:uid="{2F35578F-8813-49B3-A4A2-5223F1A6044D}" name="44236" dataDxfId="84"/>
    <tableColumn id="340" xr3:uid="{886AEAAF-6A99-4573-9D44-ED539C6A4918}" name="44237" dataDxfId="83"/>
    <tableColumn id="341" xr3:uid="{DCCCED6B-0AB1-4A20-89EB-1420A2616D05}" name="44238" dataDxfId="82"/>
    <tableColumn id="342" xr3:uid="{4524640C-C304-4711-9B6C-DA0B4ED1266D}" name="44239" dataDxfId="81"/>
    <tableColumn id="343" xr3:uid="{622ED739-3A46-45C8-8294-504EFDBFCB03}" name="44240" dataDxfId="80"/>
    <tableColumn id="344" xr3:uid="{E90093F7-A0DE-4101-B28D-FDE5A5F72DF9}" name="44241" dataDxfId="79"/>
    <tableColumn id="345" xr3:uid="{3B7F1BF0-C69D-4D01-9220-7BACFBC079EE}" name="44242" dataDxfId="78"/>
    <tableColumn id="346" xr3:uid="{D4FFDA90-8763-4D9E-ADEA-597B2CFE3FB5}" name="44243" dataDxfId="77"/>
    <tableColumn id="347" xr3:uid="{721384C8-542F-46D9-BF61-64455AFD3D54}" name="44244" dataDxfId="76"/>
    <tableColumn id="348" xr3:uid="{52DE792D-5918-4752-A6A3-9B829053B1D3}" name="44245" dataDxfId="75"/>
    <tableColumn id="349" xr3:uid="{43DE457C-A84F-4C6A-BA4B-1FF7D1679D23}" name="44246" dataDxfId="74"/>
    <tableColumn id="350" xr3:uid="{DBEB211C-7E52-4F16-8DBB-5545D23BEBA6}" name="44247" dataDxfId="73"/>
    <tableColumn id="351" xr3:uid="{498826F4-F047-442D-BFD0-33DFD1482C6F}" name="44248" dataDxfId="72"/>
    <tableColumn id="352" xr3:uid="{B69787DE-6B17-49D1-BE2C-9B39C64F051B}" name="44249" dataDxfId="71"/>
    <tableColumn id="353" xr3:uid="{17A17140-A3B2-459E-850C-68B2847F81E1}" name="44250" dataDxfId="70"/>
    <tableColumn id="354" xr3:uid="{06AAB226-E42A-4BB6-915B-4D0A06A382AF}" name="44251" dataDxfId="69"/>
    <tableColumn id="355" xr3:uid="{6175E787-FB86-418C-A521-C33D9B12B7D5}" name="44252" dataDxfId="68"/>
    <tableColumn id="356" xr3:uid="{7F8EBDBB-DA8F-47D9-960B-070DAD54EE6A}" name="44253" dataDxfId="67"/>
    <tableColumn id="357" xr3:uid="{4AC666FA-DDA4-4C54-9848-E4BA49E09426}" name="44254" dataDxfId="66"/>
    <tableColumn id="358" xr3:uid="{5D47CDC6-ED5C-4B58-BBC5-4B12BEA618E3}" name="44255" dataDxfId="65"/>
    <tableColumn id="359" xr3:uid="{BF99A57D-C6C6-441A-B745-48736F7767F2}" name="44256" dataDxfId="64"/>
    <tableColumn id="360" xr3:uid="{8659D647-204C-404B-A00C-54E2C638653A}" name="44257" dataDxfId="63"/>
    <tableColumn id="361" xr3:uid="{1D7DE76B-C80C-41B7-9629-3A3E73D78122}" name="44258" dataDxfId="62"/>
    <tableColumn id="362" xr3:uid="{14116FDA-5713-4FDC-992D-680EE02F7195}" name="44259" dataDxfId="61"/>
    <tableColumn id="363" xr3:uid="{F2FDEF54-ADCC-4C38-979F-980934532357}" name="44260" dataDxfId="60"/>
    <tableColumn id="364" xr3:uid="{FA9ACEA8-52AA-4A96-9623-B26D68C27D93}" name="44261" dataDxfId="59"/>
    <tableColumn id="365" xr3:uid="{AB2B936C-3113-47F5-914B-8D055E6A36C6}" name="44262" dataDxfId="58"/>
    <tableColumn id="366" xr3:uid="{1C7CCC12-72A9-4E2C-9F0A-5CD5EC9D6389}" name="44263" dataDxfId="57"/>
    <tableColumn id="367" xr3:uid="{468CC823-FBD8-4D16-9F7B-5AD14FEC0743}" name="44264" dataDxfId="56"/>
    <tableColumn id="368" xr3:uid="{37BA00DF-98AE-4ABE-9C95-E0D8317E8CC7}" name="44265" dataDxfId="55"/>
    <tableColumn id="369" xr3:uid="{30CD73CE-1CB6-4894-8E12-4EC65BB0E9A6}" name="44266" dataDxfId="54"/>
    <tableColumn id="370" xr3:uid="{960BB68E-D685-450D-915E-CE433BB8B2E8}" name="44267" dataDxfId="53"/>
    <tableColumn id="371" xr3:uid="{61601FB6-90CB-4FC2-BE2D-089952714C4C}" name="44268" dataDxfId="52"/>
    <tableColumn id="372" xr3:uid="{3B515498-EDE1-48E1-8C3F-DF2C416EDB39}" name="44269"/>
    <tableColumn id="373" xr3:uid="{04599A50-D1FE-4956-9A69-92C9A061EB0C}" name="44270"/>
    <tableColumn id="374" xr3:uid="{07911185-8C0F-435A-9801-BA397642C371}" name="44271"/>
    <tableColumn id="375" xr3:uid="{0E67CDF5-9A31-48B4-9815-780585640A89}" name="44272"/>
    <tableColumn id="376" xr3:uid="{61118E61-D4AA-46CF-B228-70D8B9C6A2EA}" name="44273"/>
    <tableColumn id="377" xr3:uid="{29248F64-995F-4246-9D11-1301C2E284BA}" name="44274"/>
    <tableColumn id="378" xr3:uid="{488BBA40-0798-44D5-934A-20AE1EE59D3C}" name="44275"/>
    <tableColumn id="379" xr3:uid="{42090579-A7D7-4838-8798-54E0E5D7C644}" name="44276"/>
    <tableColumn id="380" xr3:uid="{CE42AE4D-6DFC-4220-AD18-5515D85BE61C}" name="44277"/>
    <tableColumn id="381" xr3:uid="{156B309D-D91D-4869-A95E-C02C85FB53F9}" name="44278"/>
    <tableColumn id="382" xr3:uid="{44A4789C-D1A0-4E15-BFF3-84EFA535254D}" name="44279"/>
    <tableColumn id="383" xr3:uid="{7DFB601E-0253-4E69-9166-739D6A24E3C7}" name="44280"/>
    <tableColumn id="384" xr3:uid="{133B30F5-F90D-4113-A6CA-FB5D0C0865B7}" name="44281"/>
    <tableColumn id="385" xr3:uid="{53151D58-03A6-4668-92DF-63364728DB5E}" name="44282"/>
    <tableColumn id="386" xr3:uid="{8C2342BD-A20B-4709-8F0F-7E2B60268A8E}" name="44283"/>
    <tableColumn id="387" xr3:uid="{EBCB75E8-4B32-42F5-8543-46D712D89E75}" name="44284"/>
    <tableColumn id="388" xr3:uid="{176691B3-7070-49C7-AADD-8D87C2DA74A9}" name="44285"/>
    <tableColumn id="389" xr3:uid="{1613CD8C-B7BE-4286-8384-ACF1727CF0C0}" name="44286"/>
    <tableColumn id="390" xr3:uid="{A005775E-C250-4658-9B16-ACD94B169589}" name="44287"/>
    <tableColumn id="391" xr3:uid="{621F2F03-A956-48D9-8331-98FD9C6F4D29}" name="44288"/>
    <tableColumn id="392" xr3:uid="{E3032EC6-30D6-480C-972F-C85EAD500DF8}" name="44289" dataDxfId="51"/>
    <tableColumn id="393" xr3:uid="{AE2D2FB7-6593-49AE-A638-FCFCA55C9967}" name="44290" dataDxfId="50"/>
    <tableColumn id="394" xr3:uid="{F7FFD9D9-9B71-4F4C-B726-17E741310C48}" name="44291" dataDxfId="49"/>
    <tableColumn id="395" xr3:uid="{FB791271-4A75-41F3-B93B-C43864A25D63}" name="44292" dataDxfId="48"/>
    <tableColumn id="396" xr3:uid="{BCB17E0F-8B0F-4A1F-AA44-397C9B99790E}" name="44293" dataDxfId="47"/>
    <tableColumn id="397" xr3:uid="{044E1178-A75A-4832-9569-E9342660918A}" name="44294" dataDxfId="46"/>
    <tableColumn id="398" xr3:uid="{F68AE5E2-7967-4E07-80C3-445F6D004A81}" name="44295" dataDxfId="45"/>
    <tableColumn id="399" xr3:uid="{089EFA2A-7577-4F17-B2F6-DBC1F5AB5B35}" name="44296" dataDxfId="44"/>
    <tableColumn id="400" xr3:uid="{D0BD8695-8194-42EA-881F-06206285BE69}" name="44297" dataDxfId="43"/>
    <tableColumn id="401" xr3:uid="{EDB455B8-BD73-46C4-92FE-4B5EC83116E7}" name="44298" dataDxfId="42"/>
    <tableColumn id="402" xr3:uid="{76A8E6A1-1E57-435F-ACE7-1631A349F374}" name="44299" dataDxfId="41"/>
    <tableColumn id="403" xr3:uid="{E26E14E1-E889-4452-8EE7-FB616AF5037D}" name="44300" dataDxfId="40"/>
    <tableColumn id="404" xr3:uid="{A52B8377-F91C-490D-888F-1B6F10879DBF}" name="44301" dataDxfId="39"/>
    <tableColumn id="405" xr3:uid="{E0188A6D-C4AF-400D-B15C-C0519C1CF001}" name="44302" dataDxfId="38"/>
    <tableColumn id="406" xr3:uid="{1280AB01-35EA-42EF-B612-631487D5CAC4}" name="44303" dataDxfId="37"/>
    <tableColumn id="407" xr3:uid="{4EB1A126-2085-421F-AB3F-6FFE475A10CB}" name="44304" dataDxfId="36"/>
    <tableColumn id="408" xr3:uid="{610CCB5C-151D-4886-921C-82ABC50B4893}" name="44305" dataDxfId="35"/>
    <tableColumn id="409" xr3:uid="{E79F2E68-848A-4D0A-997F-684D5628D155}" name="44306" dataDxfId="34"/>
    <tableColumn id="410" xr3:uid="{97A4D187-7732-4CCD-8160-5A596C340C27}" name="44307" dataDxfId="33"/>
    <tableColumn id="411" xr3:uid="{63BEE6F2-A858-4799-8A4B-36E6872332DD}" name="44308" dataDxfId="32"/>
    <tableColumn id="412" xr3:uid="{9131946E-6B65-4FC5-8B6F-AB90FB32FB0D}" name="44309" dataDxfId="31"/>
    <tableColumn id="413" xr3:uid="{A967AE54-C2F1-4B6A-96D2-3BFB86FC4621}" name="44310" dataDxfId="30"/>
    <tableColumn id="414" xr3:uid="{318FF8C0-6766-4B61-A1FB-7CECAF98BF22}" name="44311" dataDxfId="29"/>
    <tableColumn id="415" xr3:uid="{F22B109D-6E59-4179-A528-824113606EEC}" name="44312" dataDxfId="28"/>
    <tableColumn id="416" xr3:uid="{64A08D33-EE6C-4386-A7EF-7299A3DA666E}" name="44313" dataDxfId="27"/>
    <tableColumn id="417" xr3:uid="{0A3B32AF-1FE8-473E-82E1-D83EE7214E3A}" name="44314" dataDxfId="26"/>
    <tableColumn id="418" xr3:uid="{1CC53C40-AB1B-452B-B7D9-0D1901957403}" name="44315" dataDxfId="25"/>
    <tableColumn id="419" xr3:uid="{76BA5737-28F9-4EF6-971A-85DA728476F1}" name="44316" dataDxfId="24"/>
    <tableColumn id="420" xr3:uid="{431D9843-C848-4A52-8E36-4BD424A4A57B}" name="44317" dataDxfId="23"/>
    <tableColumn id="421" xr3:uid="{62C7778A-F82A-4FBA-9B53-01F208B08C85}" name="44318" dataDxfId="22"/>
    <tableColumn id="422" xr3:uid="{642295E0-4062-46E6-A9C5-E3A91D96CABF}" name="44319" dataDxfId="21"/>
    <tableColumn id="423" xr3:uid="{410F87BE-3B13-4E49-A360-9DB254236809}" name="44320" dataDxfId="20"/>
    <tableColumn id="424" xr3:uid="{07552C32-6F84-4ED5-BC3C-66309D1EDCCB}" name="44321" dataDxfId="19"/>
    <tableColumn id="425" xr3:uid="{9E8716E4-AA44-4D69-B908-D8FD4A58CD48}" name="44322" dataDxfId="18"/>
    <tableColumn id="426" xr3:uid="{B078B5D4-2B2A-4ED5-90D6-AABCAABDFEF2}" name="44323" dataDxfId="17"/>
    <tableColumn id="427" xr3:uid="{E3170CE5-FCF3-43D5-AA9E-458BE6A145AB}" name="44324" dataDxfId="16"/>
    <tableColumn id="428" xr3:uid="{3229D92F-FE84-494D-81DC-4AFB5D223B70}" name="44325" dataDxfId="15"/>
    <tableColumn id="429" xr3:uid="{23F4497F-BA36-4ADB-9F73-5E401595092A}" name="44326" dataDxfId="14"/>
    <tableColumn id="430" xr3:uid="{6036A6AB-ABD6-4F9D-B17F-4926E5CA0CC8}" name="44327" dataDxfId="13"/>
    <tableColumn id="431" xr3:uid="{DE75EF38-2FB8-440D-ADF0-87D40BDD3D0E}" name="44328" dataDxfId="12"/>
    <tableColumn id="432" xr3:uid="{8CB64251-0361-4C2C-BE81-90F42C750F2C}" name="44329" dataDxfId="11"/>
    <tableColumn id="433" xr3:uid="{9377B041-8A8B-4057-B8C1-84F33EF2B79E}" name="44330" dataDxfId="10"/>
    <tableColumn id="434" xr3:uid="{E547C9F0-C0B7-46E2-B5F1-46672652DB9C}" name="44331" dataDxfId="9"/>
    <tableColumn id="435" xr3:uid="{A63293E5-0B5D-49A4-8DA8-C680DD9D2422}" name="44332" dataDxfId="8"/>
    <tableColumn id="436" xr3:uid="{E1BD11D6-2726-44C2-BB87-40BB1F2C0DFB}" name="44333" dataDxfId="7"/>
    <tableColumn id="437" xr3:uid="{BF973B49-1B8A-4216-AFFE-A69BEE1AABED}" name="44334" dataDxfId="6"/>
    <tableColumn id="438" xr3:uid="{9B90EF25-6386-4835-AF59-C9717E98604A}" name="4433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212" totalsRowShown="0" headerRowDxfId="4">
  <autoFilter ref="B1:E921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5"/>
  <sheetViews>
    <sheetView workbookViewId="0">
      <pane xSplit="1" ySplit="1" topLeftCell="BW419" activePane="bottomRight" state="frozen"/>
      <selection pane="bottomRight" activeCell="BX437" sqref="BX43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  <row r="427" spans="1:79">
      <c r="A427" s="1">
        <v>44324</v>
      </c>
      <c r="B427">
        <v>44325</v>
      </c>
      <c r="C427" s="6">
        <v>367270</v>
      </c>
      <c r="D427">
        <f>IFERROR(C427-C426,"")</f>
        <v>508</v>
      </c>
      <c r="E427" s="6">
        <v>6265</v>
      </c>
      <c r="F427">
        <f>E427-E426</f>
        <v>7</v>
      </c>
      <c r="G427" s="6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6">
        <v>2458134</v>
      </c>
      <c r="W427">
        <f>V427-V426</f>
        <v>9992</v>
      </c>
      <c r="X427">
        <f>IFERROR(W427-W426,0)</f>
        <v>1186</v>
      </c>
      <c r="Y427" s="22">
        <f>IFERROR(V427/3.974,0)</f>
        <v>618554.10166079516</v>
      </c>
      <c r="Z427" s="6">
        <v>2087314</v>
      </c>
      <c r="AA427">
        <f>Z427-Z426</f>
        <v>9484</v>
      </c>
      <c r="AB427" s="19">
        <f>IFERROR(Z427/V427,0)</f>
        <v>0.84914573412189898</v>
      </c>
      <c r="AC427" s="18">
        <f>IFERROR(AA427-AA426,0)</f>
        <v>1076</v>
      </c>
      <c r="AD427">
        <f>V427-Z427</f>
        <v>370820</v>
      </c>
      <c r="AE427">
        <f>AD427-AD426</f>
        <v>508</v>
      </c>
      <c r="AF427" s="19">
        <f>IFERROR(AD427/V427,0)</f>
        <v>0.15085426587810102</v>
      </c>
      <c r="AG427" s="18">
        <f>IFERROR(AE427-AE426,0)</f>
        <v>110</v>
      </c>
      <c r="AH427" s="22">
        <f>IFERROR(AE427/W427,0)</f>
        <v>5.0840672538030422E-2</v>
      </c>
      <c r="AI427" s="22">
        <f>IFERROR(AD427/3.974,0)</f>
        <v>93311.524911927525</v>
      </c>
      <c r="AJ427" s="6">
        <v>3583</v>
      </c>
      <c r="AK427">
        <f>AJ427-AJ426</f>
        <v>144</v>
      </c>
      <c r="AL427">
        <f>IFERROR(AJ427/AJ426,0)-1</f>
        <v>4.1872637394591461E-2</v>
      </c>
      <c r="AM427" s="22">
        <f>IFERROR(AJ427/3.974,0)</f>
        <v>901.61046804227476</v>
      </c>
      <c r="AN427" s="22">
        <f>IFERROR(AJ427/C427," ")</f>
        <v>9.7557655131102466E-3</v>
      </c>
      <c r="AO427" s="6">
        <v>183</v>
      </c>
      <c r="AP427">
        <f>AO427-AO426</f>
        <v>0</v>
      </c>
      <c r="AQ427">
        <f>IFERROR(AO427/AO426,0)-1</f>
        <v>0</v>
      </c>
      <c r="AR427" s="22">
        <f>IFERROR(AO427/3.974,0)</f>
        <v>46.04932058379466</v>
      </c>
      <c r="AS427" s="6">
        <v>332</v>
      </c>
      <c r="AT427">
        <f>AS427-AS426</f>
        <v>26</v>
      </c>
      <c r="AU427">
        <f>IFERROR(AS427/AS426,0)-1</f>
        <v>8.4967320261437829E-2</v>
      </c>
      <c r="AV427" s="22">
        <f>IFERROR(AS427/3.974,0)</f>
        <v>83.543029693004527</v>
      </c>
      <c r="AW427" s="35">
        <f>IFERROR(AS427/C427," ")</f>
        <v>9.0396710866664847E-4</v>
      </c>
      <c r="AX427" s="6">
        <v>55</v>
      </c>
      <c r="AY427">
        <f>AX427-AX426</f>
        <v>-1</v>
      </c>
      <c r="AZ427">
        <f>IFERROR(AX427/AX426,0)-1</f>
        <v>-1.7857142857142905E-2</v>
      </c>
      <c r="BA427" s="22">
        <f>IFERROR(AX427/3.974,0)</f>
        <v>13.839959738298942</v>
      </c>
      <c r="BB427" s="35">
        <f>IFERROR(AX427/C427," ")</f>
        <v>1.4975358727911347E-4</v>
      </c>
      <c r="BC427" s="18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8">
        <f>IFERROR(BC427-BC426,0)</f>
        <v>169</v>
      </c>
      <c r="BE427" s="35">
        <f>IFERROR(BC427/BC426,0)-1</f>
        <v>4.241967871485941E-2</v>
      </c>
      <c r="BF427" s="22">
        <f>IFERROR(BC427/3.974,0)</f>
        <v>1045.042778057373</v>
      </c>
      <c r="BG427" s="22">
        <f>IFERROR(BC427/C427," ")</f>
        <v>1.1307757235821059E-2</v>
      </c>
      <c r="BH427" s="30">
        <v>66555</v>
      </c>
      <c r="BI427">
        <f>IFERROR((BH427-BH426), 0)</f>
        <v>124</v>
      </c>
      <c r="BJ427" s="6">
        <v>142514</v>
      </c>
      <c r="BK427">
        <f>IFERROR((BJ427-BJ426),0)</f>
        <v>185</v>
      </c>
      <c r="BL427" s="6">
        <v>106271</v>
      </c>
      <c r="BM427">
        <f>IFERROR((BL427-BL426),0)</f>
        <v>132</v>
      </c>
      <c r="BN427" s="6">
        <v>42047</v>
      </c>
      <c r="BO427">
        <f>IFERROR((BN427-BN426),0)</f>
        <v>-940</v>
      </c>
      <c r="BP427" s="6">
        <v>8883</v>
      </c>
      <c r="BQ427">
        <f>IFERROR((BP427-BP426),0)</f>
        <v>7</v>
      </c>
      <c r="BR427" s="10">
        <v>31</v>
      </c>
      <c r="BS427" s="17">
        <f>IFERROR((BR427-BR426),0)</f>
        <v>0</v>
      </c>
      <c r="BT427" s="10">
        <v>276</v>
      </c>
      <c r="BU427" s="17">
        <f>IFERROR((BT427-BT426),0)</f>
        <v>0</v>
      </c>
      <c r="BV427" s="10">
        <v>1248</v>
      </c>
      <c r="BW427" s="17">
        <f>IFERROR((BV427-BV426),0)</f>
        <v>0</v>
      </c>
      <c r="BX427" s="10">
        <v>3035</v>
      </c>
      <c r="BY427" s="17">
        <f>IFERROR((BX427-BX426),0)</f>
        <v>6</v>
      </c>
      <c r="BZ427" s="15">
        <v>1675</v>
      </c>
      <c r="CA427" s="18">
        <f>IFERROR((BZ427-BZ426),0)</f>
        <v>1</v>
      </c>
    </row>
    <row r="428" spans="1:79">
      <c r="A428" s="1">
        <v>44325</v>
      </c>
      <c r="B428">
        <v>44326</v>
      </c>
      <c r="C428" s="6">
        <v>367565</v>
      </c>
      <c r="D428">
        <f>IFERROR(C428-C427,"")</f>
        <v>295</v>
      </c>
      <c r="E428" s="6">
        <v>6271</v>
      </c>
      <c r="F428">
        <f>E428-E427</f>
        <v>6</v>
      </c>
      <c r="G428" s="6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6">
        <v>2464149</v>
      </c>
      <c r="W428">
        <f>V428-V427</f>
        <v>6015</v>
      </c>
      <c r="X428">
        <f>IFERROR(W428-W427,0)</f>
        <v>-3977</v>
      </c>
      <c r="Y428" s="22">
        <f>IFERROR(V428/3.974,0)</f>
        <v>620067.68998490181</v>
      </c>
      <c r="Z428" s="6">
        <v>2092943</v>
      </c>
      <c r="AA428">
        <f>Z428-Z427</f>
        <v>5629</v>
      </c>
      <c r="AB428" s="19">
        <f>IFERROR(Z428/V428,0)</f>
        <v>0.84935732376573003</v>
      </c>
      <c r="AC428" s="18">
        <f>IFERROR(AA428-AA427,0)</f>
        <v>-3855</v>
      </c>
      <c r="AD428">
        <f>V428-Z428</f>
        <v>371206</v>
      </c>
      <c r="AE428">
        <f>AD428-AD427</f>
        <v>386</v>
      </c>
      <c r="AF428" s="19">
        <f>IFERROR(AD428/V428,0)</f>
        <v>0.15064267623426991</v>
      </c>
      <c r="AG428" s="18">
        <f>IFERROR(AE428-AE427,0)</f>
        <v>-122</v>
      </c>
      <c r="AH428" s="22">
        <f>IFERROR(AE428/W428,0)</f>
        <v>6.4172901080631756E-2</v>
      </c>
      <c r="AI428" s="22">
        <f>IFERROR(AD428/3.974,0)</f>
        <v>93408.656265727215</v>
      </c>
      <c r="AJ428" s="6">
        <v>3726</v>
      </c>
      <c r="AK428">
        <f>AJ428-AJ427</f>
        <v>143</v>
      </c>
      <c r="AL428">
        <f>IFERROR(AJ428/AJ427,0)-1</f>
        <v>3.9910689366452701E-2</v>
      </c>
      <c r="AM428" s="22">
        <f>IFERROR(AJ428/3.974,0)</f>
        <v>937.59436336185195</v>
      </c>
      <c r="AN428" s="22">
        <f>IFERROR(AJ428/C428," ")</f>
        <v>1.0136982574510631E-2</v>
      </c>
      <c r="AO428" s="6">
        <v>181</v>
      </c>
      <c r="AP428">
        <f>AO428-AO427</f>
        <v>-2</v>
      </c>
      <c r="AQ428">
        <f>IFERROR(AO428/AO427,0)-1</f>
        <v>-1.0928961748633892E-2</v>
      </c>
      <c r="AR428" s="22">
        <f>IFERROR(AO428/3.974,0)</f>
        <v>45.546049320583791</v>
      </c>
      <c r="AS428" s="6">
        <v>322</v>
      </c>
      <c r="AT428">
        <f>AS428-AS427</f>
        <v>-10</v>
      </c>
      <c r="AU428">
        <f>IFERROR(AS428/AS427,0)-1</f>
        <v>-3.0120481927710885E-2</v>
      </c>
      <c r="AV428" s="22">
        <f>IFERROR(AS428/3.974,0)</f>
        <v>81.026673376950171</v>
      </c>
      <c r="AW428" s="35">
        <f>IFERROR(AS428/C428," ")</f>
        <v>8.7603553113054834E-4</v>
      </c>
      <c r="AX428" s="6">
        <v>55</v>
      </c>
      <c r="AY428">
        <f>AX428-AX427</f>
        <v>0</v>
      </c>
      <c r="AZ428">
        <f>IFERROR(AX428/AX427,0)-1</f>
        <v>0</v>
      </c>
      <c r="BA428" s="22">
        <f>IFERROR(AX428/3.974,0)</f>
        <v>13.839959738298942</v>
      </c>
      <c r="BB428" s="35">
        <f>IFERROR(AX428/C428," ")</f>
        <v>1.4963339817447254E-4</v>
      </c>
      <c r="BC428" s="18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8">
        <f>IFERROR(BC428-BC427,0)</f>
        <v>131</v>
      </c>
      <c r="BE428" s="35">
        <f>IFERROR(BC428/BC427,0)-1</f>
        <v>3.154346255718754E-2</v>
      </c>
      <c r="BF428" s="22">
        <f>IFERROR(BC428/3.974,0)</f>
        <v>1078.0070457976849</v>
      </c>
      <c r="BG428" s="22">
        <f>IFERROR(BC428/C428," ")</f>
        <v>1.1655081414171643E-2</v>
      </c>
      <c r="BH428" s="30">
        <v>66647</v>
      </c>
      <c r="BI428">
        <f>IFERROR((BH428-BH427), 0)</f>
        <v>92</v>
      </c>
      <c r="BJ428" s="6">
        <v>142674</v>
      </c>
      <c r="BK428">
        <f>IFERROR((BJ428-BJ427),0)</f>
        <v>160</v>
      </c>
      <c r="BL428" s="6">
        <v>106363</v>
      </c>
      <c r="BM428">
        <f>IFERROR((BL428-BL427),0)</f>
        <v>92</v>
      </c>
      <c r="BN428" s="6">
        <v>43078</v>
      </c>
      <c r="BO428">
        <f>IFERROR((BN428-BN427),0)</f>
        <v>1031</v>
      </c>
      <c r="BP428" s="6">
        <v>8894</v>
      </c>
      <c r="BQ428">
        <f>IFERROR((BP428-BP427),0)</f>
        <v>11</v>
      </c>
      <c r="BR428" s="10">
        <v>31</v>
      </c>
      <c r="BS428" s="17">
        <f>IFERROR((BR428-BR427),0)</f>
        <v>0</v>
      </c>
      <c r="BT428" s="10">
        <v>276</v>
      </c>
      <c r="BU428" s="17">
        <f>IFERROR((BT428-BT427),0)</f>
        <v>0</v>
      </c>
      <c r="BV428" s="10">
        <v>1251</v>
      </c>
      <c r="BW428" s="17">
        <f>IFERROR((BV428-BV427),0)</f>
        <v>3</v>
      </c>
      <c r="BX428" s="10">
        <v>3036</v>
      </c>
      <c r="BY428" s="17">
        <f>IFERROR((BX428-BX427),0)</f>
        <v>1</v>
      </c>
      <c r="BZ428" s="15">
        <v>1677</v>
      </c>
      <c r="CA428" s="18">
        <f>IFERROR((BZ428-BZ427),0)</f>
        <v>2</v>
      </c>
    </row>
    <row r="429" spans="1:79">
      <c r="A429" s="1">
        <v>44326</v>
      </c>
      <c r="B429">
        <v>44327</v>
      </c>
      <c r="C429" s="6">
        <v>367908</v>
      </c>
      <c r="D429">
        <f>IFERROR(C429-C428,"")</f>
        <v>343</v>
      </c>
      <c r="E429" s="6">
        <v>6277</v>
      </c>
      <c r="F429">
        <f>E429-E428</f>
        <v>6</v>
      </c>
      <c r="G429" s="6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6">
        <v>2468735</v>
      </c>
      <c r="W429">
        <f>V429-V428</f>
        <v>4586</v>
      </c>
      <c r="X429">
        <f>IFERROR(W429-W428,0)</f>
        <v>-1429</v>
      </c>
      <c r="Y429" s="22">
        <f>IFERROR(V429/3.974,0)</f>
        <v>621221.6909914444</v>
      </c>
      <c r="Z429" s="6">
        <v>2097277</v>
      </c>
      <c r="AA429">
        <f>Z429-Z428</f>
        <v>4334</v>
      </c>
      <c r="AB429" s="19">
        <f>IFERROR(Z429/V429,0)</f>
        <v>0.84953508578279968</v>
      </c>
      <c r="AC429" s="18">
        <f>IFERROR(AA429-AA428,0)</f>
        <v>-1295</v>
      </c>
      <c r="AD429">
        <f>V429-Z429</f>
        <v>371458</v>
      </c>
      <c r="AE429">
        <f>AD429-AD428</f>
        <v>252</v>
      </c>
      <c r="AF429" s="19">
        <f>IFERROR(AD429/V429,0)</f>
        <v>0.15046491421720032</v>
      </c>
      <c r="AG429" s="18">
        <f>IFERROR(AE429-AE428,0)</f>
        <v>-134</v>
      </c>
      <c r="AH429" s="22">
        <f>IFERROR(AE429/W429,0)</f>
        <v>5.4949847361535104E-2</v>
      </c>
      <c r="AI429" s="22">
        <f>IFERROR(AD429/3.974,0)</f>
        <v>93472.068444891789</v>
      </c>
      <c r="AJ429" s="6">
        <v>3727</v>
      </c>
      <c r="AK429">
        <f>AJ429-AJ428</f>
        <v>1</v>
      </c>
      <c r="AL429">
        <f>IFERROR(AJ429/AJ428,0)-1</f>
        <v>2.6838432635534204E-4</v>
      </c>
      <c r="AM429" s="22">
        <f>IFERROR(AJ429/3.974,0)</f>
        <v>937.84599899345744</v>
      </c>
      <c r="AN429" s="22">
        <f>IFERROR(AJ429/C429," ")</f>
        <v>1.0130249953792796E-2</v>
      </c>
      <c r="AO429" s="6">
        <v>185</v>
      </c>
      <c r="AP429">
        <f>AO429-AO428</f>
        <v>4</v>
      </c>
      <c r="AQ429">
        <f>IFERROR(AO429/AO428,0)-1</f>
        <v>2.2099447513812098E-2</v>
      </c>
      <c r="AR429" s="22">
        <f>IFERROR(AO429/3.974,0)</f>
        <v>46.55259184700553</v>
      </c>
      <c r="AS429" s="6">
        <v>314</v>
      </c>
      <c r="AT429">
        <f>AS429-AS428</f>
        <v>-8</v>
      </c>
      <c r="AU429">
        <f>IFERROR(AS429/AS428,0)-1</f>
        <v>-2.4844720496894457E-2</v>
      </c>
      <c r="AV429" s="22">
        <f>IFERROR(AS429/3.974,0)</f>
        <v>79.013588324106692</v>
      </c>
      <c r="AW429" s="35">
        <f>IFERROR(AS429/C429," ")</f>
        <v>8.5347423812474855E-4</v>
      </c>
      <c r="AX429" s="6">
        <v>52</v>
      </c>
      <c r="AY429">
        <f>AX429-AX428</f>
        <v>-3</v>
      </c>
      <c r="AZ429">
        <f>IFERROR(AX429/AX428,0)-1</f>
        <v>-5.4545454545454564E-2</v>
      </c>
      <c r="BA429" s="22">
        <f>IFERROR(AX429/3.974,0)</f>
        <v>13.085052843482636</v>
      </c>
      <c r="BB429" s="35">
        <f>IFERROR(AX429/C429," ")</f>
        <v>1.4133968274677365E-4</v>
      </c>
      <c r="BC429" s="18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8">
        <f>IFERROR(BC429-BC428,0)</f>
        <v>-6</v>
      </c>
      <c r="BE429" s="35">
        <f>IFERROR(BC429/BC428,0)-1</f>
        <v>-1.4005602240896309E-3</v>
      </c>
      <c r="BF429" s="22">
        <f>IFERROR(BC429/3.974,0)</f>
        <v>1076.4972320080524</v>
      </c>
      <c r="BG429" s="22">
        <f>IFERROR(BC429/C429," ")</f>
        <v>1.1627906976744186E-2</v>
      </c>
      <c r="BH429" s="30">
        <v>66721</v>
      </c>
      <c r="BI429">
        <f>IFERROR((BH429-BH428), 0)</f>
        <v>74</v>
      </c>
      <c r="BJ429" s="6">
        <v>142747</v>
      </c>
      <c r="BK429">
        <f>IFERROR((BJ429-BJ428),0)</f>
        <v>73</v>
      </c>
      <c r="BL429" s="6">
        <v>106433</v>
      </c>
      <c r="BM429">
        <f>IFERROR((BL429-BL428),0)</f>
        <v>70</v>
      </c>
      <c r="BN429" s="6">
        <v>43104</v>
      </c>
      <c r="BO429">
        <f>IFERROR((BN429-BN428),0)</f>
        <v>26</v>
      </c>
      <c r="BP429" s="6">
        <v>8903</v>
      </c>
      <c r="BQ429">
        <f>IFERROR((BP429-BP428),0)</f>
        <v>9</v>
      </c>
      <c r="BR429" s="10">
        <v>31</v>
      </c>
      <c r="BS429" s="17">
        <f>IFERROR((BR429-BR428),0)</f>
        <v>0</v>
      </c>
      <c r="BT429" s="10">
        <v>276</v>
      </c>
      <c r="BU429" s="17">
        <f>IFERROR((BT429-BT428),0)</f>
        <v>0</v>
      </c>
      <c r="BV429" s="10">
        <v>1254</v>
      </c>
      <c r="BW429" s="17">
        <f>IFERROR((BV429-BV428),0)</f>
        <v>3</v>
      </c>
      <c r="BX429" s="10">
        <v>3037</v>
      </c>
      <c r="BY429" s="17">
        <f>IFERROR((BX429-BX428),0)</f>
        <v>1</v>
      </c>
      <c r="BZ429" s="15">
        <v>1679</v>
      </c>
      <c r="CA429" s="18">
        <f>IFERROR((BZ429-BZ428),0)</f>
        <v>2</v>
      </c>
    </row>
    <row r="430" spans="1:79">
      <c r="A430" s="1">
        <v>44327</v>
      </c>
      <c r="B430">
        <v>44328</v>
      </c>
      <c r="C430" s="6">
        <v>368368</v>
      </c>
      <c r="D430">
        <f>IFERROR(C430-C429,"")</f>
        <v>460</v>
      </c>
      <c r="E430" s="6">
        <v>6282</v>
      </c>
      <c r="F430">
        <f>E430-E429</f>
        <v>5</v>
      </c>
      <c r="G430" s="6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6">
        <v>2477351</v>
      </c>
      <c r="W430">
        <f>V430-V429</f>
        <v>8616</v>
      </c>
      <c r="X430">
        <f>IFERROR(W430-W429,0)</f>
        <v>4030</v>
      </c>
      <c r="Y430" s="22">
        <f>IFERROR(V430/3.974,0)</f>
        <v>623389.78359335684</v>
      </c>
      <c r="Z430" s="6">
        <v>2105433</v>
      </c>
      <c r="AA430">
        <f>Z430-Z429</f>
        <v>8156</v>
      </c>
      <c r="AB430" s="19">
        <f>IFERROR(Z430/V430,0)</f>
        <v>0.84987270677429239</v>
      </c>
      <c r="AC430" s="18">
        <f>IFERROR(AA430-AA429,0)</f>
        <v>3822</v>
      </c>
      <c r="AD430">
        <f>V430-Z430</f>
        <v>371918</v>
      </c>
      <c r="AE430">
        <f>AD430-AD429</f>
        <v>460</v>
      </c>
      <c r="AF430" s="19">
        <f>IFERROR(AD430/V430,0)</f>
        <v>0.15012729322570761</v>
      </c>
      <c r="AG430" s="18">
        <f>IFERROR(AE430-AE429,0)</f>
        <v>208</v>
      </c>
      <c r="AH430" s="22">
        <f>IFERROR(AE430/W430,0)</f>
        <v>5.3389043639740022E-2</v>
      </c>
      <c r="AI430" s="22">
        <f>IFERROR(AD430/3.974,0)</f>
        <v>93587.820835430291</v>
      </c>
      <c r="AJ430" s="6">
        <v>3804</v>
      </c>
      <c r="AK430">
        <f>AJ430-AJ429</f>
        <v>77</v>
      </c>
      <c r="AL430">
        <f>IFERROR(AJ430/AJ429,0)-1</f>
        <v>2.0660048296216704E-2</v>
      </c>
      <c r="AM430" s="22">
        <f>IFERROR(AJ430/3.974,0)</f>
        <v>957.22194262707592</v>
      </c>
      <c r="AN430" s="22">
        <f>IFERROR(AJ430/C430," ")</f>
        <v>1.0326629891847284E-2</v>
      </c>
      <c r="AO430" s="6">
        <v>196</v>
      </c>
      <c r="AP430">
        <f>AO430-AO429</f>
        <v>11</v>
      </c>
      <c r="AQ430">
        <f>IFERROR(AO430/AO429,0)-1</f>
        <v>5.9459459459459518E-2</v>
      </c>
      <c r="AR430" s="22">
        <f>IFERROR(AO430/3.974,0)</f>
        <v>49.320583794665325</v>
      </c>
      <c r="AS430" s="6">
        <v>321</v>
      </c>
      <c r="AT430">
        <f>AS430-AS429</f>
        <v>7</v>
      </c>
      <c r="AU430">
        <f>IFERROR(AS430/AS429,0)-1</f>
        <v>2.2292993630573354E-2</v>
      </c>
      <c r="AV430" s="22">
        <f>IFERROR(AS430/3.974,0)</f>
        <v>80.775037745344733</v>
      </c>
      <c r="AW430" s="35">
        <f>IFERROR(AS430/C430," ")</f>
        <v>8.71411197498154E-4</v>
      </c>
      <c r="AX430" s="6">
        <v>51</v>
      </c>
      <c r="AY430">
        <f>AX430-AX429</f>
        <v>-1</v>
      </c>
      <c r="AZ430">
        <f>IFERROR(AX430/AX429,0)-1</f>
        <v>-1.9230769230769273E-2</v>
      </c>
      <c r="BA430" s="22">
        <f>IFERROR(AX430/3.974,0)</f>
        <v>12.833417211877201</v>
      </c>
      <c r="BB430" s="35">
        <f>IFERROR(AX430/C430," ")</f>
        <v>1.3844850801372541E-4</v>
      </c>
      <c r="BC430" s="18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8">
        <f>IFERROR(BC430-BC429,0)</f>
        <v>94</v>
      </c>
      <c r="BE430" s="35">
        <f>IFERROR(BC430/BC429,0)-1</f>
        <v>2.1972884525479186E-2</v>
      </c>
      <c r="BF430" s="22">
        <f>IFERROR(BC430/3.974,0)</f>
        <v>1100.1509813789633</v>
      </c>
      <c r="BG430" s="22">
        <f>IFERROR(BC430/C430," ")</f>
        <v>1.1868566216392304E-2</v>
      </c>
      <c r="BH430" s="30">
        <v>66805</v>
      </c>
      <c r="BI430">
        <f>IFERROR((BH430-BH429), 0)</f>
        <v>84</v>
      </c>
      <c r="BJ430" s="6">
        <v>142938</v>
      </c>
      <c r="BK430">
        <f>IFERROR((BJ430-BJ429),0)</f>
        <v>191</v>
      </c>
      <c r="BL430" s="6">
        <v>106570</v>
      </c>
      <c r="BM430">
        <f>IFERROR((BL430-BL429),0)</f>
        <v>137</v>
      </c>
      <c r="BN430" s="6">
        <v>43143</v>
      </c>
      <c r="BO430">
        <f>IFERROR((BN430-BN429),0)</f>
        <v>39</v>
      </c>
      <c r="BP430" s="6">
        <v>8912</v>
      </c>
      <c r="BQ430">
        <f>IFERROR((BP430-BP429),0)</f>
        <v>9</v>
      </c>
      <c r="BR430" s="10">
        <v>31</v>
      </c>
      <c r="BS430" s="17">
        <f>IFERROR((BR430-BR429),0)</f>
        <v>0</v>
      </c>
      <c r="BT430" s="10">
        <v>276</v>
      </c>
      <c r="BU430" s="17">
        <f>IFERROR((BT430-BT429),0)</f>
        <v>0</v>
      </c>
      <c r="BV430" s="10">
        <v>1256</v>
      </c>
      <c r="BW430" s="17">
        <f>IFERROR((BV430-BV429),0)</f>
        <v>2</v>
      </c>
      <c r="BX430" s="10">
        <v>3038</v>
      </c>
      <c r="BY430" s="17">
        <f>IFERROR((BX430-BX429),0)</f>
        <v>1</v>
      </c>
      <c r="BZ430" s="15">
        <v>1681</v>
      </c>
      <c r="CA430" s="18">
        <f>IFERROR((BZ430-BZ429),0)</f>
        <v>2</v>
      </c>
    </row>
    <row r="431" spans="1:79">
      <c r="A431" s="1">
        <v>44328</v>
      </c>
      <c r="B431">
        <v>44329</v>
      </c>
      <c r="C431" s="6">
        <v>368930</v>
      </c>
      <c r="D431">
        <f>IFERROR(C431-C430,"")</f>
        <v>562</v>
      </c>
      <c r="E431" s="6">
        <v>6285</v>
      </c>
      <c r="F431">
        <f>E431-E430</f>
        <v>3</v>
      </c>
      <c r="G431" s="6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6">
        <v>2487010</v>
      </c>
      <c r="W431">
        <f>V431-V430</f>
        <v>9659</v>
      </c>
      <c r="X431">
        <f>IFERROR(W431-W430,0)</f>
        <v>1043</v>
      </c>
      <c r="Y431" s="22">
        <f>IFERROR(V431/3.974,0)</f>
        <v>625820.33215903374</v>
      </c>
      <c r="Z431" s="6">
        <v>2114530</v>
      </c>
      <c r="AA431">
        <f>Z431-Z430</f>
        <v>9097</v>
      </c>
      <c r="AB431" s="19">
        <f>IFERROR(Z431/V431,0)</f>
        <v>0.85022979400967424</v>
      </c>
      <c r="AC431" s="18">
        <f>IFERROR(AA431-AA430,0)</f>
        <v>941</v>
      </c>
      <c r="AD431">
        <f>V431-Z431</f>
        <v>372480</v>
      </c>
      <c r="AE431">
        <f>AD431-AD430</f>
        <v>562</v>
      </c>
      <c r="AF431" s="19">
        <f>IFERROR(AD431/V431,0)</f>
        <v>0.14977020599032573</v>
      </c>
      <c r="AG431" s="18">
        <f>IFERROR(AE431-AE430,0)</f>
        <v>102</v>
      </c>
      <c r="AH431" s="22">
        <f>IFERROR(AE431/W431,0)</f>
        <v>5.8184077026607307E-2</v>
      </c>
      <c r="AI431" s="22">
        <f>IFERROR(AD431/3.974,0)</f>
        <v>93729.240060392549</v>
      </c>
      <c r="AJ431" s="6">
        <v>4037</v>
      </c>
      <c r="AK431">
        <f>AJ431-AJ430</f>
        <v>233</v>
      </c>
      <c r="AL431">
        <f>IFERROR(AJ431/AJ430,0)-1</f>
        <v>6.1251314405888602E-2</v>
      </c>
      <c r="AM431" s="22">
        <f>IFERROR(AJ431/3.974,0)</f>
        <v>1015.8530447911423</v>
      </c>
      <c r="AN431" s="22">
        <f>IFERROR(AJ431/C431," ")</f>
        <v>1.0942455208305099E-2</v>
      </c>
      <c r="AO431" s="6">
        <v>213</v>
      </c>
      <c r="AP431">
        <f>AO431-AO430</f>
        <v>17</v>
      </c>
      <c r="AQ431">
        <f>IFERROR(AO431/AO430,0)-1</f>
        <v>8.6734693877551061E-2</v>
      </c>
      <c r="AR431" s="22">
        <f>IFERROR(AO431/3.974,0)</f>
        <v>53.598389531957721</v>
      </c>
      <c r="AS431" s="6">
        <v>303</v>
      </c>
      <c r="AT431">
        <f>AS431-AS430</f>
        <v>-18</v>
      </c>
      <c r="AU431">
        <f>IFERROR(AS431/AS430,0)-1</f>
        <v>-5.6074766355140193E-2</v>
      </c>
      <c r="AV431" s="22">
        <f>IFERROR(AS431/3.974,0)</f>
        <v>76.245596376446898</v>
      </c>
      <c r="AW431" s="35">
        <f>IFERROR(AS431/C431," ")</f>
        <v>8.2129401241427911E-4</v>
      </c>
      <c r="AX431" s="6">
        <v>48</v>
      </c>
      <c r="AY431">
        <f>AX431-AX430</f>
        <v>-3</v>
      </c>
      <c r="AZ431">
        <f>IFERROR(AX431/AX430,0)-1</f>
        <v>-5.8823529411764719E-2</v>
      </c>
      <c r="BA431" s="22">
        <f>IFERROR(AX431/3.974,0)</f>
        <v>12.078510317060895</v>
      </c>
      <c r="BB431" s="35">
        <f>IFERROR(AX431/C431," ")</f>
        <v>1.3010598216463829E-4</v>
      </c>
      <c r="BC431" s="18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8">
        <f>IFERROR(BC431-BC430,0)</f>
        <v>229</v>
      </c>
      <c r="BE431" s="35">
        <f>IFERROR(BC431/BC430,0)-1</f>
        <v>5.237877401646851E-2</v>
      </c>
      <c r="BF431" s="22">
        <f>IFERROR(BC431/3.974,0)</f>
        <v>1157.7755410166078</v>
      </c>
      <c r="BG431" s="22">
        <f>IFERROR(BC431/C431," ")</f>
        <v>1.2471200498739598E-2</v>
      </c>
      <c r="BH431" s="30">
        <v>66928</v>
      </c>
      <c r="BI431">
        <f>IFERROR((BH431-BH430), 0)</f>
        <v>123</v>
      </c>
      <c r="BJ431" s="6">
        <v>143159</v>
      </c>
      <c r="BK431">
        <f>IFERROR((BJ431-BJ430),0)</f>
        <v>221</v>
      </c>
      <c r="BL431" s="6">
        <v>106734</v>
      </c>
      <c r="BM431">
        <f>IFERROR((BL431-BL430),0)</f>
        <v>164</v>
      </c>
      <c r="BN431" s="6">
        <v>43189</v>
      </c>
      <c r="BO431">
        <f>IFERROR((BN431-BN430),0)</f>
        <v>46</v>
      </c>
      <c r="BP431" s="6">
        <v>8920</v>
      </c>
      <c r="BQ431">
        <f>IFERROR((BP431-BP430),0)</f>
        <v>8</v>
      </c>
      <c r="BR431" s="10">
        <v>31</v>
      </c>
      <c r="BS431" s="17">
        <f>IFERROR((BR431-BR430),0)</f>
        <v>0</v>
      </c>
      <c r="BT431" s="10">
        <v>276</v>
      </c>
      <c r="BU431" s="17">
        <f>IFERROR((BT431-BT430),0)</f>
        <v>0</v>
      </c>
      <c r="BV431" s="10">
        <v>1257</v>
      </c>
      <c r="BW431" s="17">
        <f>IFERROR((BV431-BV430),0)</f>
        <v>1</v>
      </c>
      <c r="BX431" s="10">
        <v>3039</v>
      </c>
      <c r="BY431" s="17">
        <f>IFERROR((BX431-BX430),0)</f>
        <v>1</v>
      </c>
      <c r="BZ431" s="15">
        <v>1682</v>
      </c>
      <c r="CA431" s="18">
        <f>IFERROR((BZ431-BZ430),0)</f>
        <v>1</v>
      </c>
    </row>
    <row r="432" spans="1:79">
      <c r="A432" s="1">
        <v>44329</v>
      </c>
      <c r="B432">
        <v>44330</v>
      </c>
      <c r="C432" s="6">
        <v>369455</v>
      </c>
      <c r="D432">
        <f>IFERROR(C432-C431,"")</f>
        <v>525</v>
      </c>
      <c r="E432" s="6">
        <v>6288</v>
      </c>
      <c r="F432">
        <f>E432-E431</f>
        <v>3</v>
      </c>
      <c r="G432" s="6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6">
        <v>2497125</v>
      </c>
      <c r="W432">
        <f>V432-V431</f>
        <v>10115</v>
      </c>
      <c r="X432">
        <f>IFERROR(W432-W431,0)</f>
        <v>456</v>
      </c>
      <c r="Y432" s="22">
        <f>IFERROR(V432/3.974,0)</f>
        <v>628365.62657272269</v>
      </c>
      <c r="Z432" s="6">
        <v>2124120</v>
      </c>
      <c r="AA432">
        <f>Z432-Z431</f>
        <v>9590</v>
      </c>
      <c r="AB432" s="19">
        <f>IFERROR(Z432/V432,0)</f>
        <v>0.85062622015317613</v>
      </c>
      <c r="AC432" s="18">
        <f>IFERROR(AA432-AA431,0)</f>
        <v>493</v>
      </c>
      <c r="AD432">
        <f>V432-Z432</f>
        <v>373005</v>
      </c>
      <c r="AE432">
        <f>AD432-AD431</f>
        <v>525</v>
      </c>
      <c r="AF432" s="19">
        <f>IFERROR(AD432/V432,0)</f>
        <v>0.14937377984682385</v>
      </c>
      <c r="AG432" s="18">
        <f>IFERROR(AE432-AE431,0)</f>
        <v>-37</v>
      </c>
      <c r="AH432" s="22">
        <f>IFERROR(AE432/W432,0)</f>
        <v>5.1903114186851208E-2</v>
      </c>
      <c r="AI432" s="22">
        <f>IFERROR(AD432/3.974,0)</f>
        <v>93861.348766985408</v>
      </c>
      <c r="AJ432" s="6">
        <v>4274</v>
      </c>
      <c r="AK432">
        <f>AJ432-AJ431</f>
        <v>237</v>
      </c>
      <c r="AL432">
        <f>IFERROR(AJ432/AJ431,0)-1</f>
        <v>5.8706960614317572E-2</v>
      </c>
      <c r="AM432" s="22">
        <f>IFERROR(AJ432/3.974,0)</f>
        <v>1075.4906894816306</v>
      </c>
      <c r="AN432" s="22">
        <f>IFERROR(AJ432/C432," ")</f>
        <v>1.1568391279046162E-2</v>
      </c>
      <c r="AO432" s="6">
        <v>213</v>
      </c>
      <c r="AP432">
        <f>AO432-AO431</f>
        <v>0</v>
      </c>
      <c r="AQ432">
        <f>IFERROR(AO432/AO431,0)-1</f>
        <v>0</v>
      </c>
      <c r="AR432" s="22">
        <f>IFERROR(AO432/3.974,0)</f>
        <v>53.598389531957721</v>
      </c>
      <c r="AS432" s="6">
        <v>277</v>
      </c>
      <c r="AT432">
        <f>AS432-AS431</f>
        <v>-26</v>
      </c>
      <c r="AU432">
        <f>IFERROR(AS432/AS431,0)-1</f>
        <v>-8.5808580858085848E-2</v>
      </c>
      <c r="AV432" s="22">
        <f>IFERROR(AS432/3.974,0)</f>
        <v>69.703069954705583</v>
      </c>
      <c r="AW432" s="35">
        <f>IFERROR(AS432/C432," ")</f>
        <v>7.4975301457552344E-4</v>
      </c>
      <c r="AX432" s="6">
        <v>45</v>
      </c>
      <c r="AY432">
        <f>AX432-AX431</f>
        <v>-3</v>
      </c>
      <c r="AZ432">
        <f>IFERROR(AX432/AX431,0)-1</f>
        <v>-6.25E-2</v>
      </c>
      <c r="BA432" s="22">
        <f>IFERROR(AX432/3.974,0)</f>
        <v>11.32360342224459</v>
      </c>
      <c r="BB432" s="35">
        <f>IFERROR(AX432/C432," ")</f>
        <v>1.2180103124873124E-4</v>
      </c>
      <c r="BC432" s="18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8">
        <f>IFERROR(BC432-BC431,0)</f>
        <v>208</v>
      </c>
      <c r="BE432" s="35">
        <f>IFERROR(BC432/BC431,0)-1</f>
        <v>4.5207563573136378E-2</v>
      </c>
      <c r="BF432" s="22">
        <f>IFERROR(BC432/3.974,0)</f>
        <v>1210.1157523905385</v>
      </c>
      <c r="BG432" s="22">
        <f>IFERROR(BC432/C432," ")</f>
        <v>1.3016470206114412E-2</v>
      </c>
      <c r="BH432" s="30">
        <v>67054</v>
      </c>
      <c r="BI432">
        <f>IFERROR((BH432-BH431), 0)</f>
        <v>126</v>
      </c>
      <c r="BJ432" s="6">
        <v>143358</v>
      </c>
      <c r="BK432">
        <f>IFERROR((BJ432-BJ431),0)</f>
        <v>199</v>
      </c>
      <c r="BL432" s="6">
        <v>106875</v>
      </c>
      <c r="BM432">
        <f>IFERROR((BL432-BL431),0)</f>
        <v>141</v>
      </c>
      <c r="BN432" s="6">
        <v>43231</v>
      </c>
      <c r="BO432">
        <f>IFERROR((BN432-BN431),0)</f>
        <v>42</v>
      </c>
      <c r="BP432" s="6">
        <v>8937</v>
      </c>
      <c r="BQ432">
        <f>IFERROR((BP432-BP431),0)</f>
        <v>17</v>
      </c>
      <c r="BR432" s="10">
        <v>31</v>
      </c>
      <c r="BS432" s="17">
        <f>IFERROR((BR432-BR431),0)</f>
        <v>0</v>
      </c>
      <c r="BT432" s="10">
        <v>276</v>
      </c>
      <c r="BU432" s="17">
        <f>IFERROR((BT432-BT431),0)</f>
        <v>0</v>
      </c>
      <c r="BV432" s="10">
        <v>1257</v>
      </c>
      <c r="BW432" s="17">
        <f>IFERROR((BV432-BV431),0)</f>
        <v>0</v>
      </c>
      <c r="BX432" s="10">
        <v>3040</v>
      </c>
      <c r="BY432" s="17">
        <f>IFERROR((BX432-BX431),0)</f>
        <v>1</v>
      </c>
      <c r="BZ432" s="15">
        <v>1684</v>
      </c>
      <c r="CA432" s="18">
        <f>IFERROR((BZ432-BZ431),0)</f>
        <v>2</v>
      </c>
    </row>
    <row r="433" spans="1:79">
      <c r="A433" s="1">
        <v>44330</v>
      </c>
      <c r="B433">
        <v>44331</v>
      </c>
      <c r="C433" s="6">
        <v>370043</v>
      </c>
      <c r="D433">
        <f>IFERROR(C433-C432,"")</f>
        <v>588</v>
      </c>
      <c r="E433" s="6">
        <v>6292</v>
      </c>
      <c r="F433">
        <f>E433-E432</f>
        <v>4</v>
      </c>
      <c r="G433" s="6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6">
        <v>2507280</v>
      </c>
      <c r="W433">
        <f>V433-V432</f>
        <v>10155</v>
      </c>
      <c r="X433">
        <f>IFERROR(W433-W432,0)</f>
        <v>40</v>
      </c>
      <c r="Y433" s="22">
        <f>IFERROR(V433/3.974,0)</f>
        <v>630920.98641167581</v>
      </c>
      <c r="Z433" s="6">
        <v>2133687</v>
      </c>
      <c r="AA433">
        <f>Z433-Z432</f>
        <v>9567</v>
      </c>
      <c r="AB433" s="19">
        <f>IFERROR(Z433/V433,0)</f>
        <v>0.85099669761654062</v>
      </c>
      <c r="AC433" s="18">
        <f>IFERROR(AA433-AA432,0)</f>
        <v>-23</v>
      </c>
      <c r="AD433">
        <f>V433-Z433</f>
        <v>373593</v>
      </c>
      <c r="AE433">
        <f>AD433-AD432</f>
        <v>588</v>
      </c>
      <c r="AF433" s="19">
        <f>IFERROR(AD433/V433,0)</f>
        <v>0.14900330238345938</v>
      </c>
      <c r="AG433" s="18">
        <f>IFERROR(AE433-AE432,0)</f>
        <v>63</v>
      </c>
      <c r="AH433" s="22">
        <f>IFERROR(AE433/W433,0)</f>
        <v>5.7902511078286562E-2</v>
      </c>
      <c r="AI433" s="22">
        <f>IFERROR(AD433/3.974,0)</f>
        <v>94009.310518369399</v>
      </c>
      <c r="AJ433" s="6">
        <v>4495</v>
      </c>
      <c r="AK433">
        <f>AJ433-AJ432</f>
        <v>221</v>
      </c>
      <c r="AL433">
        <f>IFERROR(AJ433/AJ432,0)-1</f>
        <v>5.1708001871782816E-2</v>
      </c>
      <c r="AM433" s="22">
        <f>IFERROR(AJ433/3.974,0)</f>
        <v>1131.1021640664317</v>
      </c>
      <c r="AN433" s="22">
        <f>IFERROR(AJ433/C433," ")</f>
        <v>1.2147236942733682E-2</v>
      </c>
      <c r="AO433" s="6">
        <v>252</v>
      </c>
      <c r="AP433">
        <f>AO433-AO432</f>
        <v>39</v>
      </c>
      <c r="AQ433">
        <f>IFERROR(AO433/AO432,0)-1</f>
        <v>0.18309859154929575</v>
      </c>
      <c r="AR433" s="22">
        <f>IFERROR(AO433/3.974,0)</f>
        <v>63.4121791645697</v>
      </c>
      <c r="AS433" s="6">
        <v>282</v>
      </c>
      <c r="AT433">
        <f>AS433-AS432</f>
        <v>5</v>
      </c>
      <c r="AU433">
        <f>IFERROR(AS433/AS432,0)-1</f>
        <v>1.8050541516245522E-2</v>
      </c>
      <c r="AV433" s="22">
        <f>IFERROR(AS433/3.974,0)</f>
        <v>70.961248112732761</v>
      </c>
      <c r="AW433" s="35">
        <f>IFERROR(AS433/C433," ")</f>
        <v>7.6207359685225766E-4</v>
      </c>
      <c r="AX433" s="6">
        <v>52</v>
      </c>
      <c r="AY433">
        <f>AX433-AX432</f>
        <v>7</v>
      </c>
      <c r="AZ433">
        <f>IFERROR(AX433/AX432,0)-1</f>
        <v>0.15555555555555545</v>
      </c>
      <c r="BA433" s="22">
        <f>IFERROR(AX433/3.974,0)</f>
        <v>13.085052843482636</v>
      </c>
      <c r="BB433" s="35">
        <f>IFERROR(AX433/C433," ")</f>
        <v>1.4052420934864326E-4</v>
      </c>
      <c r="BC433" s="18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8">
        <f>IFERROR(BC433-BC432,0)</f>
        <v>272</v>
      </c>
      <c r="BE433" s="35">
        <f>IFERROR(BC433/BC432,0)-1</f>
        <v>5.6560615512580625E-2</v>
      </c>
      <c r="BF433" s="22">
        <f>IFERROR(BC433/3.974,0)</f>
        <v>1278.5606441872169</v>
      </c>
      <c r="BG433" s="22">
        <f>IFERROR(BC433/C433," ")</f>
        <v>1.3730836686547239E-2</v>
      </c>
      <c r="BH433" s="30">
        <v>67167</v>
      </c>
      <c r="BI433">
        <f>IFERROR((BH433-BH432), 0)</f>
        <v>113</v>
      </c>
      <c r="BJ433" s="6">
        <v>143609</v>
      </c>
      <c r="BK433">
        <f>IFERROR((BJ433-BJ432),0)</f>
        <v>251</v>
      </c>
      <c r="BL433" s="6">
        <v>107037</v>
      </c>
      <c r="BM433">
        <f>IFERROR((BL433-BL432),0)</f>
        <v>162</v>
      </c>
      <c r="BN433" s="6">
        <v>43280</v>
      </c>
      <c r="BO433">
        <f>IFERROR((BN433-BN432),0)</f>
        <v>49</v>
      </c>
      <c r="BP433" s="6">
        <v>8950</v>
      </c>
      <c r="BQ433">
        <f>IFERROR((BP433-BP432),0)</f>
        <v>13</v>
      </c>
      <c r="BR433" s="10">
        <v>31</v>
      </c>
      <c r="BS433" s="17">
        <f>IFERROR((BR433-BR432),0)</f>
        <v>0</v>
      </c>
      <c r="BT433" s="10">
        <v>276</v>
      </c>
      <c r="BU433" s="17">
        <f>IFERROR((BT433-BT432),0)</f>
        <v>0</v>
      </c>
      <c r="BV433" s="10">
        <v>1258</v>
      </c>
      <c r="BW433" s="17">
        <f>IFERROR((BV433-BV432),0)</f>
        <v>1</v>
      </c>
      <c r="BX433" s="10">
        <v>3043</v>
      </c>
      <c r="BY433" s="17">
        <f>IFERROR((BX433-BX432),0)</f>
        <v>3</v>
      </c>
      <c r="BZ433" s="15">
        <v>1684</v>
      </c>
      <c r="CA433" s="18">
        <f>IFERROR((BZ433-BZ432),0)</f>
        <v>0</v>
      </c>
    </row>
    <row r="434" spans="1:79">
      <c r="A434" s="1">
        <v>44331</v>
      </c>
      <c r="B434">
        <v>44332</v>
      </c>
      <c r="C434" s="6">
        <v>370533</v>
      </c>
      <c r="D434">
        <f>IFERROR(C434-C433,"")</f>
        <v>490</v>
      </c>
      <c r="E434" s="6">
        <v>6296</v>
      </c>
      <c r="F434">
        <f>E434-E433</f>
        <v>4</v>
      </c>
      <c r="G434" s="6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6">
        <v>2516022</v>
      </c>
      <c r="W434">
        <f>V434-V433</f>
        <v>8742</v>
      </c>
      <c r="X434">
        <f>IFERROR(W434-W433,0)</f>
        <v>-1413</v>
      </c>
      <c r="Y434" s="22">
        <f>IFERROR(V434/3.974,0)</f>
        <v>633120.78510317055</v>
      </c>
      <c r="Z434" s="6">
        <v>2141939</v>
      </c>
      <c r="AA434">
        <f>Z434-Z433</f>
        <v>8252</v>
      </c>
      <c r="AB434" s="19">
        <f>IFERROR(Z434/V434,0)</f>
        <v>0.85131966254667091</v>
      </c>
      <c r="AC434" s="18">
        <f>IFERROR(AA434-AA433,0)</f>
        <v>-1315</v>
      </c>
      <c r="AD434">
        <f>V434-Z434</f>
        <v>374083</v>
      </c>
      <c r="AE434">
        <f>AD434-AD433</f>
        <v>490</v>
      </c>
      <c r="AF434" s="19">
        <f>IFERROR(AD434/V434,0)</f>
        <v>0.14868033745332909</v>
      </c>
      <c r="AG434" s="18">
        <f>IFERROR(AE434-AE433,0)</f>
        <v>-98</v>
      </c>
      <c r="AH434" s="22">
        <f>IFERROR(AE434/W434,0)</f>
        <v>5.6051246854266761E-2</v>
      </c>
      <c r="AI434" s="22">
        <f>IFERROR(AD434/3.974,0)</f>
        <v>94132.611977856053</v>
      </c>
      <c r="AJ434" s="6">
        <v>4704</v>
      </c>
      <c r="AK434">
        <f>AJ434-AJ433</f>
        <v>209</v>
      </c>
      <c r="AL434">
        <f>IFERROR(AJ434/AJ433,0)-1</f>
        <v>4.6496106785317126E-2</v>
      </c>
      <c r="AM434" s="22">
        <f>IFERROR(AJ434/3.974,0)</f>
        <v>1183.6940110719677</v>
      </c>
      <c r="AN434" s="22">
        <f>IFERROR(AJ434/C434," ")</f>
        <v>1.2695225526471326E-2</v>
      </c>
      <c r="AO434" s="6">
        <v>252</v>
      </c>
      <c r="AP434">
        <f>AO434-AO433</f>
        <v>0</v>
      </c>
      <c r="AQ434">
        <f>IFERROR(AO434/AO433,0)-1</f>
        <v>0</v>
      </c>
      <c r="AR434" s="22">
        <f>IFERROR(AO434/3.974,0)</f>
        <v>63.4121791645697</v>
      </c>
      <c r="AS434" s="6">
        <v>289</v>
      </c>
      <c r="AT434">
        <f>AS434-AS433</f>
        <v>7</v>
      </c>
      <c r="AU434">
        <f>IFERROR(AS434/AS433,0)-1</f>
        <v>2.4822695035461084E-2</v>
      </c>
      <c r="AV434" s="22">
        <f>IFERROR(AS434/3.974,0)</f>
        <v>72.722697533970802</v>
      </c>
      <c r="AW434" s="35">
        <f>IFERROR(AS434/C434," ")</f>
        <v>7.7995752065268141E-4</v>
      </c>
      <c r="AX434" s="6">
        <v>54</v>
      </c>
      <c r="AY434">
        <f>AX434-AX433</f>
        <v>2</v>
      </c>
      <c r="AZ434">
        <f>IFERROR(AX434/AX433,0)-1</f>
        <v>3.8461538461538547E-2</v>
      </c>
      <c r="BA434" s="22">
        <f>IFERROR(AX434/3.974,0)</f>
        <v>13.588324106693507</v>
      </c>
      <c r="BB434" s="35">
        <f>IFERROR(AX434/C434," ")</f>
        <v>1.4573600731918615E-4</v>
      </c>
      <c r="BC434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8">
        <f>IFERROR(BC434-BC433,0)</f>
        <v>218</v>
      </c>
      <c r="BE434" s="35">
        <f>IFERROR(BC434/BC433,0)-1</f>
        <v>4.2904939972446376E-2</v>
      </c>
      <c r="BF434" s="22">
        <f>IFERROR(BC434/3.974,0)</f>
        <v>1333.4172118772017</v>
      </c>
      <c r="BG434" s="22">
        <f>IFERROR(BC434/C434," ")</f>
        <v>1.4301020421932729E-2</v>
      </c>
      <c r="BH434" s="30">
        <v>67311</v>
      </c>
      <c r="BI434">
        <f>IFERROR((BH434-BH433), 0)</f>
        <v>144</v>
      </c>
      <c r="BJ434" s="6">
        <v>143776</v>
      </c>
      <c r="BK434">
        <f>IFERROR((BJ434-BJ433),0)</f>
        <v>167</v>
      </c>
      <c r="BL434" s="6">
        <v>107159</v>
      </c>
      <c r="BM434">
        <f>IFERROR((BL434-BL433),0)</f>
        <v>122</v>
      </c>
      <c r="BN434" s="6">
        <v>43329</v>
      </c>
      <c r="BO434">
        <f>IFERROR((BN434-BN433),0)</f>
        <v>49</v>
      </c>
      <c r="BP434" s="6">
        <v>8958</v>
      </c>
      <c r="BQ434">
        <f>IFERROR((BP434-BP433),0)</f>
        <v>8</v>
      </c>
      <c r="BR434" s="10">
        <v>31</v>
      </c>
      <c r="BS434" s="17">
        <f>IFERROR((BR434-BR433),0)</f>
        <v>0</v>
      </c>
      <c r="BT434" s="10">
        <v>276</v>
      </c>
      <c r="BU434" s="17">
        <f>IFERROR((BT434-BT433),0)</f>
        <v>0</v>
      </c>
      <c r="BV434" s="10">
        <v>1259</v>
      </c>
      <c r="BW434" s="17">
        <f>IFERROR((BV434-BV433),0)</f>
        <v>1</v>
      </c>
      <c r="BX434" s="10">
        <v>3044</v>
      </c>
      <c r="BY434" s="17">
        <f>IFERROR((BX434-BX433),0)</f>
        <v>1</v>
      </c>
      <c r="BZ434" s="15">
        <v>1686</v>
      </c>
      <c r="CA434" s="18">
        <f>IFERROR((BZ434-BZ433),0)</f>
        <v>2</v>
      </c>
    </row>
    <row r="435" spans="1:79">
      <c r="A435" s="1">
        <v>44332</v>
      </c>
      <c r="B435">
        <v>44333</v>
      </c>
      <c r="C435" s="6">
        <v>370877</v>
      </c>
      <c r="D435">
        <f>IFERROR(C435-C434,"")</f>
        <v>344</v>
      </c>
      <c r="E435" s="6">
        <v>6296</v>
      </c>
      <c r="F435">
        <f>E435-E434</f>
        <v>0</v>
      </c>
      <c r="G435" s="6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6">
        <v>2522648</v>
      </c>
      <c r="W435">
        <f>V435-V434</f>
        <v>6626</v>
      </c>
      <c r="X435">
        <f>IFERROR(W435-W434,0)</f>
        <v>-2116</v>
      </c>
      <c r="Y435" s="22">
        <f>IFERROR(V435/3.974,0)</f>
        <v>634788.12279818824</v>
      </c>
      <c r="Z435" s="6">
        <v>2148221</v>
      </c>
      <c r="AA435">
        <f>Z435-Z434</f>
        <v>6282</v>
      </c>
      <c r="AB435" s="19">
        <f>IFERROR(Z435/V435,0)</f>
        <v>0.8515738224278615</v>
      </c>
      <c r="AC435" s="18">
        <f>IFERROR(AA435-AA434,0)</f>
        <v>-1970</v>
      </c>
      <c r="AD435">
        <f>V435-Z435</f>
        <v>374427</v>
      </c>
      <c r="AE435">
        <f>AD435-AD434</f>
        <v>344</v>
      </c>
      <c r="AF435" s="19">
        <f>IFERROR(AD435/V435,0)</f>
        <v>0.1484261775721385</v>
      </c>
      <c r="AG435" s="18">
        <f>IFERROR(AE435-AE434,0)</f>
        <v>-146</v>
      </c>
      <c r="AH435" s="22">
        <f>IFERROR(AE435/W435,0)</f>
        <v>5.1916691820102626E-2</v>
      </c>
      <c r="AI435" s="22">
        <f>IFERROR(AD435/3.974,0)</f>
        <v>94219.174635128336</v>
      </c>
      <c r="AJ435" s="6">
        <v>4768</v>
      </c>
      <c r="AK435">
        <f>AJ435-AJ434</f>
        <v>64</v>
      </c>
      <c r="AL435">
        <f>IFERROR(AJ435/AJ434,0)-1</f>
        <v>1.3605442176870763E-2</v>
      </c>
      <c r="AM435" s="22">
        <f>IFERROR(AJ435/3.974,0)</f>
        <v>1199.7986914947155</v>
      </c>
      <c r="AN435" s="22">
        <f>IFERROR(AJ435/C435," ")</f>
        <v>1.2856014258096351E-2</v>
      </c>
      <c r="AO435" s="6">
        <v>258</v>
      </c>
      <c r="AP435">
        <f>AO435-AO434</f>
        <v>6</v>
      </c>
      <c r="AQ435">
        <f>IFERROR(AO435/AO434,0)-1</f>
        <v>2.3809523809523725E-2</v>
      </c>
      <c r="AR435" s="22">
        <f>IFERROR(AO435/3.974,0)</f>
        <v>64.92199295420231</v>
      </c>
      <c r="AS435" s="6">
        <v>281</v>
      </c>
      <c r="AT435">
        <f>AS435-AS434</f>
        <v>-8</v>
      </c>
      <c r="AU435">
        <f>IFERROR(AS435/AS434,0)-1</f>
        <v>-2.7681660899653959E-2</v>
      </c>
      <c r="AV435" s="22">
        <f>IFERROR(AS435/3.974,0)</f>
        <v>70.709612481127323</v>
      </c>
      <c r="AW435" s="35">
        <f>IFERROR(AS435/C435," ")</f>
        <v>7.5766359197254076E-4</v>
      </c>
      <c r="AX435" s="6">
        <v>60</v>
      </c>
      <c r="AY435">
        <f>AX435-AX434</f>
        <v>6</v>
      </c>
      <c r="AZ435">
        <f>IFERROR(AX435/AX434,0)-1</f>
        <v>0.11111111111111116</v>
      </c>
      <c r="BA435" s="22">
        <f>IFERROR(AX435/3.974,0)</f>
        <v>15.098137896326119</v>
      </c>
      <c r="BB435" s="35">
        <f>IFERROR(AX435/C435," ")</f>
        <v>1.6177870291228627E-4</v>
      </c>
      <c r="BC435" s="18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8">
        <f>IFERROR(BC435-BC434,0)</f>
        <v>68</v>
      </c>
      <c r="BE435" s="35">
        <f>IFERROR(BC435/BC434,0)-1</f>
        <v>1.2832609926401117E-2</v>
      </c>
      <c r="BF435" s="22">
        <f>IFERROR(BC435/3.974,0)</f>
        <v>1350.5284348263713</v>
      </c>
      <c r="BG435" s="22">
        <f>IFERROR(BC435/C435," ")</f>
        <v>1.4471104975504008E-2</v>
      </c>
      <c r="BH435" s="30">
        <v>67400</v>
      </c>
      <c r="BI435">
        <f>IFERROR((BH435-BH434), 0)</f>
        <v>89</v>
      </c>
      <c r="BJ435" s="6">
        <v>143907</v>
      </c>
      <c r="BK435">
        <f>IFERROR((BJ435-BJ434),0)</f>
        <v>131</v>
      </c>
      <c r="BL435" s="6">
        <v>107247</v>
      </c>
      <c r="BM435">
        <f>IFERROR((BL435-BL434),0)</f>
        <v>88</v>
      </c>
      <c r="BN435" s="6">
        <v>43359</v>
      </c>
      <c r="BO435">
        <f>IFERROR((BN435-BN434),0)</f>
        <v>30</v>
      </c>
      <c r="BP435" s="6">
        <v>8964</v>
      </c>
      <c r="BQ435">
        <f>IFERROR((BP435-BP434),0)</f>
        <v>6</v>
      </c>
      <c r="BR435" s="10">
        <v>31</v>
      </c>
      <c r="BS435" s="17">
        <f>IFERROR((BR435-BR434),0)</f>
        <v>0</v>
      </c>
      <c r="BT435" s="10">
        <v>276</v>
      </c>
      <c r="BU435" s="17">
        <f>IFERROR((BT435-BT434),0)</f>
        <v>0</v>
      </c>
      <c r="BV435" s="10">
        <v>1259</v>
      </c>
      <c r="BW435" s="17">
        <f>IFERROR((BV435-BV434),0)</f>
        <v>0</v>
      </c>
      <c r="BX435" s="10">
        <v>3044</v>
      </c>
      <c r="BY435" s="17">
        <f>IFERROR((BX435-BX434),0)</f>
        <v>0</v>
      </c>
      <c r="BZ435" s="15">
        <v>1686</v>
      </c>
      <c r="CA435" s="18">
        <f>IFERROR((BZ435-BZ434),0)</f>
        <v>0</v>
      </c>
    </row>
  </sheetData>
  <conditionalFormatting sqref="B1:B1048576">
    <cfRule type="duplicateValues" dxfId="2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V14"/>
  <sheetViews>
    <sheetView tabSelected="1" topLeftCell="A2" workbookViewId="0">
      <pane xSplit="1" topLeftCell="PI1" activePane="topRight" state="frozen"/>
      <selection pane="topRight" activeCell="PS15" sqref="PS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8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</row>
    <row r="2" spans="1:438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63" t="s">
        <v>470</v>
      </c>
      <c r="OC2" s="145" t="s">
        <v>471</v>
      </c>
      <c r="OD2" s="145" t="s">
        <v>472</v>
      </c>
      <c r="OE2" s="145" t="s">
        <v>473</v>
      </c>
      <c r="OF2" s="145" t="s">
        <v>474</v>
      </c>
      <c r="OG2" s="145" t="s">
        <v>475</v>
      </c>
      <c r="OH2" s="145" t="s">
        <v>476</v>
      </c>
      <c r="OI2" s="145" t="s">
        <v>477</v>
      </c>
      <c r="OJ2" s="145" t="s">
        <v>478</v>
      </c>
      <c r="OK2" s="145" t="s">
        <v>479</v>
      </c>
      <c r="OL2" s="145" t="s">
        <v>480</v>
      </c>
      <c r="OM2" s="145" t="s">
        <v>481</v>
      </c>
      <c r="ON2" s="145" t="s">
        <v>482</v>
      </c>
      <c r="OO2" s="145" t="s">
        <v>483</v>
      </c>
      <c r="OP2" s="145" t="s">
        <v>484</v>
      </c>
      <c r="OQ2" s="145" t="s">
        <v>485</v>
      </c>
      <c r="OR2" s="145" t="s">
        <v>486</v>
      </c>
      <c r="OS2" s="145" t="s">
        <v>487</v>
      </c>
      <c r="OT2" s="145" t="s">
        <v>488</v>
      </c>
      <c r="OU2" s="145" t="s">
        <v>489</v>
      </c>
      <c r="OV2" s="145" t="s">
        <v>490</v>
      </c>
      <c r="OW2" s="145" t="s">
        <v>491</v>
      </c>
      <c r="OX2" s="145" t="s">
        <v>492</v>
      </c>
      <c r="OY2" s="145" t="s">
        <v>493</v>
      </c>
      <c r="OZ2" s="145" t="s">
        <v>494</v>
      </c>
      <c r="PA2" s="145" t="s">
        <v>495</v>
      </c>
      <c r="PB2" s="145" t="s">
        <v>496</v>
      </c>
      <c r="PC2" s="145" t="s">
        <v>497</v>
      </c>
      <c r="PD2" s="145" t="s">
        <v>498</v>
      </c>
      <c r="PE2" s="145" t="s">
        <v>499</v>
      </c>
      <c r="PF2" s="145" t="s">
        <v>500</v>
      </c>
      <c r="PG2" s="145" t="s">
        <v>501</v>
      </c>
      <c r="PH2" s="145" t="s">
        <v>502</v>
      </c>
      <c r="PI2" s="145" t="s">
        <v>503</v>
      </c>
      <c r="PJ2" s="145" t="s">
        <v>504</v>
      </c>
      <c r="PK2" s="145" t="s">
        <v>505</v>
      </c>
      <c r="PL2" s="145" t="s">
        <v>506</v>
      </c>
      <c r="PM2" s="145" t="s">
        <v>507</v>
      </c>
      <c r="PN2" s="145" t="s">
        <v>508</v>
      </c>
      <c r="PO2" s="145" t="s">
        <v>509</v>
      </c>
      <c r="PP2" s="145" t="s">
        <v>510</v>
      </c>
      <c r="PQ2" s="145" t="s">
        <v>511</v>
      </c>
      <c r="PR2" s="145" t="s">
        <v>512</v>
      </c>
      <c r="PS2" s="145" t="s">
        <v>513</v>
      </c>
      <c r="PT2" s="145" t="s">
        <v>514</v>
      </c>
      <c r="PU2" s="145" t="s">
        <v>515</v>
      </c>
      <c r="PV2" s="145" t="s">
        <v>516</v>
      </c>
    </row>
    <row r="3" spans="1:438">
      <c r="A3" t="s">
        <v>517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64">
        <v>7112</v>
      </c>
      <c r="OC3" s="148">
        <v>7139</v>
      </c>
      <c r="OD3" s="148">
        <v>7149</v>
      </c>
      <c r="OE3" s="148">
        <v>7185</v>
      </c>
      <c r="OF3" s="148">
        <v>7223</v>
      </c>
      <c r="OG3" s="148">
        <v>7262</v>
      </c>
      <c r="OH3" s="148">
        <v>7291</v>
      </c>
      <c r="OI3" s="148">
        <v>7324</v>
      </c>
      <c r="OJ3" s="148">
        <v>7345</v>
      </c>
      <c r="OK3" s="148">
        <v>7353</v>
      </c>
      <c r="OL3" s="148">
        <v>7381</v>
      </c>
      <c r="OM3" s="148">
        <v>7427</v>
      </c>
      <c r="ON3" s="148">
        <v>7439</v>
      </c>
      <c r="OO3" s="148">
        <v>7462</v>
      </c>
      <c r="OP3" s="148">
        <v>7484</v>
      </c>
      <c r="OQ3" s="148">
        <v>7501</v>
      </c>
      <c r="OR3" s="148">
        <v>7520</v>
      </c>
      <c r="OS3" s="148">
        <v>7544</v>
      </c>
      <c r="OT3" s="148">
        <v>7594</v>
      </c>
      <c r="OU3" s="148">
        <v>7615</v>
      </c>
      <c r="OV3" s="148">
        <v>7634</v>
      </c>
      <c r="OW3" s="148">
        <v>7659</v>
      </c>
      <c r="OX3" s="148">
        <v>7678</v>
      </c>
      <c r="OY3" s="148">
        <v>7685</v>
      </c>
      <c r="OZ3" s="148">
        <v>7711</v>
      </c>
      <c r="PA3" s="148">
        <v>7733</v>
      </c>
      <c r="PB3" s="148">
        <v>7777</v>
      </c>
      <c r="PC3" s="148">
        <v>7790</v>
      </c>
      <c r="PD3" s="148">
        <v>7813</v>
      </c>
      <c r="PE3" s="148">
        <v>7819</v>
      </c>
      <c r="PF3" s="148">
        <v>7826</v>
      </c>
      <c r="PG3" s="148">
        <v>7846</v>
      </c>
      <c r="PH3" s="148">
        <v>7867</v>
      </c>
      <c r="PI3" s="148">
        <v>7882</v>
      </c>
      <c r="PJ3" s="148">
        <v>7900</v>
      </c>
      <c r="PK3" s="148">
        <v>7924</v>
      </c>
      <c r="PL3" s="148">
        <v>7943</v>
      </c>
      <c r="PM3" s="148">
        <v>7956</v>
      </c>
      <c r="PN3" s="148">
        <v>7972</v>
      </c>
      <c r="PO3" s="148">
        <v>8016</v>
      </c>
      <c r="PP3" s="148">
        <v>8037</v>
      </c>
      <c r="PQ3" s="148">
        <v>8075</v>
      </c>
      <c r="PR3" s="148">
        <v>8093</v>
      </c>
      <c r="PS3" s="148">
        <v>8104</v>
      </c>
      <c r="PT3" s="148"/>
      <c r="PU3" s="148"/>
      <c r="PV3" s="148"/>
    </row>
    <row r="4" spans="1:438">
      <c r="A4" t="s">
        <v>518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65">
        <v>3715</v>
      </c>
      <c r="OC4" s="151">
        <v>3726</v>
      </c>
      <c r="OD4" s="151">
        <v>3728</v>
      </c>
      <c r="OE4" s="151">
        <v>3732</v>
      </c>
      <c r="OF4" s="151">
        <v>3733</v>
      </c>
      <c r="OG4" s="151">
        <v>3735</v>
      </c>
      <c r="OH4" s="151">
        <v>3738</v>
      </c>
      <c r="OI4" s="151">
        <v>3738</v>
      </c>
      <c r="OJ4" s="151">
        <v>3738</v>
      </c>
      <c r="OK4" s="151">
        <v>3744</v>
      </c>
      <c r="OL4" s="151">
        <v>3761</v>
      </c>
      <c r="OM4" s="151">
        <v>3761</v>
      </c>
      <c r="ON4" s="151">
        <v>3765</v>
      </c>
      <c r="OO4" s="151">
        <v>3769</v>
      </c>
      <c r="OP4" s="151">
        <v>3772</v>
      </c>
      <c r="OQ4" s="151">
        <v>3774</v>
      </c>
      <c r="OR4" s="151">
        <v>3783</v>
      </c>
      <c r="OS4" s="151">
        <v>3783</v>
      </c>
      <c r="OT4" s="151">
        <v>3788</v>
      </c>
      <c r="OU4" s="151">
        <v>3789</v>
      </c>
      <c r="OV4" s="151">
        <v>3790</v>
      </c>
      <c r="OW4" s="151">
        <v>3792</v>
      </c>
      <c r="OX4" s="151">
        <v>3794</v>
      </c>
      <c r="OY4" s="151">
        <v>3798</v>
      </c>
      <c r="OZ4" s="151">
        <v>3805</v>
      </c>
      <c r="PA4" s="151">
        <v>3825</v>
      </c>
      <c r="PB4" s="151">
        <v>3827</v>
      </c>
      <c r="PC4" s="151">
        <v>3841</v>
      </c>
      <c r="PD4" s="151">
        <v>3853</v>
      </c>
      <c r="PE4" s="151">
        <v>3862</v>
      </c>
      <c r="PF4" s="151">
        <v>3862</v>
      </c>
      <c r="PG4" s="151">
        <v>3874</v>
      </c>
      <c r="PH4" s="151">
        <v>3876</v>
      </c>
      <c r="PI4" s="151">
        <v>3880</v>
      </c>
      <c r="PJ4" s="151">
        <v>3888</v>
      </c>
      <c r="PK4" s="151">
        <v>3899</v>
      </c>
      <c r="PL4" s="151">
        <v>3900</v>
      </c>
      <c r="PM4" s="151">
        <v>3900</v>
      </c>
      <c r="PN4" s="151">
        <v>3910</v>
      </c>
      <c r="PO4" s="151">
        <v>3914</v>
      </c>
      <c r="PP4" s="151">
        <v>3918</v>
      </c>
      <c r="PQ4" s="151">
        <v>3921</v>
      </c>
      <c r="PR4" s="151">
        <v>3922</v>
      </c>
      <c r="PS4" s="151">
        <v>3924</v>
      </c>
      <c r="PT4" s="151"/>
      <c r="PU4" s="151"/>
      <c r="PV4" s="151"/>
    </row>
    <row r="5" spans="1:438">
      <c r="A5" t="s">
        <v>519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64">
        <v>17768</v>
      </c>
      <c r="OC5" s="148">
        <v>17772</v>
      </c>
      <c r="OD5" s="148">
        <v>17774</v>
      </c>
      <c r="OE5" s="148">
        <v>17781</v>
      </c>
      <c r="OF5" s="148">
        <v>17787</v>
      </c>
      <c r="OG5" s="148">
        <v>17793</v>
      </c>
      <c r="OH5" s="148">
        <v>17809</v>
      </c>
      <c r="OI5" s="148">
        <v>17822</v>
      </c>
      <c r="OJ5" s="148">
        <v>17828</v>
      </c>
      <c r="OK5" s="148">
        <v>17833</v>
      </c>
      <c r="OL5" s="148">
        <v>17843</v>
      </c>
      <c r="OM5" s="148">
        <v>17857</v>
      </c>
      <c r="ON5" s="148">
        <v>17862</v>
      </c>
      <c r="OO5" s="148">
        <v>17876</v>
      </c>
      <c r="OP5" s="148">
        <v>17890</v>
      </c>
      <c r="OQ5" s="148">
        <v>17908</v>
      </c>
      <c r="OR5" s="148">
        <v>17920</v>
      </c>
      <c r="OS5" s="148">
        <v>17926</v>
      </c>
      <c r="OT5" s="148">
        <v>17933</v>
      </c>
      <c r="OU5" s="148">
        <v>17937</v>
      </c>
      <c r="OV5" s="148">
        <v>17968</v>
      </c>
      <c r="OW5" s="148">
        <v>17978</v>
      </c>
      <c r="OX5" s="148">
        <v>17987</v>
      </c>
      <c r="OY5" s="148">
        <v>17998</v>
      </c>
      <c r="OZ5" s="148">
        <v>18003</v>
      </c>
      <c r="PA5" s="148">
        <v>18011</v>
      </c>
      <c r="PB5" s="148">
        <v>18021</v>
      </c>
      <c r="PC5" s="148">
        <v>18025</v>
      </c>
      <c r="PD5" s="148">
        <v>18037</v>
      </c>
      <c r="PE5" s="148">
        <v>18044</v>
      </c>
      <c r="PF5" s="148">
        <v>18048</v>
      </c>
      <c r="PG5" s="148">
        <v>18057</v>
      </c>
      <c r="PH5" s="148">
        <v>18065</v>
      </c>
      <c r="PI5" s="148">
        <v>18071</v>
      </c>
      <c r="PJ5" s="148">
        <v>18078</v>
      </c>
      <c r="PK5" s="148">
        <v>18097</v>
      </c>
      <c r="PL5" s="148">
        <v>18107</v>
      </c>
      <c r="PM5" s="148">
        <v>18119</v>
      </c>
      <c r="PN5" s="148">
        <v>18131</v>
      </c>
      <c r="PO5" s="148">
        <v>18139</v>
      </c>
      <c r="PP5" s="148">
        <v>18167</v>
      </c>
      <c r="PQ5" s="148">
        <v>18173</v>
      </c>
      <c r="PR5" s="148">
        <v>18177</v>
      </c>
      <c r="PS5" s="148">
        <v>18199</v>
      </c>
      <c r="PT5" s="148"/>
      <c r="PU5" s="148"/>
      <c r="PV5" s="148"/>
    </row>
    <row r="6" spans="1:438">
      <c r="A6" t="s">
        <v>520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65">
        <v>65938</v>
      </c>
      <c r="OC6" s="151">
        <v>65947</v>
      </c>
      <c r="OD6" s="151">
        <v>65958</v>
      </c>
      <c r="OE6" s="151">
        <v>65982</v>
      </c>
      <c r="OF6" s="151">
        <v>66010</v>
      </c>
      <c r="OG6" s="151">
        <v>66037</v>
      </c>
      <c r="OH6" s="151">
        <v>66073</v>
      </c>
      <c r="OI6" s="151">
        <v>66089</v>
      </c>
      <c r="OJ6" s="151">
        <v>66094</v>
      </c>
      <c r="OK6" s="151">
        <v>66104</v>
      </c>
      <c r="OL6" s="151">
        <v>66130</v>
      </c>
      <c r="OM6" s="151">
        <v>66147</v>
      </c>
      <c r="ON6" s="151">
        <v>66173</v>
      </c>
      <c r="OO6" s="151">
        <v>66202</v>
      </c>
      <c r="OP6" s="151">
        <v>66240</v>
      </c>
      <c r="OQ6" s="151">
        <v>66220</v>
      </c>
      <c r="OR6" s="151">
        <v>66235</v>
      </c>
      <c r="OS6" s="151">
        <v>66274</v>
      </c>
      <c r="OT6" s="151">
        <v>66131</v>
      </c>
      <c r="OU6" s="151">
        <v>66363</v>
      </c>
      <c r="OV6" s="151">
        <v>66410</v>
      </c>
      <c r="OW6" s="151">
        <v>66443</v>
      </c>
      <c r="OX6" s="151">
        <v>66458</v>
      </c>
      <c r="OY6" s="151">
        <v>66478</v>
      </c>
      <c r="OZ6" s="151">
        <v>66517</v>
      </c>
      <c r="PA6" s="151">
        <v>66533</v>
      </c>
      <c r="PB6" s="151">
        <v>66555</v>
      </c>
      <c r="PC6" s="151">
        <v>66607</v>
      </c>
      <c r="PD6" s="151">
        <v>66619</v>
      </c>
      <c r="PE6" s="151">
        <v>66625</v>
      </c>
      <c r="PF6" s="151">
        <v>66639</v>
      </c>
      <c r="PG6" s="151">
        <v>66663</v>
      </c>
      <c r="PH6" s="151">
        <v>66694</v>
      </c>
      <c r="PI6" s="151">
        <v>66723</v>
      </c>
      <c r="PJ6" s="151">
        <v>66750</v>
      </c>
      <c r="PK6" s="151">
        <v>66783</v>
      </c>
      <c r="PL6" s="151">
        <v>66804</v>
      </c>
      <c r="PM6" s="151">
        <v>66821</v>
      </c>
      <c r="PN6" s="151">
        <v>66856</v>
      </c>
      <c r="PO6" s="151">
        <v>66906</v>
      </c>
      <c r="PP6" s="151">
        <v>66982</v>
      </c>
      <c r="PQ6" s="151">
        <v>67018</v>
      </c>
      <c r="PR6" s="151">
        <v>67070</v>
      </c>
      <c r="PS6" s="151">
        <v>68106</v>
      </c>
      <c r="PT6" s="151"/>
      <c r="PU6" s="151"/>
      <c r="PV6" s="151"/>
    </row>
    <row r="7" spans="1:438">
      <c r="A7" t="s">
        <v>521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64">
        <v>2133</v>
      </c>
      <c r="OC7" s="148">
        <v>2134</v>
      </c>
      <c r="OD7" s="148">
        <v>2134</v>
      </c>
      <c r="OE7" s="148">
        <v>2134</v>
      </c>
      <c r="OF7" s="148">
        <v>2134</v>
      </c>
      <c r="OG7" s="148">
        <v>2134</v>
      </c>
      <c r="OH7" s="148">
        <v>2134</v>
      </c>
      <c r="OI7" s="148">
        <v>2134</v>
      </c>
      <c r="OJ7" s="148">
        <v>2134</v>
      </c>
      <c r="OK7" s="148">
        <v>2133</v>
      </c>
      <c r="OL7" s="148">
        <v>2134</v>
      </c>
      <c r="OM7" s="148">
        <v>2134</v>
      </c>
      <c r="ON7" s="148">
        <v>2135</v>
      </c>
      <c r="OO7" s="148">
        <v>2136</v>
      </c>
      <c r="OP7" s="148">
        <v>2136</v>
      </c>
      <c r="OQ7" s="148">
        <v>2136</v>
      </c>
      <c r="OR7" s="148">
        <v>2136</v>
      </c>
      <c r="OS7" s="148">
        <v>2136</v>
      </c>
      <c r="OT7" s="148">
        <v>2136</v>
      </c>
      <c r="OU7" s="148">
        <v>2136</v>
      </c>
      <c r="OV7" s="148">
        <v>2137</v>
      </c>
      <c r="OW7" s="148">
        <v>2138</v>
      </c>
      <c r="OX7" s="148">
        <v>2138</v>
      </c>
      <c r="OY7" s="148">
        <v>2138</v>
      </c>
      <c r="OZ7" s="148">
        <v>2138</v>
      </c>
      <c r="PA7" s="148">
        <v>2138</v>
      </c>
      <c r="PB7" s="148">
        <v>2139</v>
      </c>
      <c r="PC7" s="148">
        <v>2138</v>
      </c>
      <c r="PD7" s="148">
        <v>2138</v>
      </c>
      <c r="PE7" s="148">
        <v>2138</v>
      </c>
      <c r="PF7" s="148">
        <v>2138</v>
      </c>
      <c r="PG7" s="148">
        <v>2139</v>
      </c>
      <c r="PH7" s="148">
        <v>2139</v>
      </c>
      <c r="PI7" s="148">
        <v>2139</v>
      </c>
      <c r="PJ7" s="148">
        <v>2140</v>
      </c>
      <c r="PK7" s="148">
        <v>2142</v>
      </c>
      <c r="PL7" s="148">
        <v>2148</v>
      </c>
      <c r="PM7" s="148">
        <v>2148</v>
      </c>
      <c r="PN7" s="148">
        <v>2149</v>
      </c>
      <c r="PO7" s="148">
        <v>2164</v>
      </c>
      <c r="PP7" s="148">
        <v>2164</v>
      </c>
      <c r="PQ7" s="148">
        <v>2172</v>
      </c>
      <c r="PR7" s="148">
        <v>2172</v>
      </c>
      <c r="PS7" s="148">
        <v>2173</v>
      </c>
      <c r="PT7" s="148"/>
      <c r="PU7" s="148"/>
      <c r="PV7" s="148"/>
    </row>
    <row r="8" spans="1:438">
      <c r="A8" t="s">
        <v>522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65">
        <v>6907</v>
      </c>
      <c r="OC8" s="151">
        <v>6910</v>
      </c>
      <c r="OD8" s="151">
        <v>6912</v>
      </c>
      <c r="OE8" s="151">
        <v>6914</v>
      </c>
      <c r="OF8" s="151">
        <v>6915</v>
      </c>
      <c r="OG8" s="151">
        <v>6931</v>
      </c>
      <c r="OH8" s="151">
        <v>6934</v>
      </c>
      <c r="OI8" s="151">
        <v>6935</v>
      </c>
      <c r="OJ8" s="151">
        <v>6935</v>
      </c>
      <c r="OK8" s="151">
        <v>6939</v>
      </c>
      <c r="OL8" s="151">
        <v>6946</v>
      </c>
      <c r="OM8" s="151">
        <v>6952</v>
      </c>
      <c r="ON8" s="151">
        <v>6954</v>
      </c>
      <c r="OO8" s="151">
        <v>6957</v>
      </c>
      <c r="OP8" s="151">
        <v>6957</v>
      </c>
      <c r="OQ8" s="151">
        <v>6959</v>
      </c>
      <c r="OR8" s="151">
        <v>6960</v>
      </c>
      <c r="OS8" s="151">
        <v>6965</v>
      </c>
      <c r="OT8" s="151">
        <v>6968</v>
      </c>
      <c r="OU8" s="151">
        <v>6975</v>
      </c>
      <c r="OV8" s="151">
        <v>6978</v>
      </c>
      <c r="OW8" s="151">
        <v>6982</v>
      </c>
      <c r="OX8" s="151">
        <v>6983</v>
      </c>
      <c r="OY8" s="151">
        <v>6991</v>
      </c>
      <c r="OZ8" s="151">
        <v>6996</v>
      </c>
      <c r="PA8" s="151">
        <v>7000</v>
      </c>
      <c r="PB8" s="151">
        <v>7002</v>
      </c>
      <c r="PC8" s="151">
        <v>7008</v>
      </c>
      <c r="PD8" s="151">
        <v>7021</v>
      </c>
      <c r="PE8" s="151">
        <v>7024</v>
      </c>
      <c r="PF8" s="151">
        <v>7033</v>
      </c>
      <c r="PG8" s="151">
        <v>7034</v>
      </c>
      <c r="PH8" s="151">
        <v>7039</v>
      </c>
      <c r="PI8" s="151">
        <v>7051</v>
      </c>
      <c r="PJ8" s="151">
        <v>7058</v>
      </c>
      <c r="PK8" s="151">
        <v>7070</v>
      </c>
      <c r="PL8" s="151">
        <v>7078</v>
      </c>
      <c r="PM8" s="151">
        <v>7082</v>
      </c>
      <c r="PN8" s="151">
        <v>7089</v>
      </c>
      <c r="PO8" s="151">
        <v>7093</v>
      </c>
      <c r="PP8" s="151">
        <v>7098</v>
      </c>
      <c r="PQ8" s="151">
        <v>7104</v>
      </c>
      <c r="PR8" s="151">
        <v>7115</v>
      </c>
      <c r="PS8" s="151">
        <v>7122</v>
      </c>
      <c r="PT8" s="151"/>
      <c r="PU8" s="151"/>
      <c r="PV8" s="151"/>
    </row>
    <row r="9" spans="1:438">
      <c r="A9" t="s">
        <v>523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64">
        <v>160001</v>
      </c>
      <c r="OC9" s="148">
        <v>161067</v>
      </c>
      <c r="OD9" s="148">
        <v>161120</v>
      </c>
      <c r="OE9" s="148">
        <v>161210</v>
      </c>
      <c r="OF9" s="148">
        <v>161316</v>
      </c>
      <c r="OG9" s="148">
        <v>161408</v>
      </c>
      <c r="OH9" s="148">
        <v>161511</v>
      </c>
      <c r="OI9" s="148">
        <v>161574</v>
      </c>
      <c r="OJ9" s="148">
        <v>161625</v>
      </c>
      <c r="OK9" s="148">
        <v>161660</v>
      </c>
      <c r="OL9" s="148">
        <v>161757</v>
      </c>
      <c r="OM9" s="148">
        <v>161835</v>
      </c>
      <c r="ON9" s="148">
        <v>161955</v>
      </c>
      <c r="OO9" s="148">
        <v>162082</v>
      </c>
      <c r="OP9" s="148">
        <v>162190</v>
      </c>
      <c r="OQ9" s="148">
        <v>162235</v>
      </c>
      <c r="OR9" s="148">
        <v>162283</v>
      </c>
      <c r="OS9" s="148">
        <v>162362</v>
      </c>
      <c r="OT9" s="148">
        <v>162447</v>
      </c>
      <c r="OU9" s="148">
        <v>162528</v>
      </c>
      <c r="OV9" s="148">
        <v>162610</v>
      </c>
      <c r="OW9" s="148">
        <v>162707</v>
      </c>
      <c r="OX9" s="148">
        <v>163427</v>
      </c>
      <c r="OY9" s="148">
        <v>163788</v>
      </c>
      <c r="OZ9" s="148">
        <v>162876</v>
      </c>
      <c r="PA9" s="148">
        <v>162968</v>
      </c>
      <c r="PB9" s="148">
        <v>163045</v>
      </c>
      <c r="PC9" s="148">
        <v>163142</v>
      </c>
      <c r="PD9" s="148">
        <v>163191</v>
      </c>
      <c r="PE9" s="148">
        <v>163263</v>
      </c>
      <c r="PF9" s="148">
        <v>163312</v>
      </c>
      <c r="PG9" s="148">
        <v>163398</v>
      </c>
      <c r="PH9" s="148">
        <v>163492</v>
      </c>
      <c r="PI9" s="148">
        <v>163578</v>
      </c>
      <c r="PJ9" s="148">
        <v>163691</v>
      </c>
      <c r="PK9" s="148">
        <v>163804</v>
      </c>
      <c r="PL9" s="148">
        <v>163905</v>
      </c>
      <c r="PM9" s="148">
        <v>163972</v>
      </c>
      <c r="PN9" s="148">
        <v>164127</v>
      </c>
      <c r="PO9" s="148">
        <v>164283</v>
      </c>
      <c r="PP9" s="148">
        <v>164400</v>
      </c>
      <c r="PQ9" s="148">
        <v>164573</v>
      </c>
      <c r="PR9" s="148">
        <v>164707</v>
      </c>
      <c r="PS9" s="148">
        <v>164795</v>
      </c>
      <c r="PT9" s="148"/>
      <c r="PU9" s="148"/>
      <c r="PV9" s="148"/>
    </row>
    <row r="10" spans="1:438">
      <c r="A10" t="s">
        <v>524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65">
        <v>17120</v>
      </c>
      <c r="OC10" s="151">
        <v>17140</v>
      </c>
      <c r="OD10" s="151">
        <v>17149</v>
      </c>
      <c r="OE10" s="151">
        <v>17177</v>
      </c>
      <c r="OF10" s="151">
        <v>17202</v>
      </c>
      <c r="OG10" s="151">
        <v>17218</v>
      </c>
      <c r="OH10" s="151">
        <v>17246</v>
      </c>
      <c r="OI10" s="151">
        <v>17270</v>
      </c>
      <c r="OJ10" s="151">
        <v>17279</v>
      </c>
      <c r="OK10" s="151">
        <v>17307</v>
      </c>
      <c r="OL10" s="151">
        <v>17341</v>
      </c>
      <c r="OM10" s="151">
        <v>17353</v>
      </c>
      <c r="ON10" s="151">
        <v>17371</v>
      </c>
      <c r="OO10" s="151">
        <v>17393</v>
      </c>
      <c r="OP10" s="151">
        <v>17404</v>
      </c>
      <c r="OQ10" s="151">
        <v>17410</v>
      </c>
      <c r="OR10" s="151">
        <v>17413</v>
      </c>
      <c r="OS10" s="151">
        <v>17421</v>
      </c>
      <c r="OT10" s="151">
        <v>17435</v>
      </c>
      <c r="OU10" s="151">
        <v>17455</v>
      </c>
      <c r="OV10" s="151">
        <v>17480</v>
      </c>
      <c r="OW10" s="151">
        <v>17510</v>
      </c>
      <c r="OX10" s="151">
        <v>17533</v>
      </c>
      <c r="OY10" s="151">
        <v>17538</v>
      </c>
      <c r="OZ10" s="151">
        <v>17558</v>
      </c>
      <c r="PA10" s="151">
        <v>17580</v>
      </c>
      <c r="PB10" s="151">
        <v>17589</v>
      </c>
      <c r="PC10" s="151">
        <v>17596</v>
      </c>
      <c r="PD10" s="151">
        <v>17604</v>
      </c>
      <c r="PE10" s="151">
        <v>17630</v>
      </c>
      <c r="PF10" s="151">
        <v>17639</v>
      </c>
      <c r="PG10" s="151">
        <v>17653</v>
      </c>
      <c r="PH10" s="151">
        <v>17664</v>
      </c>
      <c r="PI10" s="151">
        <v>17682</v>
      </c>
      <c r="PJ10" s="151">
        <v>17702</v>
      </c>
      <c r="PK10" s="151">
        <v>17738</v>
      </c>
      <c r="PL10" s="151">
        <v>17763</v>
      </c>
      <c r="PM10" s="151">
        <v>17770</v>
      </c>
      <c r="PN10" s="151">
        <v>17784</v>
      </c>
      <c r="PO10" s="151">
        <v>17830</v>
      </c>
      <c r="PP10" s="151">
        <v>17916</v>
      </c>
      <c r="PQ10" s="151">
        <v>17996</v>
      </c>
      <c r="PR10" s="151">
        <v>18036</v>
      </c>
      <c r="PS10" s="151">
        <v>18061</v>
      </c>
      <c r="PT10" s="151"/>
      <c r="PU10" s="151"/>
      <c r="PV10" s="151"/>
    </row>
    <row r="11" spans="1:438">
      <c r="A11" t="s">
        <v>525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64">
        <v>8468</v>
      </c>
      <c r="OC11" s="148">
        <v>8478</v>
      </c>
      <c r="OD11" s="148">
        <v>8483</v>
      </c>
      <c r="OE11" s="148">
        <v>8488</v>
      </c>
      <c r="OF11" s="148">
        <v>8500</v>
      </c>
      <c r="OG11" s="148">
        <v>8507</v>
      </c>
      <c r="OH11" s="148">
        <v>8509</v>
      </c>
      <c r="OI11" s="148">
        <v>8516</v>
      </c>
      <c r="OJ11" s="148">
        <v>8525</v>
      </c>
      <c r="OK11" s="148">
        <v>8528</v>
      </c>
      <c r="OL11" s="148">
        <v>8530</v>
      </c>
      <c r="OM11" s="148">
        <v>8535</v>
      </c>
      <c r="ON11" s="148">
        <v>8539</v>
      </c>
      <c r="OO11" s="148">
        <v>8544</v>
      </c>
      <c r="OP11" s="148">
        <v>8549</v>
      </c>
      <c r="OQ11" s="148">
        <v>8554</v>
      </c>
      <c r="OR11" s="148">
        <v>8554</v>
      </c>
      <c r="OS11" s="148">
        <v>8559</v>
      </c>
      <c r="OT11" s="148">
        <v>8567</v>
      </c>
      <c r="OU11" s="148">
        <v>8571</v>
      </c>
      <c r="OV11" s="148">
        <v>8582</v>
      </c>
      <c r="OW11" s="148">
        <v>8587</v>
      </c>
      <c r="OX11" s="148">
        <v>8592</v>
      </c>
      <c r="OY11" s="148">
        <v>8593</v>
      </c>
      <c r="OZ11" s="148">
        <v>8596</v>
      </c>
      <c r="PA11" s="148">
        <v>8599</v>
      </c>
      <c r="PB11" s="148">
        <v>8599</v>
      </c>
      <c r="PC11" s="148">
        <v>8606</v>
      </c>
      <c r="PD11" s="148">
        <v>8614</v>
      </c>
      <c r="PE11" s="148">
        <v>8620</v>
      </c>
      <c r="PF11" s="148">
        <v>8622</v>
      </c>
      <c r="PG11" s="148">
        <v>8630</v>
      </c>
      <c r="PH11" s="148">
        <v>8640</v>
      </c>
      <c r="PI11" s="148">
        <v>8649</v>
      </c>
      <c r="PJ11" s="148">
        <v>8654</v>
      </c>
      <c r="PK11" s="148">
        <v>8663</v>
      </c>
      <c r="PL11" s="148">
        <v>8665</v>
      </c>
      <c r="PM11" s="148">
        <v>8665</v>
      </c>
      <c r="PN11" s="148">
        <v>8677</v>
      </c>
      <c r="PO11" s="148">
        <v>8688</v>
      </c>
      <c r="PP11" s="148">
        <v>8689</v>
      </c>
      <c r="PQ11" s="148">
        <v>8693</v>
      </c>
      <c r="PR11" s="148">
        <v>8698</v>
      </c>
      <c r="PS11" s="148">
        <v>8703</v>
      </c>
      <c r="PT11" s="148"/>
      <c r="PU11" s="148"/>
      <c r="PV11" s="148"/>
    </row>
    <row r="12" spans="1:438">
      <c r="A12" t="s">
        <v>526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65">
        <v>4180</v>
      </c>
      <c r="OC12" s="151">
        <v>4181</v>
      </c>
      <c r="OD12" s="151">
        <v>4184</v>
      </c>
      <c r="OE12" s="151">
        <v>4186</v>
      </c>
      <c r="OF12" s="151">
        <v>4188</v>
      </c>
      <c r="OG12" s="151">
        <v>4190</v>
      </c>
      <c r="OH12" s="151">
        <v>4193</v>
      </c>
      <c r="OI12" s="151">
        <v>4195</v>
      </c>
      <c r="OJ12" s="151">
        <v>4204</v>
      </c>
      <c r="OK12" s="151">
        <v>4206</v>
      </c>
      <c r="OL12" s="151">
        <v>4210</v>
      </c>
      <c r="OM12" s="151">
        <v>4214</v>
      </c>
      <c r="ON12" s="151">
        <v>4218</v>
      </c>
      <c r="OO12" s="151">
        <v>4221</v>
      </c>
      <c r="OP12" s="151">
        <v>4221</v>
      </c>
      <c r="OQ12" s="151">
        <v>4224</v>
      </c>
      <c r="OR12" s="151">
        <v>4227</v>
      </c>
      <c r="OS12" s="151">
        <v>4228</v>
      </c>
      <c r="OT12" s="151">
        <v>4228</v>
      </c>
      <c r="OU12" s="151">
        <v>4229</v>
      </c>
      <c r="OV12" s="151">
        <v>4228</v>
      </c>
      <c r="OW12" s="151">
        <v>4235</v>
      </c>
      <c r="OX12" s="151">
        <v>4242</v>
      </c>
      <c r="OY12" s="151">
        <v>4245</v>
      </c>
      <c r="OZ12" s="151">
        <v>4247</v>
      </c>
      <c r="PA12" s="151">
        <v>4247</v>
      </c>
      <c r="PB12" s="151">
        <v>4248</v>
      </c>
      <c r="PC12" s="151">
        <v>4249</v>
      </c>
      <c r="PD12" s="151">
        <v>4250</v>
      </c>
      <c r="PE12" s="151">
        <v>4255</v>
      </c>
      <c r="PF12" s="151">
        <v>4256</v>
      </c>
      <c r="PG12" s="151">
        <v>4257</v>
      </c>
      <c r="PH12" s="151">
        <v>4261</v>
      </c>
      <c r="PI12" s="151">
        <v>4263</v>
      </c>
      <c r="PJ12" s="151">
        <v>4268</v>
      </c>
      <c r="PK12" s="151">
        <v>4272</v>
      </c>
      <c r="PL12" s="151">
        <v>4274</v>
      </c>
      <c r="PM12" s="151">
        <v>4274</v>
      </c>
      <c r="PN12" s="151">
        <v>4275</v>
      </c>
      <c r="PO12" s="151">
        <v>4280</v>
      </c>
      <c r="PP12" s="151">
        <v>4281</v>
      </c>
      <c r="PQ12" s="151">
        <v>4290</v>
      </c>
      <c r="PR12" s="151">
        <v>4298</v>
      </c>
      <c r="PS12" s="151">
        <v>4301</v>
      </c>
      <c r="PT12" s="151"/>
      <c r="PU12" s="151"/>
      <c r="PV12" s="151"/>
    </row>
    <row r="13" spans="1:438">
      <c r="A13" t="s">
        <v>527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64">
        <v>22636</v>
      </c>
      <c r="OC13" s="148">
        <v>22690</v>
      </c>
      <c r="OD13" s="148">
        <v>22717</v>
      </c>
      <c r="OE13" s="148">
        <v>22769</v>
      </c>
      <c r="OF13" s="148">
        <v>22805</v>
      </c>
      <c r="OG13" s="148">
        <v>22853</v>
      </c>
      <c r="OH13" s="148">
        <v>22899</v>
      </c>
      <c r="OI13" s="148">
        <v>22912</v>
      </c>
      <c r="OJ13" s="148">
        <v>22925</v>
      </c>
      <c r="OK13" s="148">
        <v>22938</v>
      </c>
      <c r="OL13" s="148">
        <v>22973</v>
      </c>
      <c r="OM13" s="148">
        <v>23044</v>
      </c>
      <c r="ON13" s="148">
        <v>23089</v>
      </c>
      <c r="OO13" s="148">
        <v>23141</v>
      </c>
      <c r="OP13" s="148">
        <v>23175</v>
      </c>
      <c r="OQ13" s="148">
        <v>23227</v>
      </c>
      <c r="OR13" s="148">
        <v>23252</v>
      </c>
      <c r="OS13" s="148">
        <v>23282</v>
      </c>
      <c r="OT13" s="148">
        <v>23315</v>
      </c>
      <c r="OU13" s="148">
        <v>23351</v>
      </c>
      <c r="OV13" s="148">
        <v>23388</v>
      </c>
      <c r="OW13" s="148">
        <v>23423</v>
      </c>
      <c r="OX13" s="148">
        <v>23456</v>
      </c>
      <c r="OY13" s="148">
        <v>23484</v>
      </c>
      <c r="OZ13" s="148">
        <v>23540</v>
      </c>
      <c r="PA13" s="148">
        <v>23577</v>
      </c>
      <c r="PB13" s="148">
        <v>23620</v>
      </c>
      <c r="PC13" s="148">
        <v>23655</v>
      </c>
      <c r="PD13" s="148">
        <v>23715</v>
      </c>
      <c r="PE13" s="148">
        <v>23738</v>
      </c>
      <c r="PF13" s="148">
        <v>23748</v>
      </c>
      <c r="PG13" s="148">
        <v>23778</v>
      </c>
      <c r="PH13" s="148">
        <v>23810</v>
      </c>
      <c r="PI13" s="148">
        <v>23869</v>
      </c>
      <c r="PJ13" s="148">
        <v>23935</v>
      </c>
      <c r="PK13" s="148">
        <v>23997</v>
      </c>
      <c r="PL13" s="148">
        <v>24045</v>
      </c>
      <c r="PM13" s="148">
        <v>24086</v>
      </c>
      <c r="PN13" s="148">
        <v>24130</v>
      </c>
      <c r="PO13" s="148">
        <v>24173</v>
      </c>
      <c r="PP13" s="148">
        <v>24214</v>
      </c>
      <c r="PQ13" s="148">
        <v>24287</v>
      </c>
      <c r="PR13" s="148">
        <v>24342</v>
      </c>
      <c r="PS13" s="148">
        <v>24373</v>
      </c>
      <c r="PT13" s="148"/>
      <c r="PU13" s="148"/>
      <c r="PV13" s="148"/>
    </row>
    <row r="14" spans="1:438">
      <c r="A14" t="s">
        <v>528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3">
        <v>39095</v>
      </c>
      <c r="OC14" s="154">
        <v>39193</v>
      </c>
      <c r="OD14" s="154">
        <v>39248</v>
      </c>
      <c r="OE14" s="154">
        <v>39355</v>
      </c>
      <c r="OF14" s="154">
        <v>39464</v>
      </c>
      <c r="OG14" s="154">
        <v>39634</v>
      </c>
      <c r="OH14" s="154">
        <v>39761</v>
      </c>
      <c r="OI14" s="154">
        <v>39868</v>
      </c>
      <c r="OJ14" s="154">
        <v>39961</v>
      </c>
      <c r="OK14" s="154">
        <v>40047</v>
      </c>
      <c r="OL14" s="154">
        <v>40115</v>
      </c>
      <c r="OM14" s="154">
        <v>40257</v>
      </c>
      <c r="ON14" s="154">
        <v>40330</v>
      </c>
      <c r="OO14" s="154">
        <v>40466</v>
      </c>
      <c r="OP14" s="154">
        <v>40579</v>
      </c>
      <c r="OQ14" s="154">
        <v>40693</v>
      </c>
      <c r="OR14" s="154">
        <v>40761</v>
      </c>
      <c r="OS14" s="154">
        <v>40839</v>
      </c>
      <c r="OT14" s="154">
        <v>40954</v>
      </c>
      <c r="OU14" s="154">
        <v>41043</v>
      </c>
      <c r="OV14" s="154">
        <v>41151</v>
      </c>
      <c r="OW14" s="154">
        <v>41250</v>
      </c>
      <c r="OX14" s="154">
        <v>41353</v>
      </c>
      <c r="OY14" s="154">
        <v>41429</v>
      </c>
      <c r="OZ14" s="154">
        <v>41546</v>
      </c>
      <c r="PA14" s="154">
        <v>41684</v>
      </c>
      <c r="PB14" s="154">
        <v>41796</v>
      </c>
      <c r="PC14" s="154">
        <v>41919</v>
      </c>
      <c r="PD14" s="154">
        <v>41989</v>
      </c>
      <c r="PE14" s="154">
        <v>42086</v>
      </c>
      <c r="PF14" s="154">
        <v>42175</v>
      </c>
      <c r="PG14" s="154">
        <v>42290</v>
      </c>
      <c r="PH14" s="154">
        <v>42428</v>
      </c>
      <c r="PI14" s="154">
        <v>42577</v>
      </c>
      <c r="PJ14" s="154">
        <v>42698</v>
      </c>
      <c r="PK14" s="154">
        <v>42881</v>
      </c>
      <c r="PL14" s="154">
        <v>43024</v>
      </c>
      <c r="PM14" s="154">
        <v>43115</v>
      </c>
      <c r="PN14" s="154">
        <v>43268</v>
      </c>
      <c r="PO14" s="154">
        <v>43444</v>
      </c>
      <c r="PP14" s="154">
        <v>43583</v>
      </c>
      <c r="PQ14" s="154">
        <v>43741</v>
      </c>
      <c r="PR14" s="154">
        <v>43903</v>
      </c>
      <c r="PS14" s="154">
        <v>44016</v>
      </c>
      <c r="PT14" s="154"/>
      <c r="PU14" s="154"/>
      <c r="PV14" s="15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212"/>
  <sheetViews>
    <sheetView topLeftCell="A9189" workbookViewId="0">
      <selection activeCell="A9194" sqref="A9194:E921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529</v>
      </c>
      <c r="D1" s="26" t="s">
        <v>530</v>
      </c>
      <c r="E1" s="26" t="s">
        <v>531</v>
      </c>
      <c r="F1" s="25"/>
      <c r="G1" s="25"/>
    </row>
    <row r="2" spans="1:7">
      <c r="A2" s="25">
        <v>43997</v>
      </c>
      <c r="B2">
        <v>43997</v>
      </c>
      <c r="C2" t="s">
        <v>532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533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534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535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536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537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538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539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540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541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542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543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544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545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546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547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548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549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550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551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552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553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554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555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556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557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545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558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559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532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538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537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560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539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561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562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551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563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564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535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543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541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565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532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533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537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535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542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538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541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566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534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556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567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568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536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548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545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539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558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569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544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547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570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541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537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558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545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532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535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534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562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538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543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542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533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539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571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557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560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572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547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563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540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573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566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574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575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538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548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547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545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533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535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537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558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539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532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541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563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553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544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540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534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542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543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554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556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576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573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577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578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579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551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565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580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541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533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547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534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537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538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532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539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556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540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562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545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558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535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573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544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553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542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538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543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581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551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563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577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548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567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576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565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582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541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532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538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533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537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545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534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565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539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543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583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548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535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558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560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547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563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554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551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578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555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532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537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569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538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545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542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535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533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539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541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548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573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558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559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544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534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549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583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540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536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565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553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551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543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581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568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547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562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576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584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563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546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585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560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577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586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580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556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587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525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588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532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545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536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539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538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533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541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537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535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543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589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561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548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581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586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588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562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577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546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554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573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556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532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533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534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544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536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535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576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553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545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567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548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547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554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550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575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537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579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541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566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546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589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573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558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545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548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537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533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558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532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573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584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556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563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543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540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541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553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576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534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538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536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551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560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542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544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583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539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565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549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535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562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547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561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568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567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578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577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570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590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591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569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572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546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580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581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550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592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593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588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554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586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594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595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525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596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597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598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571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599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600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601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602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552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559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603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545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556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537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540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541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558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533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535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574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563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538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550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548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593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562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539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543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555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534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568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567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544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575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565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547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532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560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536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553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565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556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548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532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537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573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546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583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545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533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539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590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544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541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543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568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549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593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538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551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578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553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534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550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547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562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558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567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577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576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581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540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558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542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604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535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580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563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570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574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605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606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584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559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603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595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600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602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575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554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607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571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525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561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594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539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556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542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533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545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537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540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541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558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532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590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534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553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551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573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583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605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560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608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562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550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543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544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538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586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563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575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568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547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536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609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558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533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545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540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537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534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538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542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556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558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563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539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541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532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535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553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544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548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547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565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560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575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551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536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608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543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573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546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562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586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594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584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568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607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576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583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532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538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533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590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537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574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610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545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534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544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573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547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546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568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540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539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553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588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542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564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535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548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565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608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541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578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537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556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533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534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548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542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545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536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558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532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567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541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544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540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578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573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577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562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586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563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554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611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535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543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553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547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583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525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539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604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587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593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549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538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568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560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612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576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542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590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534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537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541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545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548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544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540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538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533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546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558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562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532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543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554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550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565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547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568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553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571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563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575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532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542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535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558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534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538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545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540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562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537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544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533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586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547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541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548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574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551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568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543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554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536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563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567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576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532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537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544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542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540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534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586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539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533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551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567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563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562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553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545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546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541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574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547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613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558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602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568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543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561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578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538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550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573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588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541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533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534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558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538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545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554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542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547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537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548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562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586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532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563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539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544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546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540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582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579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550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553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578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567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555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595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571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560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536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573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552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535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543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614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568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576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584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581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610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556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545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537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532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560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542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534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533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543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554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541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544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548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586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540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538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539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558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567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563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575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547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562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549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550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535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525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536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555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546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594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574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615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568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577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553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576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595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588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579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552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565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573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532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545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558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568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541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548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537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562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553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538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590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586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573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542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544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533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539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540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551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561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546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543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578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579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547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583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554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550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594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534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563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581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552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577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536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556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539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545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532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558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540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537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562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548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604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535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534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541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533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543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579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560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544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538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568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586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553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573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558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539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542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541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545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562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553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544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537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533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534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547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550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548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554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538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581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535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577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565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551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602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563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575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615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608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616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610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614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579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540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569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537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532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556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534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558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576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545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548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533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617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542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567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541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536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540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538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562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549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573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543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580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546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568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560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553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595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525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577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618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588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583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552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578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541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545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537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562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573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534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558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548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540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553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532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551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544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538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619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542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549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565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583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563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586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581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547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533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560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550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543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578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539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532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545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558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537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576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586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541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534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548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538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579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595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525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612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567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533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620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554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608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535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610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553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547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549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562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615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563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543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540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568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583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577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570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560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536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555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544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621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538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533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548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545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558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586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534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537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542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535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560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562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541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532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540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546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608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544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567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539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576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568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552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554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578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573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571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547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615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563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553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536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579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525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622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551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570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549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583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565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584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614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607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555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594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604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543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577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537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541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545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562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548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533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539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532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538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544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540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534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560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542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543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554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546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623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558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547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624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578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582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558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548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562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537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545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538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533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573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544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550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565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541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563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576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578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532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547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551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546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554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560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543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577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607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553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571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534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586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584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580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536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540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570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604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549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583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539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537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542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544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547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532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580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549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549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538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533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551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602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563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617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560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610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550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535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543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567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625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525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577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536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548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540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539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541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558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576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586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573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545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594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534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626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542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544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547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532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549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538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533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583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551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546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563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579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552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556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554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608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568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587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543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577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536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548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540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562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541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558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576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627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573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545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571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534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537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532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628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538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605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615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560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554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568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543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536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548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629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541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558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576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565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586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573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545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534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537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542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544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584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547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532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549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538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533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551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546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563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579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556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560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554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608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568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535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543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567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577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536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548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540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562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539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541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558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576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573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555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545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623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534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537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542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544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584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532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580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538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533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630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546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556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560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608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550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568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587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613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543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536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548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540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562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629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539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541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558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545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534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537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631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584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532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538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533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583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563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554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608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543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548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609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540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562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539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541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545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571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542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584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532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538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533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563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579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617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556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560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608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550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543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548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540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562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539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541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574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565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573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632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545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534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537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631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584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532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633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549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538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533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563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634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560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550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616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568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535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621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543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567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525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536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548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540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635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541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558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595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618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573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588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545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534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537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542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532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580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549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614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538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533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546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563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579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560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554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608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550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568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587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543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567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525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536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548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540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562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629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541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558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576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565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586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573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593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545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571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534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537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542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538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533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583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602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563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579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556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560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554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550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568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543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548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540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562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541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636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558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574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578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573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570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545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534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637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537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631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542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544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547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532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580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549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538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533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551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602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546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563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579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560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554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608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550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616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568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535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543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567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525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577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536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548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540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562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539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541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558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576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622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586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573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555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545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534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537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542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544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547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532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580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549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538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533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615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546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563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579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552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560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554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608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568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543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567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525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577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536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548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540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562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607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539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541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553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558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595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576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578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586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545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594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534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537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532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551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563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560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554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613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536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548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539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541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553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558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576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565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578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573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545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534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537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542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638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547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532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580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538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533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583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563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579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617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550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543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567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577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536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548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540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635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562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539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541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558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622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565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586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573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570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545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571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534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537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631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542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544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547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532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549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538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533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563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579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608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550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568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543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567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639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536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548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540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562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539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541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553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558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561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576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545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640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534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537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542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544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532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580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549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538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533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583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546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579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560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608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550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616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543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567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536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548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641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635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562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642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541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558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576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586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573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545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534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537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631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542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544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547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532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549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538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533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551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602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546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563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579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560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554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550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568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543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567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548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540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562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539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541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558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595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565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578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573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545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571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534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537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542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532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549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538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533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551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546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563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634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579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552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554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550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568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543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536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548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609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581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540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562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607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539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541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553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558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643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578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586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570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545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571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534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537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542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532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549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538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533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546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563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560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554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550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543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567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577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536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548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562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539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541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553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558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576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578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644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545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594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534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537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542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604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544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532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538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533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546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563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579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554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577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536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548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540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607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539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541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553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561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645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578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573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570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588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545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534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537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542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532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580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538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533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546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563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579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560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554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543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567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536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548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562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539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541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576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586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588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545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534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600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602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534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550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532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579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545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542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541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538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580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558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562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567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540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635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537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539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544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549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558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576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587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553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594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533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629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578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615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554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548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574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565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637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558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537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532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562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534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538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550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631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623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546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567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541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533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540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545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549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551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536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571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594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574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569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544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547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583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588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604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646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545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533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544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558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534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539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541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553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537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571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580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548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550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594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631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538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542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577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562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642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573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634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558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578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537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532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545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558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534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546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562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550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541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563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580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533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539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542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541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558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545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538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550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563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533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647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586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562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551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543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540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635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536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553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648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567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537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615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552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539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555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538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537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545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536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577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542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541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548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558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567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578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563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540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546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543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533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587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595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576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573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580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549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550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649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534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631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532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565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534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545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532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558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538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536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541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542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540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537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533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562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571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560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548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551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565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550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553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544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584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556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569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547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549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546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567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577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539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563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586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534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545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537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558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532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563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546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562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549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536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569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541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650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539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533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548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542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651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568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547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595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652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588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541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563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569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558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537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545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533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567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562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653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548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560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540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565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534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544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532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549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654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586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542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546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588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560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543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537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538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558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542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544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563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525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532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562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533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587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567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558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578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545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537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567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541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534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533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542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532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568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562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538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548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558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563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539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570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655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545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539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577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541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542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656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631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538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560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540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537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550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540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631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558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545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542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543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541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563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616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537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532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560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548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537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534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558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657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542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541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640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548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540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545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571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533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565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544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532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577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562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576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541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534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548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545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573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588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532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563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536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558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540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616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544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553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571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537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551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546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550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569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657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565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578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577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532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536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545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635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658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534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637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534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532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545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541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562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536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552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558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544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547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546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548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539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606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563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537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543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550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551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576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594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533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568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659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538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588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534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532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541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546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545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576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562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536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552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563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537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538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655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567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560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558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533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561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660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656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584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544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573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548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571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542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547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539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577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635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595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594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582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543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549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661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580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563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540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532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649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534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541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550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545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536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551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548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558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578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550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536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606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558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588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548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554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540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545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563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635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562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537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534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538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543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542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541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553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532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550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534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538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548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539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558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573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549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543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544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540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545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533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536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588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560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546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570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542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562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537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547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607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532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542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538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548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584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657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543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547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534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558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546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533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563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545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635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662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663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550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540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655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567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539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578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577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629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541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561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537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579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570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588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532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558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537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545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543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563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534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538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533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548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540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546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588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549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541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571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664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562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584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544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569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553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573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576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542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551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550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561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593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665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545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538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558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532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539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548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534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584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562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537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541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563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588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552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666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577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544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540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635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567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546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568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533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580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542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536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606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551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640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655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537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563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560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604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543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652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550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635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545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663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544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542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584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573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533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667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536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545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537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560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532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606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541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534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543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542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584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538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641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635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550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548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558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533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551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563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668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540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552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573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544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577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604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546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629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580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525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562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607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553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583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568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669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652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670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579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556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587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539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576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578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671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600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615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672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545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629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558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532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550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562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560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533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548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579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541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667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536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544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578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594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563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534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532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545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563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558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543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562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551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537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534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584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541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532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538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542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669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552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533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549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553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563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540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573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543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560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635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550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525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548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545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629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536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544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546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578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607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588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577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584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534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537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538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545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629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533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552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548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541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532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536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543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540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549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546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550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542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563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635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573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571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560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553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578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543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550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635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673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672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534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584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532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537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541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536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602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573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552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607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577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558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674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563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549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545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538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672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550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538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545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563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640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534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546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584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603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663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675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665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676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525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537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541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543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558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635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556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677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678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552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532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545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661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577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578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528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550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532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679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665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672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629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552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544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547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563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548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588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680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571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543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537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681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624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618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534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541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537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550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532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558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560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567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552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682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554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538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672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562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548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578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534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577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542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588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571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546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597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683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567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534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665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563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641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539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545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541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560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537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550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552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594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684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588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532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552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534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541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537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549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635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629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545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546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550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536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685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540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532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629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541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537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552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665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546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550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543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563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635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545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558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544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670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678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562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560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534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583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548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584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580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578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553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686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687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532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545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574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672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544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588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678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552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538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550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562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536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593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537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558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548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618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546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670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577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678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539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609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688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543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536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689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573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553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550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560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635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542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541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690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672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691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545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548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549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678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567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618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548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692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534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541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537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676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549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683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545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532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641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584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635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552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562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692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693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537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548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534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541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558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545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542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543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550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663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567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694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600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695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568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692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573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537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665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552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593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545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683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676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533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550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558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548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541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563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577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540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539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532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692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546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545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542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567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576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588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563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551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548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549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525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543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544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536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552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696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550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534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697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611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558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532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534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538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537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536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545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593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565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692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541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546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533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661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543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542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581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584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544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676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549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593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696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533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611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687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542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692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536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534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678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534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545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550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543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698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546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552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565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595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532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558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541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545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541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550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669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691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548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534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635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555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533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551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593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563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544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571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532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665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534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550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588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544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593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567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541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562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538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542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537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558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532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551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584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569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545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548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635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549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540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534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532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545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635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699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541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700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533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563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576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697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550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665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534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678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545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532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548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649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550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536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588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551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534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588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532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558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678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635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563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701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702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550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545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640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588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533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546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534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554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558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563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540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539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567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571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562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538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560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543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550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669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537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544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703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597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700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574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534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566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704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548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536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562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705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552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545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539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534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532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552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537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706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588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702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548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545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541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568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540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625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566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576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536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569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704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550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545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548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534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532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573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541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537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579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571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538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554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540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558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550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542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566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707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573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665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541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545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542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549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532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548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661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558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666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705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708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537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534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532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567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545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630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540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549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551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588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542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548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533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550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685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541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537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544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709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568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684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558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548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543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550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551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588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642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563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537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549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673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541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607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672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670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533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665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696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678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545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710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672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548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587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550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711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567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703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534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537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712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713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711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567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573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549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548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550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536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532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709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541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545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542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573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714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534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537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532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567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555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548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539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666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533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550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678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588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543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571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678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588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706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532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550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715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551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580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567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573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549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533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525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536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716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639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548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558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665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685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537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665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588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562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545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563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534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552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536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551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576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696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548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714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543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571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717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665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532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536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537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551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718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711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588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577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553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573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641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658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696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701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533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665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567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580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703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534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552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532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536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559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542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652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551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537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563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536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534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544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533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580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588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685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680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563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536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554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540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551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545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550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685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558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716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705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534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719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550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639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546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540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542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563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602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583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541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573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548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699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537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568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549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576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536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588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678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552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720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637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537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534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583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541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577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579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561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545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538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563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588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550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578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533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552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706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716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576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544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721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553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665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537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534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545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551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536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567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573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558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541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550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568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548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595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532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568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722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544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533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563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534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552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540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565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578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536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552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534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532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588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665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533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538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543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573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550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588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545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548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544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550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578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537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552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568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541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548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544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558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545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540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716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546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665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562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532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541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565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583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534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588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550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536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532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533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537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552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548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545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542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538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705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534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583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723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550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558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573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588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568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578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540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539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576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665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573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542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533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548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537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685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558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563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665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583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539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588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541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578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532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550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651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536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540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534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532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665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542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543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724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548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534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596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541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546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545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714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725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552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563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536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573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548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685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540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726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582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588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545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543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558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665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551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577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536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687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578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533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592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545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533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582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536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548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578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552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563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568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595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592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532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548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685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548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534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541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578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573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533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536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537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543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532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548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592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534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588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550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573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551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705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545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537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552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553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543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538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578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535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571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558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685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546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545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665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548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588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534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532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544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571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551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727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578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573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552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558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536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539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542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533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535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537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550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545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558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588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537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665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543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548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566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550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536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542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532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563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534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583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567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540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578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541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551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576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728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568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553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665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533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548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558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534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537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540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545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549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584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583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543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636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542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546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539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578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573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532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696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545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533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596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578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558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548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583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729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537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550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573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576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534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584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665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588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577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539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603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670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544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538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542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562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665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573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533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550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548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730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543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548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532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545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534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635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544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567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551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592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541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540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542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583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536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548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549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573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622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578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542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568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545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573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542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551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536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665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549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578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582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545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603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548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545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573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544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546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571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577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543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542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539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578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537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541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533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553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583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731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567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536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562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580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588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534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584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551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563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592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549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554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649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595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561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568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607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540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558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603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548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665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534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532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545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558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536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565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561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570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551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573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552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544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553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583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732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537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537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567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573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549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540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545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603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548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534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532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568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538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558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576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543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533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587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578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553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536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580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544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583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550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541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551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673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563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546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595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577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542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549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536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603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545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566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580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548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543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567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540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576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544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533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553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550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578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577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607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569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532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539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534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592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603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548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573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545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553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542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636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566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583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551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534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532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733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641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550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537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540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539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578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544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538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568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577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569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570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592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545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532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549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548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543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538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539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571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542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536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567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603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534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578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544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595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525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540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580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587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573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576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583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546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533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563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551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553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607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552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558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537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649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562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550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561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537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548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553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545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573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588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536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541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577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550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558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582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551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563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578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665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603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540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642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534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583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567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580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533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534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573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548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545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568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532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579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651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553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567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536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540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550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588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543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539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652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583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552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714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541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546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665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524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563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576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565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592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537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542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544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538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577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558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595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566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534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532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549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546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536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734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583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595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548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562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538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545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551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537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735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580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573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552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576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587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541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539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544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596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736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567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540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549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534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592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545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548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536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567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543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580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532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576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732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544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568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587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533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550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641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539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595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573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542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563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562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551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537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552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565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734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558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583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525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540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665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581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561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571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538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577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536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546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592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549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534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580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539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576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573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533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603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567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545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532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537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595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543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587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588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538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548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542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544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550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571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525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553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583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635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577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574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563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554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562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540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532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534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545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548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542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573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577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536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546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588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537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563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543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539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541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553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551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533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592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549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576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552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580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540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578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584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583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567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603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565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532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537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553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545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548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541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525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543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546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573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550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552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534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561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540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542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549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536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580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578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567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544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588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538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603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558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533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583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641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622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563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534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567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545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532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537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549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541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580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533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583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540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550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546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568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548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573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603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542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536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551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538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543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576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544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558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563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539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595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584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587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553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578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577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571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552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562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592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541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548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536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534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532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542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545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546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592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537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549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588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573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533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540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576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551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578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539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583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553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552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733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550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640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577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582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562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554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525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595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580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544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547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543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567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538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534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541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546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603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545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567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573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563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548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542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576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543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544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536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553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551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540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533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588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532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537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568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549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583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558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554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577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702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584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539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561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580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562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595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714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525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578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552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640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558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534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545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532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548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543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576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541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573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580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568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536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540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546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538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537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549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551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525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562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539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578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567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607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552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533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542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544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584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587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571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581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563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553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570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583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666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603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582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545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551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543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536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554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540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542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532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549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538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537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534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541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533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583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577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548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595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737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562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544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546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576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547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635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539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558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534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580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532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549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548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563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573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545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542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541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583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553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537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578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538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543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544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533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551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536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540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546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587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732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603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552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554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576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539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595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577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550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567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562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738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558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545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548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534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578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532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583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536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541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737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568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544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542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538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558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551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546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533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539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537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540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576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565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577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553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567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569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549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543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562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580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563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733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694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588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550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739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584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554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547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740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555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607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552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741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534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537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551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532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542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553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540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543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545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567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536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563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548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549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538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737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583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571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533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558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580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581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576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541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544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578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552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561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546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595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568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525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570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539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587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742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569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565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577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584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550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562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594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547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579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733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582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534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545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558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532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549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576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737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548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544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541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546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552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536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571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543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577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539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537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553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578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542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538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551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567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533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563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561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568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562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583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733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525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580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550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569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743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540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744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745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607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694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594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534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573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548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553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545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538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549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544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532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541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546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551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568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592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563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550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537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543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571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746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576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539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558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542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540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578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567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577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603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595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533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583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525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587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574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562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580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565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738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536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640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747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584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552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534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532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548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539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545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573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546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583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553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558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551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533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568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578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567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536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540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537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542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538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543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577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541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549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576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544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748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562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582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595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561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581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671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743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587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536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592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551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534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544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576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542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543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577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558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533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545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540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532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538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562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537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549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548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587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578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561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546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541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575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569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580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583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552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563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573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749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671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553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555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603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595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525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548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573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545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542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541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537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746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551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538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533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563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540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568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543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558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578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583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553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600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544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534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536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562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571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588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584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539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552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567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565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595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581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532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750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577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569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611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549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561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751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558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546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579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525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603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576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622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532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534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573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536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548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545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567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551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552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537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568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546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578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553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577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538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549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542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541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558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583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540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550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543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539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733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584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562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576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533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544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565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637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563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595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571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561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671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547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570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569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566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580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582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607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534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532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545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548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573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568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536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549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551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553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576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565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578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537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583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546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750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541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542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580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558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533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577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543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539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540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538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607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544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592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584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552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563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571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561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595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567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562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588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547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581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752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582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575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525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733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699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692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534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549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548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532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573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545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551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553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537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542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541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558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546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536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580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538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576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583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568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540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544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533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552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562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539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595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561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563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555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603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600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543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584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567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577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578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525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571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581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588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565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594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587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665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592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582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733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535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694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702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574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753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560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554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550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607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699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570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547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573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532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534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548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538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545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537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563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543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541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553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536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542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539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568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551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544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558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540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583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565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584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578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577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600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546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576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549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533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594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560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561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569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754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603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635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562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582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571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567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570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742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554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588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552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550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580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547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525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535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581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597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752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586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755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587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532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534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545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558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548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573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577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544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538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543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546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537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553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560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562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568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549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536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551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756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603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563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580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576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595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539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565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533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578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584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583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540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561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552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567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587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542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541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525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550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581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557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569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673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611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635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547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534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532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536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577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573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551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544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549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545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576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580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539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538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543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546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541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562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560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548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583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542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567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533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553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537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571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540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595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568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563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579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699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558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757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584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578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587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547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552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555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561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600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658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550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574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525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665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569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597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548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545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563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553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542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541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534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573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583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532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537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578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538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567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551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549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543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536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540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568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544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577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558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758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576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571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580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581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550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539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592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533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565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641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584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560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554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546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561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600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603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525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547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759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658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569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588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557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587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570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595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532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548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536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534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546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549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551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578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545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573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562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583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568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538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540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543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558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563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537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552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565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544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576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553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541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580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577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584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554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569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699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542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607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587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539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561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735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567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547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579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533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701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525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550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592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557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760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545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541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532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534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551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548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573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537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536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577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542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583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553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540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549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544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563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558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546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567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538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568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543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570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578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550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565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580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560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547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552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539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576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571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584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562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588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533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561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581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579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525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603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595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535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587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569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554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622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596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582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761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597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592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594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545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548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573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553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532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583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551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534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533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568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563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537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578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543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549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538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577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544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536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540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541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584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558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562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542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762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595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565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752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571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569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535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576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561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539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546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594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570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580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588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550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607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603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567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581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547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552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525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702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575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763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608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665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600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764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537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573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534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532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548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536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541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545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546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576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543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567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542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551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553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549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568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578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562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540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538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565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533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539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558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569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563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584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552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577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560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580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583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544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550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587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594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525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579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570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595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588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571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699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702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535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561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607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634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554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735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765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625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615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603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555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581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534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532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548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545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553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536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543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538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546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577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544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560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533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583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568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573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576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540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558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551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541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537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550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563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549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565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539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580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567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578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595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552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584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561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587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570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594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525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547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562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611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542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569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554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607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603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581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752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588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600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673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766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566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551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548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577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545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534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544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569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553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573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558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538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563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580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543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537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532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541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568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540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539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578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579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560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562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561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555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542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550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549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536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565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533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583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554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576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584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587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607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595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594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546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552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603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665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581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702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586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567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571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537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548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532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536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545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551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573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534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549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553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541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546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568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558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550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538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583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595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578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576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588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567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540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533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563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577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544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543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571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562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552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580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565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635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699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581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560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539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542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587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569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579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733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554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525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705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535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570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557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534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532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545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542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548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537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563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576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536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573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767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553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543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541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565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578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538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577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546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567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539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558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549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568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551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584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583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533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552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550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547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595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588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554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535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580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544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581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560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587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571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562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570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561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579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594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525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635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611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641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670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600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569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665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768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651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603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760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573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548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769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545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537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578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536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603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543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583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553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540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532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541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568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542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565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577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551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549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563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544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533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567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538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562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561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539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558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546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576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584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580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552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550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588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571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570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594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581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595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770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547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579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554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587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569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733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768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622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771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586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673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608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772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694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657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575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773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774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600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762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775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760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614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635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555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573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545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532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548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534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537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568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542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540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541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553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538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536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533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563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543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565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551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577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558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583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578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544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776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576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549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588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546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552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567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539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571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550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562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584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702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595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570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740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580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579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569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561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555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665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635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777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525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547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778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535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558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554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611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594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581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575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607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587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694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779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557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573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780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545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537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534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532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541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542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781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782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553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568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576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551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563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588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578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536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583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562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783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544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546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533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784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595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561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577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584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558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567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565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535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580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539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727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603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570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571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550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547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569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607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554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733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785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786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787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771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611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699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788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587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752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594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592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566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579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600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789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555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740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534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545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548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573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532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784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536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790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791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792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626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793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794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795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796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797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798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799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800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801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577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802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571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803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550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539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561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804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785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805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806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807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808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809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810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811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812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813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814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815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816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817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805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818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594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752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819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820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600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821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587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822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823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824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825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826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827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579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828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829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830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831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532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573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718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545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538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534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802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539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537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808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832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812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553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801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543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541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540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536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578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551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810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813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577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833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651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806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583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804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805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579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834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835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836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837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618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584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694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603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838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778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635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702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547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752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560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821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664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573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536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545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548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543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544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562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540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537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839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558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553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840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551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577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578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541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841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567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842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534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838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843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533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549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583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539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603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580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844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747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695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811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809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845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846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847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821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848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804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849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800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850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825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831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851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852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814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824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853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854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812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855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823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856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857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858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859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860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861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862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805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829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863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864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548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865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866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867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868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807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626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791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808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806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802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794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869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870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800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871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872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801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810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873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795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874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797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831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799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793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798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875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805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876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847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845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850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809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823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846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855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812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877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848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804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878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813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879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547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859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880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861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860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830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849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881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882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883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884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854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885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829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862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852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811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886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824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825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887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545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548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541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573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888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626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795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805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801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889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791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870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794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799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871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810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802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793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872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792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873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874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800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806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890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891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821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798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846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869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813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876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814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809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831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804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812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848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547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881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886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845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811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892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893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830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849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894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862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879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895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854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850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859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877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823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896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818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897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898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857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899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890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900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866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889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871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802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795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626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805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872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798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791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796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797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541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874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573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794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792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799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793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875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873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801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848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804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810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876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806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869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813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886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811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888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823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845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846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800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852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809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821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814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850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859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829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849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816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892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853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825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901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817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831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887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812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893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830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824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815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857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861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805</v>
      </c>
      <c r="D5527" s="56">
        <v>40607</v>
      </c>
      <c r="E5527" s="56">
        <v>11</v>
      </c>
      <c r="F5527" s="5" t="s">
        <v>902</v>
      </c>
    </row>
    <row r="5528" spans="1:9">
      <c r="A5528" s="55">
        <v>44190</v>
      </c>
      <c r="B5528" s="56">
        <v>44190</v>
      </c>
      <c r="C5528" s="56" t="s">
        <v>903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890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889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871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805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795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801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900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866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810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626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873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869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799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892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875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798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794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872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791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793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811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792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802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573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804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880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797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821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818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796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855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886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896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888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813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807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830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901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877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814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806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800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846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849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874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904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905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882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823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815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906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907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824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805</v>
      </c>
      <c r="D5582" s="59">
        <v>40607</v>
      </c>
      <c r="E5582" s="59">
        <v>12</v>
      </c>
      <c r="F5582" s="5" t="s">
        <v>902</v>
      </c>
    </row>
    <row r="5583" spans="1:6">
      <c r="A5583" s="58">
        <v>44191</v>
      </c>
      <c r="B5583" s="59">
        <v>44191</v>
      </c>
      <c r="C5583" s="59" t="s">
        <v>845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573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900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866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794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908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797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806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795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890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810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875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799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873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872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796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874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793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626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804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801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807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889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888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800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791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805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815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869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846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827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892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798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812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883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906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792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876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904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821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905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860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814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802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897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825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813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845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816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861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811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909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886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859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910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911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850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912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818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913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914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831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903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849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854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853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915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916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718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865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908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795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866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626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792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810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873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791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800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804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797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806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793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889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819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799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801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807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798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824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890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808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869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874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812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805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818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821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794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875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796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802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849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813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811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881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886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892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904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914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830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917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872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823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912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814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857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918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919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810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858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920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825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815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846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826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921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905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877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900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866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802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890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793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876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626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922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807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865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794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810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875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808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869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795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791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908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873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801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797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796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804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874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799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798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872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848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792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805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813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811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914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845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892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815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821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806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846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913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823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816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850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915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860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912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812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831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800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886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857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881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814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830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923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924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854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853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859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805</v>
      </c>
      <c r="D5771" s="112">
        <v>40607</v>
      </c>
      <c r="E5771" s="112">
        <v>18</v>
      </c>
      <c r="F5771" s="5" t="s">
        <v>902</v>
      </c>
    </row>
    <row r="5772" spans="1:9">
      <c r="A5772" s="111">
        <v>44194</v>
      </c>
      <c r="B5772" s="112">
        <v>44194</v>
      </c>
      <c r="C5772" s="112" t="s">
        <v>849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885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910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925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904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861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900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926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829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877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927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882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895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824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858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917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928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929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887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863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930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931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806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852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825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827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866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900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865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908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626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922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890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793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807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791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797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873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876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874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805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796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806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808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800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810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821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875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794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799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802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801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795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846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848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792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886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814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869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831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804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872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850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816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818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815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845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813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798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915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904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860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852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917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924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811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829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824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823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859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892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881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887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849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857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913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853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911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854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926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877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906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932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883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928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923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933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805</v>
      </c>
      <c r="D5869" s="106">
        <v>40607</v>
      </c>
      <c r="E5869" s="106">
        <v>12</v>
      </c>
      <c r="F5869" s="5" t="s">
        <v>902</v>
      </c>
    </row>
    <row r="5870" spans="1:6">
      <c r="A5870" s="105">
        <v>44195</v>
      </c>
      <c r="B5870" s="106">
        <v>44195</v>
      </c>
      <c r="C5870" s="106" t="s">
        <v>921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934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935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861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895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936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919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922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866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900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626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908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807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802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808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791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890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798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865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795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806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793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873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810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797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874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876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799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875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804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869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794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831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821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796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892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872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805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800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814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823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801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914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845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792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886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881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904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813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860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846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825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811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849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816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852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850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812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859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815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937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938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810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939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895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877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913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854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923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940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824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818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924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920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857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941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942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905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943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887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919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929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545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900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626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805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944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922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890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865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797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795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874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872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875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801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802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796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808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807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810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791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873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799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794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886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914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912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793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869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908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798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846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848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821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800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827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811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909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831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824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859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813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850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804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792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806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863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829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857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816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887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815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911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945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830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814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818</v>
      </c>
      <c r="D6007" s="69">
        <f>VLOOKUP(Pag_Inicio_Corr_mas_casos[[#This Row],[Corregimiento]],Hoja3!$A$2:$D$676,4,0)</f>
        <v>30113</v>
      </c>
      <c r="E6007" s="68">
        <v>14</v>
      </c>
      <c r="F6007" s="59" t="s">
        <v>946</v>
      </c>
    </row>
    <row r="6008" spans="1:6">
      <c r="A6008" s="67">
        <v>44197</v>
      </c>
      <c r="B6008" s="68">
        <v>44197</v>
      </c>
      <c r="C6008" s="68" t="s">
        <v>947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913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849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892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895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852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805</v>
      </c>
      <c r="D6014" s="68">
        <v>40607</v>
      </c>
      <c r="E6014" s="68">
        <v>12</v>
      </c>
      <c r="F6014" s="59" t="s">
        <v>902</v>
      </c>
    </row>
    <row r="6015" spans="1:6">
      <c r="A6015" s="67">
        <v>44197</v>
      </c>
      <c r="B6015" s="68">
        <v>44197</v>
      </c>
      <c r="C6015" s="68" t="s">
        <v>858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845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906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948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949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881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920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950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865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794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866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922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908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810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795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806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873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797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872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874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804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808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626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933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798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914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892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904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799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805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869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801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875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807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792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900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917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830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813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951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881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814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812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811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849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845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816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796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912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905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791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852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859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815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793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800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846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924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876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886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821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952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953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893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802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830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820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866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900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908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914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874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792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808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950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922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796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793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869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810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811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791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813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798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823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912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892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865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626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805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845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875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814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804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794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821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797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799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873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801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806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872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924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921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876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913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861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825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802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829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893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857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859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915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954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795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828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849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805</v>
      </c>
      <c r="D6133" s="93">
        <v>40607</v>
      </c>
      <c r="E6133" s="93">
        <v>12</v>
      </c>
      <c r="F6133" s="5" t="s">
        <v>955</v>
      </c>
    </row>
    <row r="6134" spans="1:6">
      <c r="A6134" s="92">
        <v>44199</v>
      </c>
      <c r="B6134" s="93">
        <v>44199</v>
      </c>
      <c r="C6134" s="93" t="s">
        <v>956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800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957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856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852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917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920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718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873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794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866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795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865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808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922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804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807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806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801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626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890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799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792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798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797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869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872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892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805</v>
      </c>
      <c r="D6162" s="65">
        <v>40607</v>
      </c>
      <c r="E6162" s="65">
        <v>31</v>
      </c>
      <c r="F6162" s="5" t="s">
        <v>902</v>
      </c>
    </row>
    <row r="6163" spans="1:6">
      <c r="A6163" s="64">
        <v>44200</v>
      </c>
      <c r="B6163" s="65">
        <v>44200</v>
      </c>
      <c r="C6163" s="65" t="s">
        <v>805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796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791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875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824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802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793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874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904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855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908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861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800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905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876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810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914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846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813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948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887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859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917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811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849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958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857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826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886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845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852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915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815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959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924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814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860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821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823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940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829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907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816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929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956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960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877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908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718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626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922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866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890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808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793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795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791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794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865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810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807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801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797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914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875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821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873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799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796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872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869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874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798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829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800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805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811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806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792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804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813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892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845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876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850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886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802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881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857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815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846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812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917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816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824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805</v>
      </c>
      <c r="D6258" s="84">
        <v>40607</v>
      </c>
      <c r="E6258" s="84">
        <v>21</v>
      </c>
      <c r="F6258" t="s">
        <v>902</v>
      </c>
    </row>
    <row r="6259" spans="1:6">
      <c r="A6259" s="83">
        <v>44201</v>
      </c>
      <c r="B6259" s="84">
        <v>44201</v>
      </c>
      <c r="C6259" s="84" t="s">
        <v>855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831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823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961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911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859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962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848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814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860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849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905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861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853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963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854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895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921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964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845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825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965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903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913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904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966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951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906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933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866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900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626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808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865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794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807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805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908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797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801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922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791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795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793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802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796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799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806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876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875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800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810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872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798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874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890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877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914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821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873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804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886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869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904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813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792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912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815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849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814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892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846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905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818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859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823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850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913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811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831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812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845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848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919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829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854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948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861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852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881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917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824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816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897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951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927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921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967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857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933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968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969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895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931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887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929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924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970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911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858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958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971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937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972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947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973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860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856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961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934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915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923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866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922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890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900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626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874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808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795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807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799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873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908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865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872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805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797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810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791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798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914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794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801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875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793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892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796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816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876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806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912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802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792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886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846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804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813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869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860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821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800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815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845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811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824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829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974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919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877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861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904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852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854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812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848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814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857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849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924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937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951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970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830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966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858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897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906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932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917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826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831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913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975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887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828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805</v>
      </c>
      <c r="D6455" s="65">
        <v>40607</v>
      </c>
      <c r="E6455" s="65">
        <v>13</v>
      </c>
      <c r="F6455" s="5" t="s">
        <v>902</v>
      </c>
    </row>
    <row r="6456" spans="1:6">
      <c r="A6456" s="64">
        <v>44203</v>
      </c>
      <c r="B6456" s="65">
        <v>44203</v>
      </c>
      <c r="C6456" s="65" t="s">
        <v>905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881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920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850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961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903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859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976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883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866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908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808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798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795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922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890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865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900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810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801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799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626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807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869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797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813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874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794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806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872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804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914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845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873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793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791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875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811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800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805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831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796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792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892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823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802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876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821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886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904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912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814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859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816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848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850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858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846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825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829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852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933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815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977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860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861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915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883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857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824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917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805</v>
      </c>
      <c r="D6527" s="84">
        <v>40607</v>
      </c>
      <c r="E6527" s="84">
        <v>19</v>
      </c>
      <c r="F6527" t="s">
        <v>902</v>
      </c>
    </row>
    <row r="6528" spans="1:6">
      <c r="A6528" s="83">
        <v>44204</v>
      </c>
      <c r="B6528" s="84">
        <v>44204</v>
      </c>
      <c r="C6528" s="84" t="s">
        <v>877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812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948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954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849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905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913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854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956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830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921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881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830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920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957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939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964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975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971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919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903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718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890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626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795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866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922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798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805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797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908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813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873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810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794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872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801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796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914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865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793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869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807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799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874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791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792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875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876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802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804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815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816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892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881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808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912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924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814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861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806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823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812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917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845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824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857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805</v>
      </c>
      <c r="D6595" s="59">
        <v>40607</v>
      </c>
      <c r="E6595" s="59">
        <v>25</v>
      </c>
      <c r="F6595" t="s">
        <v>902</v>
      </c>
    </row>
    <row r="6596" spans="1:6">
      <c r="A6596" s="58">
        <v>44205</v>
      </c>
      <c r="B6596" s="59">
        <v>44205</v>
      </c>
      <c r="C6596" s="59" t="s">
        <v>906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860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829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821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859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811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849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932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846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818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920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921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905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858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903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800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913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831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909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904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854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911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978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669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940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887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942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933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848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907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975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828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865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890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799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873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908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900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795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806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866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626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874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798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922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797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869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886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808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805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794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804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979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792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904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824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914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818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807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881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810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845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793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801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813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892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912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883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800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812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872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791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875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913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821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828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980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849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816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811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829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860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817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981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876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877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814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823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853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796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932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857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845</v>
      </c>
      <c r="D6688" s="6">
        <v>20605</v>
      </c>
      <c r="E6688" s="6">
        <v>13</v>
      </c>
      <c r="F6688" t="s">
        <v>975</v>
      </c>
    </row>
    <row r="6689" spans="1:6">
      <c r="A6689" s="114">
        <v>44206</v>
      </c>
      <c r="B6689" s="6">
        <v>44206</v>
      </c>
      <c r="C6689" s="6" t="s">
        <v>805</v>
      </c>
      <c r="D6689" s="6">
        <v>40607</v>
      </c>
      <c r="E6689" s="6">
        <v>13</v>
      </c>
      <c r="F6689" t="s">
        <v>902</v>
      </c>
    </row>
    <row r="6690" spans="1:6">
      <c r="A6690" s="114">
        <v>44206</v>
      </c>
      <c r="B6690" s="6">
        <v>44206</v>
      </c>
      <c r="C6690" s="6" t="s">
        <v>846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802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982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983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825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984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815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970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830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626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865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805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801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922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866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900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807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802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815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861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794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901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810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806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799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795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796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808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821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905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924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903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800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804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857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908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904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917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873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985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805</v>
      </c>
      <c r="D6730" s="65">
        <v>40607</v>
      </c>
      <c r="E6730" s="65">
        <v>19</v>
      </c>
      <c r="F6730" s="5" t="s">
        <v>902</v>
      </c>
    </row>
    <row r="6731" spans="1:6">
      <c r="A6731" s="64">
        <v>44207</v>
      </c>
      <c r="B6731" s="65">
        <v>44207</v>
      </c>
      <c r="C6731" s="65" t="s">
        <v>906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876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890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812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822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797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948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811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816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986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874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823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824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872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932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987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892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895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813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860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853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859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926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791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951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961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814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846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933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886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988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798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818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545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890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900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908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626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795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808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807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922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865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805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798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799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801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810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804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873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791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797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874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922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626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866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900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798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865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810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795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890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791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793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807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873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821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874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805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876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799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914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801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989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626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950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866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876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908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900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807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806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805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798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865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795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869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791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872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892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808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914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989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890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807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900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876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866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914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626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808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865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799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792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801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810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874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873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813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869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908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872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626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890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797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866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795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808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799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876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807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873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872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810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914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900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908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922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874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794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802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911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900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890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922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908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866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626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801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806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869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808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873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795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804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805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815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821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810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960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876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799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626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866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908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873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922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798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824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799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876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874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806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906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865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813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912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815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830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808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860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795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876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890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806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866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626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808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908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865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924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810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900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805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795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821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914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815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794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807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874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850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922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626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876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890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866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967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805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900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798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795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914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807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808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875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793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797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908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794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810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869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900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797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866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890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914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626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810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922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794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865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791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793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796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808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806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802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886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876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873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821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866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890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914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869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795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900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873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798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876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808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908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813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799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794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811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626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810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875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792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922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990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991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992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626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914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795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900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798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865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813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808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797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875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922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806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883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804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791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818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794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626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808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876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810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806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914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908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807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866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801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824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795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900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799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821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829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813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791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805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865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626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866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806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908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993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914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813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808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807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794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881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873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922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875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900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890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810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798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799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796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922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914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876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869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890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866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808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865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900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626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861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806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810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821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791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802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810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815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877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797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950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922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808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795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914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866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813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876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810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626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798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794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873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908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865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874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869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900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797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909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747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626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914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866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813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900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865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908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808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806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873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794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869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804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795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890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821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798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810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846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626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914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795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890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810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808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797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908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807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866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914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821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869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861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900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865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798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806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823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813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994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626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900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865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810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995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866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821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857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795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876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908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883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806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805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792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808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913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861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797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914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795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808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797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810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996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872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805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821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807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866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810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806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626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799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794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881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887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892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995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914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876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824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866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857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855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806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808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810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997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805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795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821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876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914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890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810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805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866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908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869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913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922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865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861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807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626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900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808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798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815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906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866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914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876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821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810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626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900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922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909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797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807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857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798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865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890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801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808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912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815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806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876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914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866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845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821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810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857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815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795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912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794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805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924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626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973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796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890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807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802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966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914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998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922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806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876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908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857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866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813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807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890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626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861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960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869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909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912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808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805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828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747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914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810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821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791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861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799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900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626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866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906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793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865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794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687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828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845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872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824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857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914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876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808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861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626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900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872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793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824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806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857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999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794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866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892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1000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890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883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1001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805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914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912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876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808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900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861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824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866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1002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807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1003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963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906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898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1004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865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805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857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793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869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914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747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651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866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807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808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922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794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797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827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857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999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792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805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795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1005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869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798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845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796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914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1006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909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866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952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821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908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932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626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924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963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807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876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872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890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877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869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928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795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791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914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876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906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1007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898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1008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866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857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551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805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1009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865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626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837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1010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1011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1012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1013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1014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682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833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914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876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545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869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816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875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873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861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922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626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857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795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794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872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905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912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1015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796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799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747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1016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626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545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541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1017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558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1018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1019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1020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1007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602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563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989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677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611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554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839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551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536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914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874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792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887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626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883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805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857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866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799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872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906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845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815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795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952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996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797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802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801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914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909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861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857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795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802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876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906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828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805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845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821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818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922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887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801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810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933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791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972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914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866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805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876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861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807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912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792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807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626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808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873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824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821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952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911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794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796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1021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800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938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914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966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828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933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861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857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802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795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848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873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963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947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824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912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1021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1022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807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626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876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914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912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876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932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857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1023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900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952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815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1024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906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963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869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824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805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1004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933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1025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924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866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805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914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876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933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857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861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890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1004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1026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800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908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548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807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869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1021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798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1022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922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1025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821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912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876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890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914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861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909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1004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977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863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793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1021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908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626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887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807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815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873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848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963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857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1027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914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857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861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908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792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807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858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933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626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829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866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1022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1028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1021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929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1029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1030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952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818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592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1016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651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574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642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1031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563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611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950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1007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625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744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602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747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1032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635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1033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1020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1034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528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1016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534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1008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528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575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1035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1036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545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580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989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587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1007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558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747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573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613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549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576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553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716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1037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550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1038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651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630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1035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1039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556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613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641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534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1040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1007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541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1041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1042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554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1043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1020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540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1037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1016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747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1039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642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613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705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549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1007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651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534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1043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545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670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556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537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641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618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763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668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1039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1016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534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611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651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567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613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539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1007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630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577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646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558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576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1019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1044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1045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1043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602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548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1037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578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1016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556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611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1039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537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554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642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1046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651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1047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630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545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583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587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541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613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641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534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914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1025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933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855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857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892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887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1048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1049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806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866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1029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811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861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996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1050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824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935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1051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1005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914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1052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805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887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932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996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1004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938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1053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1005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1050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1054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861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913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935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963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824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924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967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1055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914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1053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1056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876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813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987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912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890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1052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906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1050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857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908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875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793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872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806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869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795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963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909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1057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1023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914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876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857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933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821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1050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866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1058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924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791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861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912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939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1055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824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807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920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1053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914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876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1050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865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906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861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857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909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887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869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932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900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1059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1030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912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877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908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813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1004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914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892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824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933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876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890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805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1004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794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1050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1060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1025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924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1061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846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861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865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906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1053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869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914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909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887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932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1062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1004</v>
      </c>
      <c r="D7820" s="113">
        <f>VLOOKUP(Pag_Inicio_Corr_mas_casos[[#This Row],[Corregimiento]],Hoja3!$A$2:$D$676,4,0)</f>
        <v>10206</v>
      </c>
      <c r="E7820" s="112">
        <v>16</v>
      </c>
      <c r="L7820" t="s">
        <v>1063</v>
      </c>
      <c r="M7820" t="s">
        <v>1064</v>
      </c>
    </row>
    <row r="7821" spans="1:13">
      <c r="A7821" s="111">
        <v>44261</v>
      </c>
      <c r="B7821" s="112">
        <v>44261</v>
      </c>
      <c r="C7821" s="112" t="s">
        <v>857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938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1065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922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1025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912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906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861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1023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876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933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824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1066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1060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914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912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1060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924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1067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846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892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900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805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1009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865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1068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933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1008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579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602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1069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1050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1070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1071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938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914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857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974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1050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876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912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805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892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824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959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887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861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1072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939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933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1062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866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828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924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914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952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1073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1050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1074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869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1004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813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1060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912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922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1075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908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865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792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810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857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900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811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1059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914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736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909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908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1060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807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805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1076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1050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966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1004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793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1077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626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1074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1005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876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947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900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1030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914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909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912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882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1005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952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824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890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805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933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876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932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1078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1065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861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865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1004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887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813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1060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831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876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914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810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857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952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887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801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1050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912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824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1024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1060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1079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828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865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1077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890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928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794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909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1050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1004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974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914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999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912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952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796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890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1080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865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1024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857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1060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805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1081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906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887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1030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914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1050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1004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792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933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875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1060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1082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1083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876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857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922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1084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815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824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861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913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806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952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959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912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1085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1053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806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914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1023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1015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1086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866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829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828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876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935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909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863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1050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887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1025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933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1004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1009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914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1050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861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952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811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876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1087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912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857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827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798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792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873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973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815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909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1004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906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865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747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1050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1059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857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914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865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900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626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815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1005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866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1088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909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1004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824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933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1060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908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952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924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1004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897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914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922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1089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861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1050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876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886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796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913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805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1077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857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932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1059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815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1060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865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866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1060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876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1040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1005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952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914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1090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959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887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1091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1092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1013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906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1093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1050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1094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1004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828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899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933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876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903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900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865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857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952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886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802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963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1050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824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914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1059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796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801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909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866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828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1004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861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1095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914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876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1050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861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897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1004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899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815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1086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805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912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791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903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999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887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1065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1096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920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1097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827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623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857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876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815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1004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924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866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796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976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801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900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914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824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806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1015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828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933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810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913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623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876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909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924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900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920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928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815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857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906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796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914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865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1021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947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861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908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1060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1098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1025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1004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865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1050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924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805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900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1065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866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914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1025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876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793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1030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861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939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849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906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857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890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797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861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707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890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897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914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920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1060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876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805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865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924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1004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1099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887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805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1089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824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900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815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922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876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914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1021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829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866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824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900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922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857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793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877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861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932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924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848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887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926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865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1031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805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1057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914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909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866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1021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932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824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876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795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1100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900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861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805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857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793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933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1101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892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796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952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914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876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897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824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794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857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865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1062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1004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900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805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1021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866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810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800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861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1102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1101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996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1072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669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914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923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1004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805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887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1099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824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1103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861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1021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872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876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952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897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973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928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796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795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869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935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876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914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897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824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857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796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865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861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815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1004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805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912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963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900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1104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795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791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827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920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554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1105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876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914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794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861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865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1004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922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848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824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542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866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765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900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967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887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952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912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1099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935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1060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914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1106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876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861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1021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805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866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952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906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804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857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865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796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967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980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1030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920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791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861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1060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912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865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923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938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914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920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828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875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1107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1108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824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1109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805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791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794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857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935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913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876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933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626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914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866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906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804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1060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794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929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801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824</v>
      </c>
      <c r="D8386" s="68">
        <v>40606</v>
      </c>
      <c r="E8386" s="68">
        <v>4</v>
      </c>
      <c r="F8386" t="s">
        <v>955</v>
      </c>
    </row>
    <row r="8387" spans="1:6">
      <c r="A8387" s="67">
        <v>44289</v>
      </c>
      <c r="B8387" s="68">
        <v>44288</v>
      </c>
      <c r="C8387" s="68" t="s">
        <v>865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824</v>
      </c>
      <c r="D8388" s="68">
        <v>20306</v>
      </c>
      <c r="E8388" s="68">
        <v>3</v>
      </c>
      <c r="F8388" t="s">
        <v>1110</v>
      </c>
    </row>
    <row r="8389" spans="1:6">
      <c r="A8389" s="67">
        <v>44289</v>
      </c>
      <c r="B8389" s="68">
        <v>44288</v>
      </c>
      <c r="C8389" s="68" t="s">
        <v>1029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812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793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872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932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805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914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913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1060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892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866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912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824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876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805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1021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906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887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923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1065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932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909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796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999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794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1111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933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900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1112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866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897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1113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1114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828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861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890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791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805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914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1115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906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814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808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1059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794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1059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876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865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796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1060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857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861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914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800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912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892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795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923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900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1030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966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805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1081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846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929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913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914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865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1116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807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876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815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1004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900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999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932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801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1021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887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890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793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824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892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800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861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1060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900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914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865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861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932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805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707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1060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866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812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933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903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887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1030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876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1117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828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824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1088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924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887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1060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932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886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824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914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912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828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1074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857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865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866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794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806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906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796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1065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876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929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827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906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914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866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806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828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999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988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1060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829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1065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865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1005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897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796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808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801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1083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1118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1021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793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914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932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912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1116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866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796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828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876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1066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805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865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906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903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1083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887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1119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869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857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794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801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900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865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866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815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1089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793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897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1120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909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1004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914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1121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876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922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1111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626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899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794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1122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812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933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887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1000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914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1123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1021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824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805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1083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793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900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1060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932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1004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796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865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906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1108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1124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912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876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900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865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797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793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808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966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869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923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1116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866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914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916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796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1125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920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810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846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1060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887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865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914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900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819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932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912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869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866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887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796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1050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1115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913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805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923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846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906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1126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875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1113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865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914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626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906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857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980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801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800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900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807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876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913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808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1021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939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1060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1004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791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1127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802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914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876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865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887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857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923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805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861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906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1083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962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1116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1119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1128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626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808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1060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1029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806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932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923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824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865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932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914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877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1021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900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876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1113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1102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890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800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794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996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1115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887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861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873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1129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865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857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914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900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824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808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811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796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932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890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1060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861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869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812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887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866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815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797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626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795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914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824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1060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1029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900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626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808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1021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805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869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865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857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800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866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1130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792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935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920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794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1025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815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932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914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876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900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798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869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813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865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1088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857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861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808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793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796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923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846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1060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800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824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914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815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865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1131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900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866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824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1065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861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877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912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869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876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796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626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887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920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825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932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921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865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914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824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900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796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861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815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909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969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1021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887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1132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626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829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807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808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874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845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903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1025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857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914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815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1116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928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887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932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927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798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824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966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967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796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1133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1005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869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852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816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908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829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1083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824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798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857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886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914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1134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805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1116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865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802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1130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887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806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903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801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940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913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1004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808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903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914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865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824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912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921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1060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887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908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805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857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876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796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1021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801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1086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808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866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966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798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994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903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1135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952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824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932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1083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796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857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861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801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865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863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1060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791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794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978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900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876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807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914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876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932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861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1021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900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1060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865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794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824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866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1119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887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800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908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1077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796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912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1136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804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914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807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887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824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861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796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1137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932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937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1000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801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908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922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865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857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900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1138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812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1021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906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909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821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914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812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876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933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1004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794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824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861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805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1060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865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890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623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1134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903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906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1139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952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914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807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876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626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861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791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806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824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794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857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921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1001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890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869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920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808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815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865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796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821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914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824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920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1140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861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807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796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794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887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903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801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912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932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1121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1141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900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800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1129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866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1065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914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912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865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861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1060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808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920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916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876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890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1029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1058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813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824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801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821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887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857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800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849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914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865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912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861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887</v>
      </c>
      <c r="D8999" s="65">
        <v>40708</v>
      </c>
      <c r="E8999" s="65">
        <v>11</v>
      </c>
      <c r="G8999" t="s">
        <v>955</v>
      </c>
    </row>
    <row r="9000" spans="1:7">
      <c r="A9000" s="64">
        <v>44321</v>
      </c>
      <c r="B9000" s="65">
        <v>44322</v>
      </c>
      <c r="C9000" s="65" t="s">
        <v>900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824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966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890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866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1021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816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857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875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924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830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801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815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887</v>
      </c>
      <c r="D9013" s="66">
        <f>VLOOKUP(Pag_Inicio_Corr_mas_casos[[#This Row],[Corregimiento]],Hoja3!$A$2:$D$676,4,0)</f>
        <v>91008</v>
      </c>
      <c r="E9013" s="65">
        <v>5</v>
      </c>
      <c r="G9013" t="s">
        <v>1142</v>
      </c>
    </row>
    <row r="9014" spans="1:7">
      <c r="A9014" s="64">
        <v>44321</v>
      </c>
      <c r="B9014" s="65">
        <v>44322</v>
      </c>
      <c r="C9014" s="65" t="s">
        <v>920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12">
        <v>44323</v>
      </c>
      <c r="C9015" s="112" t="s">
        <v>914</v>
      </c>
      <c r="D9015" s="11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12">
        <v>44323</v>
      </c>
      <c r="C9016" s="112" t="s">
        <v>876</v>
      </c>
      <c r="D9016" s="11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12">
        <v>44323</v>
      </c>
      <c r="C9017" s="112" t="s">
        <v>865</v>
      </c>
      <c r="D9017" s="11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12">
        <v>44323</v>
      </c>
      <c r="C9018" s="112" t="s">
        <v>920</v>
      </c>
      <c r="D9018" s="11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12">
        <v>44323</v>
      </c>
      <c r="C9019" s="112" t="s">
        <v>909</v>
      </c>
      <c r="D9019" s="11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12">
        <v>44323</v>
      </c>
      <c r="C9020" s="112" t="s">
        <v>796</v>
      </c>
      <c r="D9020" s="11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12">
        <v>44323</v>
      </c>
      <c r="C9021" s="112" t="s">
        <v>857</v>
      </c>
      <c r="D9021" s="11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12">
        <v>44323</v>
      </c>
      <c r="C9022" s="112" t="s">
        <v>959</v>
      </c>
      <c r="D9022" s="11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12">
        <v>44323</v>
      </c>
      <c r="C9023" s="112" t="s">
        <v>861</v>
      </c>
      <c r="D9023" s="11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12">
        <v>44323</v>
      </c>
      <c r="C9024" s="112" t="s">
        <v>887</v>
      </c>
      <c r="D9024" s="11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12">
        <v>44323</v>
      </c>
      <c r="C9025" s="112" t="s">
        <v>906</v>
      </c>
      <c r="D9025" s="11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12">
        <v>44323</v>
      </c>
      <c r="C9026" s="112" t="s">
        <v>933</v>
      </c>
      <c r="D9026" s="11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12">
        <v>44323</v>
      </c>
      <c r="C9027" s="112" t="s">
        <v>1143</v>
      </c>
      <c r="D9027" s="11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12">
        <v>44323</v>
      </c>
      <c r="C9028" s="112" t="s">
        <v>795</v>
      </c>
      <c r="D9028" s="11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12">
        <v>44323</v>
      </c>
      <c r="C9029" s="112" t="s">
        <v>912</v>
      </c>
      <c r="D9029" s="11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12">
        <v>44323</v>
      </c>
      <c r="C9030" s="112" t="s">
        <v>800</v>
      </c>
      <c r="D9030" s="11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12">
        <v>44323</v>
      </c>
      <c r="C9031" s="112" t="s">
        <v>924</v>
      </c>
      <c r="D9031" s="11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12">
        <v>44323</v>
      </c>
      <c r="C9032" s="112" t="s">
        <v>903</v>
      </c>
      <c r="D9032" s="11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12">
        <v>44323</v>
      </c>
      <c r="C9033" s="112" t="s">
        <v>1116</v>
      </c>
      <c r="D9033" s="11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12">
        <v>44323</v>
      </c>
      <c r="C9034" s="112" t="s">
        <v>921</v>
      </c>
      <c r="D9034" s="113">
        <f>VLOOKUP(Pag_Inicio_Corr_mas_casos[[#This Row],[Corregimiento]],Hoja3!$A$2:$D$676,4,0)</f>
        <v>20201</v>
      </c>
      <c r="E9034" s="112">
        <v>5</v>
      </c>
    </row>
    <row r="9035" spans="1:5">
      <c r="A9035" s="55">
        <v>44323</v>
      </c>
      <c r="B9035" s="56">
        <v>44324</v>
      </c>
      <c r="C9035" s="56" t="s">
        <v>914</v>
      </c>
      <c r="D9035" s="57">
        <f>VLOOKUP(Pag_Inicio_Corr_mas_casos[[#This Row],[Corregimiento]],Hoja3!$A$2:$D$676,4,0)</f>
        <v>40601</v>
      </c>
      <c r="E9035" s="56">
        <v>27</v>
      </c>
    </row>
    <row r="9036" spans="1:5">
      <c r="A9036" s="55">
        <v>44323</v>
      </c>
      <c r="B9036" s="56">
        <v>44324</v>
      </c>
      <c r="C9036" s="56" t="s">
        <v>876</v>
      </c>
      <c r="D9036" s="57">
        <f>VLOOKUP(Pag_Inicio_Corr_mas_casos[[#This Row],[Corregimiento]],Hoja3!$A$2:$D$676,4,0)</f>
        <v>91001</v>
      </c>
      <c r="E9036" s="56">
        <v>20</v>
      </c>
    </row>
    <row r="9037" spans="1:5">
      <c r="A9037" s="55">
        <v>44323</v>
      </c>
      <c r="B9037" s="56">
        <v>44324</v>
      </c>
      <c r="C9037" s="56" t="s">
        <v>900</v>
      </c>
      <c r="D9037" s="57">
        <f>VLOOKUP(Pag_Inicio_Corr_mas_casos[[#This Row],[Corregimiento]],Hoja3!$A$2:$D$676,4,0)</f>
        <v>80812</v>
      </c>
      <c r="E9037" s="56">
        <v>18</v>
      </c>
    </row>
    <row r="9038" spans="1:5">
      <c r="A9038" s="55">
        <v>44323</v>
      </c>
      <c r="B9038" s="56">
        <v>44324</v>
      </c>
      <c r="C9038" s="56" t="s">
        <v>865</v>
      </c>
      <c r="D9038" s="57">
        <f>VLOOKUP(Pag_Inicio_Corr_mas_casos[[#This Row],[Corregimiento]],Hoja3!$A$2:$D$676,4,0)</f>
        <v>80809</v>
      </c>
      <c r="E9038" s="56">
        <v>11</v>
      </c>
    </row>
    <row r="9039" spans="1:5">
      <c r="A9039" s="55">
        <v>44323</v>
      </c>
      <c r="B9039" s="56">
        <v>44324</v>
      </c>
      <c r="C9039" s="56" t="s">
        <v>793</v>
      </c>
      <c r="D9039" s="57">
        <f>VLOOKUP(Pag_Inicio_Corr_mas_casos[[#This Row],[Corregimiento]],Hoja3!$A$2:$D$676,4,0)</f>
        <v>81009</v>
      </c>
      <c r="E9039" s="56">
        <v>11</v>
      </c>
    </row>
    <row r="9040" spans="1:5">
      <c r="A9040" s="55">
        <v>44323</v>
      </c>
      <c r="B9040" s="56">
        <v>44324</v>
      </c>
      <c r="C9040" s="56" t="s">
        <v>967</v>
      </c>
      <c r="D9040" s="57">
        <f>VLOOKUP(Pag_Inicio_Corr_mas_casos[[#This Row],[Corregimiento]],Hoja3!$A$2:$D$676,4,0)</f>
        <v>20307</v>
      </c>
      <c r="E9040" s="56">
        <v>9</v>
      </c>
    </row>
    <row r="9041" spans="1:5">
      <c r="A9041" s="55">
        <v>44323</v>
      </c>
      <c r="B9041" s="56">
        <v>44324</v>
      </c>
      <c r="C9041" s="56" t="s">
        <v>1116</v>
      </c>
      <c r="D9041" s="57">
        <f>VLOOKUP(Pag_Inicio_Corr_mas_casos[[#This Row],[Corregimiento]],Hoja3!$A$2:$D$676,4,0)</f>
        <v>41401</v>
      </c>
      <c r="E9041" s="56">
        <v>9</v>
      </c>
    </row>
    <row r="9042" spans="1:5">
      <c r="A9042" s="55">
        <v>44323</v>
      </c>
      <c r="B9042" s="56">
        <v>44324</v>
      </c>
      <c r="C9042" s="56" t="s">
        <v>857</v>
      </c>
      <c r="D9042" s="57">
        <f>VLOOKUP(Pag_Inicio_Corr_mas_casos[[#This Row],[Corregimiento]],Hoja3!$A$2:$D$676,4,0)</f>
        <v>40611</v>
      </c>
      <c r="E9042" s="56">
        <v>8</v>
      </c>
    </row>
    <row r="9043" spans="1:5">
      <c r="A9043" s="55">
        <v>44323</v>
      </c>
      <c r="B9043" s="56">
        <v>44324</v>
      </c>
      <c r="C9043" s="56" t="s">
        <v>928</v>
      </c>
      <c r="D9043" s="57">
        <f>VLOOKUP(Pag_Inicio_Corr_mas_casos[[#This Row],[Corregimiento]],Hoja3!$A$2:$D$676,4,0)</f>
        <v>90101</v>
      </c>
      <c r="E9043" s="56">
        <v>8</v>
      </c>
    </row>
    <row r="9044" spans="1:5">
      <c r="A9044" s="55">
        <v>44323</v>
      </c>
      <c r="B9044" s="56">
        <v>44324</v>
      </c>
      <c r="C9044" s="56" t="s">
        <v>794</v>
      </c>
      <c r="D9044" s="57">
        <f>VLOOKUP(Pag_Inicio_Corr_mas_casos[[#This Row],[Corregimiento]],Hoja3!$A$2:$D$676,4,0)</f>
        <v>80806</v>
      </c>
      <c r="E9044" s="56">
        <v>7</v>
      </c>
    </row>
    <row r="9045" spans="1:5">
      <c r="A9045" s="55">
        <v>44323</v>
      </c>
      <c r="B9045" s="56">
        <v>44324</v>
      </c>
      <c r="C9045" s="56" t="s">
        <v>861</v>
      </c>
      <c r="D9045" s="57">
        <f>VLOOKUP(Pag_Inicio_Corr_mas_casos[[#This Row],[Corregimiento]],Hoja3!$A$2:$D$676,4,0)</f>
        <v>40612</v>
      </c>
      <c r="E9045" s="56">
        <v>6</v>
      </c>
    </row>
    <row r="9046" spans="1:5">
      <c r="A9046" s="55">
        <v>44323</v>
      </c>
      <c r="B9046" s="56">
        <v>44324</v>
      </c>
      <c r="C9046" s="56" t="s">
        <v>923</v>
      </c>
      <c r="D9046" s="57">
        <f>VLOOKUP(Pag_Inicio_Corr_mas_casos[[#This Row],[Corregimiento]],Hoja3!$A$2:$D$676,4,0)</f>
        <v>91013</v>
      </c>
      <c r="E9046" s="56">
        <v>6</v>
      </c>
    </row>
    <row r="9047" spans="1:5">
      <c r="A9047" s="55">
        <v>44323</v>
      </c>
      <c r="B9047" s="56">
        <v>44324</v>
      </c>
      <c r="C9047" s="56" t="s">
        <v>866</v>
      </c>
      <c r="D9047" s="57">
        <f>VLOOKUP(Pag_Inicio_Corr_mas_casos[[#This Row],[Corregimiento]],Hoja3!$A$2:$D$676,4,0)</f>
        <v>80819</v>
      </c>
      <c r="E9047" s="56">
        <v>6</v>
      </c>
    </row>
    <row r="9048" spans="1:5">
      <c r="A9048" s="55">
        <v>44323</v>
      </c>
      <c r="B9048" s="56">
        <v>44324</v>
      </c>
      <c r="C9048" s="56" t="s">
        <v>1100</v>
      </c>
      <c r="D9048" s="57">
        <f>VLOOKUP(Pag_Inicio_Corr_mas_casos[[#This Row],[Corregimiento]],Hoja3!$A$2:$D$676,4,0)</f>
        <v>30601</v>
      </c>
      <c r="E9048" s="56">
        <v>6</v>
      </c>
    </row>
    <row r="9049" spans="1:5">
      <c r="A9049" s="55">
        <v>44323</v>
      </c>
      <c r="B9049" s="56">
        <v>44324</v>
      </c>
      <c r="C9049" s="56" t="s">
        <v>806</v>
      </c>
      <c r="D9049" s="57">
        <f>VLOOKUP(Pag_Inicio_Corr_mas_casos[[#This Row],[Corregimiento]],Hoja3!$A$2:$D$676,4,0)</f>
        <v>80820</v>
      </c>
      <c r="E9049" s="56">
        <v>6</v>
      </c>
    </row>
    <row r="9050" spans="1:5">
      <c r="A9050" s="55">
        <v>44323</v>
      </c>
      <c r="B9050" s="56">
        <v>44324</v>
      </c>
      <c r="C9050" s="56" t="s">
        <v>800</v>
      </c>
      <c r="D9050" s="57">
        <f>VLOOKUP(Pag_Inicio_Corr_mas_casos[[#This Row],[Corregimiento]],Hoja3!$A$2:$D$676,4,0)</f>
        <v>80814</v>
      </c>
      <c r="E9050" s="56">
        <v>6</v>
      </c>
    </row>
    <row r="9051" spans="1:5">
      <c r="A9051" s="55">
        <v>44323</v>
      </c>
      <c r="B9051" s="56">
        <v>44324</v>
      </c>
      <c r="C9051" s="56" t="s">
        <v>1141</v>
      </c>
      <c r="D9051" s="57">
        <f>VLOOKUP(Pag_Inicio_Corr_mas_casos[[#This Row],[Corregimiento]],Hoja3!$A$2:$D$676,4,0)</f>
        <v>91003</v>
      </c>
      <c r="E9051" s="56">
        <v>6</v>
      </c>
    </row>
    <row r="9052" spans="1:5">
      <c r="A9052" s="55">
        <v>44323</v>
      </c>
      <c r="B9052" s="56">
        <v>44324</v>
      </c>
      <c r="C9052" s="56" t="s">
        <v>791</v>
      </c>
      <c r="D9052" s="57">
        <f>VLOOKUP(Pag_Inicio_Corr_mas_casos[[#This Row],[Corregimiento]],Hoja3!$A$2:$D$676,4,0)</f>
        <v>80810</v>
      </c>
      <c r="E9052" s="56">
        <v>5</v>
      </c>
    </row>
    <row r="9053" spans="1:5">
      <c r="A9053" s="55">
        <v>44323</v>
      </c>
      <c r="B9053" s="56">
        <v>44324</v>
      </c>
      <c r="C9053" s="56" t="s">
        <v>920</v>
      </c>
      <c r="D9053" s="57">
        <f>VLOOKUP(Pag_Inicio_Corr_mas_casos[[#This Row],[Corregimiento]],Hoja3!$A$2:$D$676,4,0)</f>
        <v>40610</v>
      </c>
      <c r="E9053" s="56">
        <v>5</v>
      </c>
    </row>
    <row r="9054" spans="1:5">
      <c r="A9054" s="55">
        <v>44323</v>
      </c>
      <c r="B9054" s="56">
        <v>44324</v>
      </c>
      <c r="C9054" s="56" t="s">
        <v>808</v>
      </c>
      <c r="D9054" s="57">
        <f>VLOOKUP(Pag_Inicio_Corr_mas_casos[[#This Row],[Corregimiento]],Hoja3!$A$2:$D$676,4,0)</f>
        <v>80822</v>
      </c>
      <c r="E9054" s="56">
        <v>5</v>
      </c>
    </row>
    <row r="9055" spans="1:5">
      <c r="A9055" s="58">
        <v>44324</v>
      </c>
      <c r="B9055" s="59">
        <v>44325</v>
      </c>
      <c r="C9055" s="59" t="s">
        <v>914</v>
      </c>
      <c r="D9055" s="60">
        <f>VLOOKUP(Pag_Inicio_Corr_mas_casos[[#This Row],[Corregimiento]],Hoja3!$A$2:$D$676,4,0)</f>
        <v>40601</v>
      </c>
      <c r="E9055" s="59">
        <v>26</v>
      </c>
    </row>
    <row r="9056" spans="1:5">
      <c r="A9056" s="58">
        <v>44324</v>
      </c>
      <c r="B9056" s="59">
        <v>44325</v>
      </c>
      <c r="C9056" s="59" t="s">
        <v>906</v>
      </c>
      <c r="D9056" s="60">
        <f>VLOOKUP(Pag_Inicio_Corr_mas_casos[[#This Row],[Corregimiento]],Hoja3!$A$2:$D$676,4,0)</f>
        <v>40201</v>
      </c>
      <c r="E9056" s="59">
        <v>15</v>
      </c>
    </row>
    <row r="9057" spans="1:5">
      <c r="A9057" s="58">
        <v>44324</v>
      </c>
      <c r="B9057" s="59">
        <v>44325</v>
      </c>
      <c r="C9057" s="59" t="s">
        <v>876</v>
      </c>
      <c r="D9057" s="60">
        <f>VLOOKUP(Pag_Inicio_Corr_mas_casos[[#This Row],[Corregimiento]],Hoja3!$A$2:$D$676,4,0)</f>
        <v>91001</v>
      </c>
      <c r="E9057" s="59">
        <v>13</v>
      </c>
    </row>
    <row r="9058" spans="1:5">
      <c r="A9058" s="58">
        <v>44324</v>
      </c>
      <c r="B9058" s="59">
        <v>44325</v>
      </c>
      <c r="C9058" s="59" t="s">
        <v>903</v>
      </c>
      <c r="D9058" s="60">
        <f>VLOOKUP(Pag_Inicio_Corr_mas_casos[[#This Row],[Corregimiento]],Hoja3!$A$2:$D$676,4,0)</f>
        <v>50316</v>
      </c>
      <c r="E9058" s="59">
        <v>13</v>
      </c>
    </row>
    <row r="9059" spans="1:5">
      <c r="A9059" s="58">
        <v>44324</v>
      </c>
      <c r="B9059" s="59">
        <v>44325</v>
      </c>
      <c r="C9059" s="59" t="s">
        <v>921</v>
      </c>
      <c r="D9059" s="60">
        <f>VLOOKUP(Pag_Inicio_Corr_mas_casos[[#This Row],[Corregimiento]],Hoja3!$A$2:$D$676,4,0)</f>
        <v>20201</v>
      </c>
      <c r="E9059" s="59">
        <v>12</v>
      </c>
    </row>
    <row r="9060" spans="1:5">
      <c r="A9060" s="58">
        <v>44324</v>
      </c>
      <c r="B9060" s="59">
        <v>44325</v>
      </c>
      <c r="C9060" s="59" t="s">
        <v>815</v>
      </c>
      <c r="D9060" s="60">
        <f>VLOOKUP(Pag_Inicio_Corr_mas_casos[[#This Row],[Corregimiento]],Hoja3!$A$2:$D$676,4,0)</f>
        <v>20601</v>
      </c>
      <c r="E9060" s="59">
        <v>11</v>
      </c>
    </row>
    <row r="9061" spans="1:5">
      <c r="A9061" s="58">
        <v>44324</v>
      </c>
      <c r="B9061" s="59">
        <v>44325</v>
      </c>
      <c r="C9061" s="59" t="s">
        <v>824</v>
      </c>
      <c r="D9061" s="60">
        <f>VLOOKUP(Pag_Inicio_Corr_mas_casos[[#This Row],[Corregimiento]],Hoja3!$A$2:$D$676,4,0)</f>
        <v>40606</v>
      </c>
      <c r="E9061" s="59">
        <v>11</v>
      </c>
    </row>
    <row r="9062" spans="1:5">
      <c r="A9062" s="58">
        <v>44324</v>
      </c>
      <c r="B9062" s="59">
        <v>44325</v>
      </c>
      <c r="C9062" s="59" t="s">
        <v>900</v>
      </c>
      <c r="D9062" s="60">
        <f>VLOOKUP(Pag_Inicio_Corr_mas_casos[[#This Row],[Corregimiento]],Hoja3!$A$2:$D$676,4,0)</f>
        <v>80812</v>
      </c>
      <c r="E9062" s="59">
        <v>11</v>
      </c>
    </row>
    <row r="9063" spans="1:5">
      <c r="A9063" s="58">
        <v>44324</v>
      </c>
      <c r="B9063" s="59">
        <v>44325</v>
      </c>
      <c r="C9063" s="59" t="s">
        <v>933</v>
      </c>
      <c r="D9063" s="60">
        <f>VLOOKUP(Pag_Inicio_Corr_mas_casos[[#This Row],[Corregimiento]],Hoja3!$A$2:$D$676,4,0)</f>
        <v>91101</v>
      </c>
      <c r="E9063" s="59">
        <v>11</v>
      </c>
    </row>
    <row r="9064" spans="1:5">
      <c r="A9064" s="58">
        <v>44324</v>
      </c>
      <c r="B9064" s="59">
        <v>44325</v>
      </c>
      <c r="C9064" s="59" t="s">
        <v>932</v>
      </c>
      <c r="D9064" s="60">
        <f>VLOOKUP(Pag_Inicio_Corr_mas_casos[[#This Row],[Corregimiento]],Hoja3!$A$2:$D$676,4,0)</f>
        <v>40503</v>
      </c>
      <c r="E9064" s="59">
        <v>10</v>
      </c>
    </row>
    <row r="9065" spans="1:5">
      <c r="A9065" s="58">
        <v>44324</v>
      </c>
      <c r="B9065" s="59">
        <v>44325</v>
      </c>
      <c r="C9065" s="59" t="s">
        <v>887</v>
      </c>
      <c r="D9065" s="60">
        <f>VLOOKUP(Pag_Inicio_Corr_mas_casos[[#This Row],[Corregimiento]],Hoja3!$A$2:$D$676,4,0)</f>
        <v>91008</v>
      </c>
      <c r="E9065" s="59">
        <v>10</v>
      </c>
    </row>
    <row r="9066" spans="1:5">
      <c r="A9066" s="58">
        <v>44324</v>
      </c>
      <c r="B9066" s="59">
        <v>44325</v>
      </c>
      <c r="C9066" s="59" t="s">
        <v>912</v>
      </c>
      <c r="D9066" s="60">
        <f>VLOOKUP(Pag_Inicio_Corr_mas_casos[[#This Row],[Corregimiento]],Hoja3!$A$2:$D$676,4,0)</f>
        <v>40501</v>
      </c>
      <c r="E9066" s="59">
        <v>10</v>
      </c>
    </row>
    <row r="9067" spans="1:5">
      <c r="A9067" s="58">
        <v>44324</v>
      </c>
      <c r="B9067" s="59">
        <v>44325</v>
      </c>
      <c r="C9067" s="59" t="s">
        <v>626</v>
      </c>
      <c r="D9067" s="60">
        <f>VLOOKUP(Pag_Inicio_Corr_mas_casos[[#This Row],[Corregimiento]],Hoja3!$A$2:$D$676,4,0)</f>
        <v>80821</v>
      </c>
      <c r="E9067" s="59">
        <v>9</v>
      </c>
    </row>
    <row r="9068" spans="1:5">
      <c r="A9068" s="58">
        <v>44324</v>
      </c>
      <c r="B9068" s="59">
        <v>44325</v>
      </c>
      <c r="C9068" s="59" t="s">
        <v>861</v>
      </c>
      <c r="D9068" s="60">
        <f>VLOOKUP(Pag_Inicio_Corr_mas_casos[[#This Row],[Corregimiento]],Hoja3!$A$2:$D$676,4,0)</f>
        <v>40612</v>
      </c>
      <c r="E9068" s="59">
        <v>9</v>
      </c>
    </row>
    <row r="9069" spans="1:5">
      <c r="A9069" s="58">
        <v>44324</v>
      </c>
      <c r="B9069" s="59">
        <v>44325</v>
      </c>
      <c r="C9069" s="59" t="s">
        <v>886</v>
      </c>
      <c r="D9069" s="60">
        <f>VLOOKUP(Pag_Inicio_Corr_mas_casos[[#This Row],[Corregimiento]],Hoja3!$A$2:$D$676,4,0)</f>
        <v>30104</v>
      </c>
      <c r="E9069" s="59">
        <v>9</v>
      </c>
    </row>
    <row r="9070" spans="1:5">
      <c r="A9070" s="58">
        <v>44324</v>
      </c>
      <c r="B9070" s="59">
        <v>44325</v>
      </c>
      <c r="C9070" s="59" t="s">
        <v>791</v>
      </c>
      <c r="D9070" s="60">
        <f>VLOOKUP(Pag_Inicio_Corr_mas_casos[[#This Row],[Corregimiento]],Hoja3!$A$2:$D$676,4,0)</f>
        <v>80810</v>
      </c>
      <c r="E9070" s="59">
        <v>8</v>
      </c>
    </row>
    <row r="9071" spans="1:5">
      <c r="A9071" s="58">
        <v>44324</v>
      </c>
      <c r="B9071" s="59">
        <v>44325</v>
      </c>
      <c r="C9071" s="59" t="s">
        <v>857</v>
      </c>
      <c r="D9071" s="60">
        <f>VLOOKUP(Pag_Inicio_Corr_mas_casos[[#This Row],[Corregimiento]],Hoja3!$A$2:$D$676,4,0)</f>
        <v>40611</v>
      </c>
      <c r="E9071" s="59">
        <v>8</v>
      </c>
    </row>
    <row r="9072" spans="1:5">
      <c r="A9072" s="58">
        <v>44324</v>
      </c>
      <c r="B9072" s="59">
        <v>44325</v>
      </c>
      <c r="C9072" s="59" t="s">
        <v>875</v>
      </c>
      <c r="D9072" s="60">
        <f>VLOOKUP(Pag_Inicio_Corr_mas_casos[[#This Row],[Corregimiento]],Hoja3!$A$2:$D$676,4,0)</f>
        <v>81003</v>
      </c>
      <c r="E9072" s="59">
        <v>8</v>
      </c>
    </row>
    <row r="9073" spans="1:5">
      <c r="A9073" s="58">
        <v>44324</v>
      </c>
      <c r="B9073" s="59">
        <v>44325</v>
      </c>
      <c r="C9073" s="59" t="s">
        <v>1116</v>
      </c>
      <c r="D9073" s="60">
        <f>VLOOKUP(Pag_Inicio_Corr_mas_casos[[#This Row],[Corregimiento]],Hoja3!$A$2:$D$676,4,0)</f>
        <v>41401</v>
      </c>
      <c r="E9073" s="59">
        <v>7</v>
      </c>
    </row>
    <row r="9074" spans="1:5">
      <c r="A9074" s="58">
        <v>44324</v>
      </c>
      <c r="B9074" s="59">
        <v>44325</v>
      </c>
      <c r="C9074" s="59" t="s">
        <v>890</v>
      </c>
      <c r="D9074" s="60">
        <f>VLOOKUP(Pag_Inicio_Corr_mas_casos[[#This Row],[Corregimiento]],Hoja3!$A$2:$D$676,4,0)</f>
        <v>130106</v>
      </c>
      <c r="E9074" s="59">
        <v>7</v>
      </c>
    </row>
    <row r="9075" spans="1:5">
      <c r="A9075" s="67">
        <v>44325</v>
      </c>
      <c r="B9075" s="68">
        <v>44326</v>
      </c>
      <c r="C9075" s="68" t="s">
        <v>914</v>
      </c>
      <c r="D9075" s="69">
        <f>VLOOKUP(Pag_Inicio_Corr_mas_casos[[#This Row],[Corregimiento]],Hoja3!$A$2:$D$676,4,0)</f>
        <v>40601</v>
      </c>
      <c r="E9075" s="68">
        <v>20</v>
      </c>
    </row>
    <row r="9076" spans="1:5">
      <c r="A9076" s="67">
        <v>44325</v>
      </c>
      <c r="B9076" s="68">
        <v>44326</v>
      </c>
      <c r="C9076" s="68" t="s">
        <v>887</v>
      </c>
      <c r="D9076" s="69">
        <f>VLOOKUP(Pag_Inicio_Corr_mas_casos[[#This Row],[Corregimiento]],Hoja3!$A$2:$D$676,4,0)</f>
        <v>91008</v>
      </c>
      <c r="E9076" s="68">
        <v>16</v>
      </c>
    </row>
    <row r="9077" spans="1:5">
      <c r="A9077" s="67">
        <v>44325</v>
      </c>
      <c r="B9077" s="68">
        <v>44326</v>
      </c>
      <c r="C9077" s="68" t="s">
        <v>865</v>
      </c>
      <c r="D9077" s="69">
        <f>VLOOKUP(Pag_Inicio_Corr_mas_casos[[#This Row],[Corregimiento]],Hoja3!$A$2:$D$676,4,0)</f>
        <v>80809</v>
      </c>
      <c r="E9077" s="68">
        <v>13</v>
      </c>
    </row>
    <row r="9078" spans="1:5">
      <c r="A9078" s="67">
        <v>44325</v>
      </c>
      <c r="B9078" s="68">
        <v>44326</v>
      </c>
      <c r="C9078" s="68" t="s">
        <v>1140</v>
      </c>
      <c r="D9078" s="69">
        <f>VLOOKUP(Pag_Inicio_Corr_mas_casos[[#This Row],[Corregimiento]],Hoja3!$A$2:$D$676,4,0)</f>
        <v>41205</v>
      </c>
      <c r="E9078" s="68">
        <v>12</v>
      </c>
    </row>
    <row r="9079" spans="1:5">
      <c r="A9079" s="67">
        <v>44325</v>
      </c>
      <c r="B9079" s="68">
        <v>44326</v>
      </c>
      <c r="C9079" s="68" t="s">
        <v>876</v>
      </c>
      <c r="D9079" s="69">
        <f>VLOOKUP(Pag_Inicio_Corr_mas_casos[[#This Row],[Corregimiento]],Hoja3!$A$2:$D$676,4,0)</f>
        <v>91001</v>
      </c>
      <c r="E9079" s="68">
        <v>12</v>
      </c>
    </row>
    <row r="9080" spans="1:5">
      <c r="A9080" s="67">
        <v>44325</v>
      </c>
      <c r="B9080" s="68">
        <v>44326</v>
      </c>
      <c r="C9080" s="68" t="s">
        <v>920</v>
      </c>
      <c r="D9080" s="69">
        <f>VLOOKUP(Pag_Inicio_Corr_mas_casos[[#This Row],[Corregimiento]],Hoja3!$A$2:$D$676,4,0)</f>
        <v>40610</v>
      </c>
      <c r="E9080" s="68">
        <v>11</v>
      </c>
    </row>
    <row r="9081" spans="1:5">
      <c r="A9081" s="67">
        <v>44325</v>
      </c>
      <c r="B9081" s="68">
        <v>44326</v>
      </c>
      <c r="C9081" s="68" t="s">
        <v>857</v>
      </c>
      <c r="D9081" s="69">
        <f>VLOOKUP(Pag_Inicio_Corr_mas_casos[[#This Row],[Corregimiento]],Hoja3!$A$2:$D$676,4,0)</f>
        <v>40611</v>
      </c>
      <c r="E9081" s="68">
        <v>11</v>
      </c>
    </row>
    <row r="9082" spans="1:5">
      <c r="A9082" s="67">
        <v>44325</v>
      </c>
      <c r="B9082" s="68">
        <v>44326</v>
      </c>
      <c r="C9082" s="68" t="s">
        <v>966</v>
      </c>
      <c r="D9082" s="69">
        <f>VLOOKUP(Pag_Inicio_Corr_mas_casos[[#This Row],[Corregimiento]],Hoja3!$A$2:$D$676,4,0)</f>
        <v>40801</v>
      </c>
      <c r="E9082" s="68">
        <v>9</v>
      </c>
    </row>
    <row r="9083" spans="1:5">
      <c r="A9083" s="67">
        <v>44325</v>
      </c>
      <c r="B9083" s="68">
        <v>44326</v>
      </c>
      <c r="C9083" s="68" t="s">
        <v>793</v>
      </c>
      <c r="D9083" s="69">
        <f>VLOOKUP(Pag_Inicio_Corr_mas_casos[[#This Row],[Corregimiento]],Hoja3!$A$2:$D$676,4,0)</f>
        <v>81009</v>
      </c>
      <c r="E9083" s="68">
        <v>9</v>
      </c>
    </row>
    <row r="9084" spans="1:5">
      <c r="A9084" s="67">
        <v>44325</v>
      </c>
      <c r="B9084" s="68">
        <v>44326</v>
      </c>
      <c r="C9084" s="68" t="s">
        <v>866</v>
      </c>
      <c r="D9084" s="69">
        <f>VLOOKUP(Pag_Inicio_Corr_mas_casos[[#This Row],[Corregimiento]],Hoja3!$A$2:$D$676,4,0)</f>
        <v>80819</v>
      </c>
      <c r="E9084" s="68">
        <v>9</v>
      </c>
    </row>
    <row r="9085" spans="1:5">
      <c r="A9085" s="67">
        <v>44325</v>
      </c>
      <c r="B9085" s="68">
        <v>44326</v>
      </c>
      <c r="C9085" s="68" t="s">
        <v>824</v>
      </c>
      <c r="D9085" s="69">
        <f>VLOOKUP(Pag_Inicio_Corr_mas_casos[[#This Row],[Corregimiento]],Hoja3!$A$2:$D$676,4,0)</f>
        <v>40606</v>
      </c>
      <c r="E9085" s="68">
        <v>9</v>
      </c>
    </row>
    <row r="9086" spans="1:5">
      <c r="A9086" s="67">
        <v>44325</v>
      </c>
      <c r="B9086" s="68">
        <v>44326</v>
      </c>
      <c r="C9086" s="68" t="s">
        <v>1021</v>
      </c>
      <c r="D9086" s="69">
        <f>VLOOKUP(Pag_Inicio_Corr_mas_casos[[#This Row],[Corregimiento]],Hoja3!$A$2:$D$676,4,0)</f>
        <v>10201</v>
      </c>
      <c r="E9086" s="68">
        <v>8</v>
      </c>
    </row>
    <row r="9087" spans="1:5">
      <c r="A9087" s="67">
        <v>44325</v>
      </c>
      <c r="B9087" s="68">
        <v>44326</v>
      </c>
      <c r="C9087" s="68" t="s">
        <v>1001</v>
      </c>
      <c r="D9087" s="69">
        <f>VLOOKUP(Pag_Inicio_Corr_mas_casos[[#This Row],[Corregimiento]],Hoja3!$A$2:$D$676,4,0)</f>
        <v>20301</v>
      </c>
      <c r="E9087" s="68">
        <v>8</v>
      </c>
    </row>
    <row r="9088" spans="1:5">
      <c r="A9088" s="67">
        <v>44325</v>
      </c>
      <c r="B9088" s="68">
        <v>44326</v>
      </c>
      <c r="C9088" s="68" t="s">
        <v>900</v>
      </c>
      <c r="D9088" s="69">
        <f>VLOOKUP(Pag_Inicio_Corr_mas_casos[[#This Row],[Corregimiento]],Hoja3!$A$2:$D$676,4,0)</f>
        <v>80812</v>
      </c>
      <c r="E9088" s="68">
        <v>8</v>
      </c>
    </row>
    <row r="9089" spans="1:5">
      <c r="A9089" s="67">
        <v>44325</v>
      </c>
      <c r="B9089" s="68">
        <v>44326</v>
      </c>
      <c r="C9089" s="68" t="s">
        <v>924</v>
      </c>
      <c r="D9089" s="69">
        <f>VLOOKUP(Pag_Inicio_Corr_mas_casos[[#This Row],[Corregimiento]],Hoja3!$A$2:$D$676,4,0)</f>
        <v>91011</v>
      </c>
      <c r="E9089" s="68">
        <v>7</v>
      </c>
    </row>
    <row r="9090" spans="1:5">
      <c r="A9090" s="67">
        <v>44325</v>
      </c>
      <c r="B9090" s="68">
        <v>44326</v>
      </c>
      <c r="C9090" s="68" t="s">
        <v>890</v>
      </c>
      <c r="D9090" s="69">
        <f>VLOOKUP(Pag_Inicio_Corr_mas_casos[[#This Row],[Corregimiento]],Hoja3!$A$2:$D$676,4,0)</f>
        <v>130106</v>
      </c>
      <c r="E9090" s="68">
        <v>7</v>
      </c>
    </row>
    <row r="9091" spans="1:5">
      <c r="A9091" s="67">
        <v>44325</v>
      </c>
      <c r="B9091" s="68">
        <v>44326</v>
      </c>
      <c r="C9091" s="68" t="s">
        <v>812</v>
      </c>
      <c r="D9091" s="69">
        <f>VLOOKUP(Pag_Inicio_Corr_mas_casos[[#This Row],[Corregimiento]],Hoja3!$A$2:$D$676,4,0)</f>
        <v>50208</v>
      </c>
      <c r="E9091" s="68">
        <v>6</v>
      </c>
    </row>
    <row r="9092" spans="1:5">
      <c r="A9092" s="67">
        <v>44325</v>
      </c>
      <c r="B9092" s="68">
        <v>44326</v>
      </c>
      <c r="C9092" s="68" t="s">
        <v>1144</v>
      </c>
      <c r="D9092" s="69">
        <f>VLOOKUP(Pag_Inicio_Corr_mas_casos[[#This Row],[Corregimiento]],Hoja3!$A$2:$D$676,4,0)</f>
        <v>100103</v>
      </c>
      <c r="E9092" s="68">
        <v>6</v>
      </c>
    </row>
    <row r="9093" spans="1:5">
      <c r="A9093" s="67">
        <v>44325</v>
      </c>
      <c r="B9093" s="68">
        <v>44326</v>
      </c>
      <c r="C9093" s="68" t="s">
        <v>796</v>
      </c>
      <c r="D9093" s="69">
        <f>VLOOKUP(Pag_Inicio_Corr_mas_casos[[#This Row],[Corregimiento]],Hoja3!$A$2:$D$676,4,0)</f>
        <v>80807</v>
      </c>
      <c r="E9093" s="68">
        <v>6</v>
      </c>
    </row>
    <row r="9094" spans="1:5">
      <c r="A9094" s="64">
        <v>44326</v>
      </c>
      <c r="B9094" s="162">
        <v>44327</v>
      </c>
      <c r="C9094" s="65" t="s">
        <v>876</v>
      </c>
      <c r="D9094" s="66">
        <f>VLOOKUP(Pag_Inicio_Corr_mas_casos[[#This Row],[Corregimiento]],Hoja3!$A$2:$D$676,4,0)</f>
        <v>91001</v>
      </c>
      <c r="E9094" s="65">
        <v>11</v>
      </c>
    </row>
    <row r="9095" spans="1:5">
      <c r="A9095" s="64">
        <v>44326</v>
      </c>
      <c r="B9095" s="162">
        <v>44327</v>
      </c>
      <c r="C9095" s="65" t="s">
        <v>924</v>
      </c>
      <c r="D9095" s="66">
        <f>VLOOKUP(Pag_Inicio_Corr_mas_casos[[#This Row],[Corregimiento]],Hoja3!$A$2:$D$676,4,0)</f>
        <v>91011</v>
      </c>
      <c r="E9095" s="65">
        <v>11</v>
      </c>
    </row>
    <row r="9096" spans="1:5">
      <c r="A9096" s="64">
        <v>44326</v>
      </c>
      <c r="B9096" s="162">
        <v>44327</v>
      </c>
      <c r="C9096" s="65" t="s">
        <v>912</v>
      </c>
      <c r="D9096" s="66">
        <f>VLOOKUP(Pag_Inicio_Corr_mas_casos[[#This Row],[Corregimiento]],Hoja3!$A$2:$D$676,4,0)</f>
        <v>40501</v>
      </c>
      <c r="E9096" s="65">
        <v>10</v>
      </c>
    </row>
    <row r="9097" spans="1:5">
      <c r="A9097" s="64">
        <v>44326</v>
      </c>
      <c r="B9097" s="162">
        <v>44327</v>
      </c>
      <c r="C9097" s="65" t="s">
        <v>952</v>
      </c>
      <c r="D9097" s="66">
        <f>VLOOKUP(Pag_Inicio_Corr_mas_casos[[#This Row],[Corregimiento]],Hoja3!$A$2:$D$676,4,0)</f>
        <v>40205</v>
      </c>
      <c r="E9097" s="65">
        <v>9</v>
      </c>
    </row>
    <row r="9098" spans="1:5">
      <c r="A9098" s="64">
        <v>44326</v>
      </c>
      <c r="B9098" s="162">
        <v>44327</v>
      </c>
      <c r="C9098" s="65" t="s">
        <v>866</v>
      </c>
      <c r="D9098" s="66">
        <f>VLOOKUP(Pag_Inicio_Corr_mas_casos[[#This Row],[Corregimiento]],Hoja3!$A$2:$D$676,4,0)</f>
        <v>80819</v>
      </c>
      <c r="E9098" s="65">
        <v>9</v>
      </c>
    </row>
    <row r="9099" spans="1:5">
      <c r="A9099" s="64">
        <v>44326</v>
      </c>
      <c r="B9099" s="162">
        <v>44327</v>
      </c>
      <c r="C9099" s="65" t="s">
        <v>857</v>
      </c>
      <c r="D9099" s="66">
        <f>VLOOKUP(Pag_Inicio_Corr_mas_casos[[#This Row],[Corregimiento]],Hoja3!$A$2:$D$676,4,0)</f>
        <v>40611</v>
      </c>
      <c r="E9099" s="65">
        <v>9</v>
      </c>
    </row>
    <row r="9100" spans="1:5">
      <c r="A9100" s="64">
        <v>44326</v>
      </c>
      <c r="B9100" s="162">
        <v>44327</v>
      </c>
      <c r="C9100" s="65" t="s">
        <v>793</v>
      </c>
      <c r="D9100" s="66">
        <f>VLOOKUP(Pag_Inicio_Corr_mas_casos[[#This Row],[Corregimiento]],Hoja3!$A$2:$D$676,4,0)</f>
        <v>81009</v>
      </c>
      <c r="E9100" s="65">
        <v>9</v>
      </c>
    </row>
    <row r="9101" spans="1:5">
      <c r="A9101" s="64">
        <v>44326</v>
      </c>
      <c r="B9101" s="162">
        <v>44327</v>
      </c>
      <c r="C9101" s="65" t="s">
        <v>914</v>
      </c>
      <c r="D9101" s="66">
        <f>VLOOKUP(Pag_Inicio_Corr_mas_casos[[#This Row],[Corregimiento]],Hoja3!$A$2:$D$676,4,0)</f>
        <v>40601</v>
      </c>
      <c r="E9101" s="65">
        <v>5</v>
      </c>
    </row>
    <row r="9102" spans="1:5">
      <c r="A9102" s="64">
        <v>44326</v>
      </c>
      <c r="B9102" s="162">
        <v>44327</v>
      </c>
      <c r="C9102" s="65" t="s">
        <v>805</v>
      </c>
      <c r="D9102" s="66">
        <f>VLOOKUP(Pag_Inicio_Corr_mas_casos[[#This Row],[Corregimiento]],Hoja3!$A$2:$D$676,4,0)</f>
        <v>80813</v>
      </c>
      <c r="E9102" s="65">
        <v>5</v>
      </c>
    </row>
    <row r="9103" spans="1:5">
      <c r="A9103" s="64">
        <v>44326</v>
      </c>
      <c r="B9103" s="162">
        <v>44327</v>
      </c>
      <c r="C9103" s="65" t="s">
        <v>1021</v>
      </c>
      <c r="D9103" s="66">
        <f>VLOOKUP(Pag_Inicio_Corr_mas_casos[[#This Row],[Corregimiento]],Hoja3!$A$2:$D$676,4,0)</f>
        <v>10201</v>
      </c>
      <c r="E9103" s="65">
        <v>5</v>
      </c>
    </row>
    <row r="9104" spans="1:5">
      <c r="A9104" s="64">
        <v>44326</v>
      </c>
      <c r="B9104" s="162">
        <v>44327</v>
      </c>
      <c r="C9104" s="65" t="s">
        <v>794</v>
      </c>
      <c r="D9104" s="66">
        <f>VLOOKUP(Pag_Inicio_Corr_mas_casos[[#This Row],[Corregimiento]],Hoja3!$A$2:$D$676,4,0)</f>
        <v>80806</v>
      </c>
      <c r="E9104" s="65">
        <v>5</v>
      </c>
    </row>
    <row r="9105" spans="1:5">
      <c r="A9105" s="64">
        <v>44326</v>
      </c>
      <c r="B9105" s="162">
        <v>44327</v>
      </c>
      <c r="C9105" s="65" t="s">
        <v>861</v>
      </c>
      <c r="D9105" s="66">
        <f>VLOOKUP(Pag_Inicio_Corr_mas_casos[[#This Row],[Corregimiento]],Hoja3!$A$2:$D$676,4,0)</f>
        <v>40612</v>
      </c>
      <c r="E9105" s="65">
        <v>5</v>
      </c>
    </row>
    <row r="9106" spans="1:5">
      <c r="A9106" s="64">
        <v>44326</v>
      </c>
      <c r="B9106" s="162">
        <v>44327</v>
      </c>
      <c r="C9106" s="65" t="s">
        <v>900</v>
      </c>
      <c r="D9106" s="66">
        <f>VLOOKUP(Pag_Inicio_Corr_mas_casos[[#This Row],[Corregimiento]],Hoja3!$A$2:$D$676,4,0)</f>
        <v>80812</v>
      </c>
      <c r="E9106" s="65">
        <v>5</v>
      </c>
    </row>
    <row r="9107" spans="1:5">
      <c r="A9107" s="64">
        <v>44326</v>
      </c>
      <c r="B9107" s="162">
        <v>44327</v>
      </c>
      <c r="C9107" s="65" t="s">
        <v>1058</v>
      </c>
      <c r="D9107" s="66">
        <f>VLOOKUP(Pag_Inicio_Corr_mas_casos[[#This Row],[Corregimiento]],Hoja3!$A$2:$D$676,4,0)</f>
        <v>120507</v>
      </c>
      <c r="E9107" s="65">
        <v>4</v>
      </c>
    </row>
    <row r="9108" spans="1:5">
      <c r="A9108" s="64">
        <v>44326</v>
      </c>
      <c r="B9108" s="162">
        <v>44327</v>
      </c>
      <c r="C9108" s="65" t="s">
        <v>863</v>
      </c>
      <c r="D9108" s="66">
        <f>VLOOKUP(Pag_Inicio_Corr_mas_casos[[#This Row],[Corregimiento]],Hoja3!$A$2:$D$676,4,0)</f>
        <v>40608</v>
      </c>
      <c r="E9108" s="65">
        <v>4</v>
      </c>
    </row>
    <row r="9109" spans="1:5">
      <c r="A9109" s="64">
        <v>44326</v>
      </c>
      <c r="B9109" s="162">
        <v>44327</v>
      </c>
      <c r="C9109" s="65" t="s">
        <v>845</v>
      </c>
      <c r="D9109" s="66">
        <f>VLOOKUP(Pag_Inicio_Corr_mas_casos[[#This Row],[Corregimiento]],Hoja3!$A$2:$D$676,4,0)</f>
        <v>130706</v>
      </c>
      <c r="E9109" s="65">
        <v>4</v>
      </c>
    </row>
    <row r="9110" spans="1:5">
      <c r="A9110" s="64">
        <v>44326</v>
      </c>
      <c r="B9110" s="162">
        <v>44327</v>
      </c>
      <c r="C9110" s="65" t="s">
        <v>1025</v>
      </c>
      <c r="D9110" s="66">
        <f>VLOOKUP(Pag_Inicio_Corr_mas_casos[[#This Row],[Corregimiento]],Hoja3!$A$2:$D$676,4,0)</f>
        <v>10215</v>
      </c>
      <c r="E9110" s="65">
        <v>4</v>
      </c>
    </row>
    <row r="9111" spans="1:5">
      <c r="A9111" s="64">
        <v>44326</v>
      </c>
      <c r="B9111" s="162">
        <v>44327</v>
      </c>
      <c r="C9111" s="65" t="s">
        <v>865</v>
      </c>
      <c r="D9111" s="66">
        <f>VLOOKUP(Pag_Inicio_Corr_mas_casos[[#This Row],[Corregimiento]],Hoja3!$A$2:$D$676,4,0)</f>
        <v>80809</v>
      </c>
      <c r="E9111" s="65">
        <v>4</v>
      </c>
    </row>
    <row r="9112" spans="1:5">
      <c r="A9112" s="64">
        <v>44326</v>
      </c>
      <c r="B9112" s="162">
        <v>44327</v>
      </c>
      <c r="C9112" s="65" t="s">
        <v>1145</v>
      </c>
      <c r="D9112" s="66">
        <f>VLOOKUP(Pag_Inicio_Corr_mas_casos[[#This Row],[Corregimiento]],Hoja3!$A$2:$D$676,4,0)</f>
        <v>90804</v>
      </c>
      <c r="E9112" s="65">
        <v>4</v>
      </c>
    </row>
    <row r="9113" spans="1:5">
      <c r="A9113" s="64">
        <v>44326</v>
      </c>
      <c r="B9113" s="162">
        <v>44327</v>
      </c>
      <c r="C9113" s="65" t="s">
        <v>824</v>
      </c>
      <c r="D9113" s="66">
        <f>VLOOKUP(Pag_Inicio_Corr_mas_casos[[#This Row],[Corregimiento]],Hoja3!$A$2:$D$676,4,0)</f>
        <v>40606</v>
      </c>
      <c r="E9113" s="65">
        <v>4</v>
      </c>
    </row>
    <row r="9114" spans="1:5">
      <c r="A9114" s="80">
        <v>44327</v>
      </c>
      <c r="B9114" s="81">
        <v>44328</v>
      </c>
      <c r="C9114" s="81" t="s">
        <v>914</v>
      </c>
      <c r="D9114" s="82">
        <f>VLOOKUP(Pag_Inicio_Corr_mas_casos[[#This Row],[Corregimiento]],Hoja3!$A$2:$D$676,4,0)</f>
        <v>40601</v>
      </c>
      <c r="E9114" s="81">
        <v>26</v>
      </c>
    </row>
    <row r="9115" spans="1:5">
      <c r="A9115" s="80">
        <v>44327</v>
      </c>
      <c r="B9115" s="81">
        <v>44328</v>
      </c>
      <c r="C9115" s="81" t="s">
        <v>900</v>
      </c>
      <c r="D9115" s="82">
        <f>VLOOKUP(Pag_Inicio_Corr_mas_casos[[#This Row],[Corregimiento]],Hoja3!$A$2:$D$676,4,0)</f>
        <v>80812</v>
      </c>
      <c r="E9115" s="81">
        <v>14</v>
      </c>
    </row>
    <row r="9116" spans="1:5">
      <c r="A9116" s="80">
        <v>44327</v>
      </c>
      <c r="B9116" s="81">
        <v>44328</v>
      </c>
      <c r="C9116" s="81" t="s">
        <v>791</v>
      </c>
      <c r="D9116" s="82">
        <f>VLOOKUP(Pag_Inicio_Corr_mas_casos[[#This Row],[Corregimiento]],Hoja3!$A$2:$D$676,4,0)</f>
        <v>80810</v>
      </c>
      <c r="E9116" s="81">
        <v>13</v>
      </c>
    </row>
    <row r="9117" spans="1:5">
      <c r="A9117" s="80">
        <v>44327</v>
      </c>
      <c r="B9117" s="81">
        <v>44328</v>
      </c>
      <c r="C9117" s="81" t="s">
        <v>794</v>
      </c>
      <c r="D9117" s="82">
        <f>VLOOKUP(Pag_Inicio_Corr_mas_casos[[#This Row],[Corregimiento]],Hoja3!$A$2:$D$676,4,0)</f>
        <v>80806</v>
      </c>
      <c r="E9117" s="81">
        <v>13</v>
      </c>
    </row>
    <row r="9118" spans="1:5">
      <c r="A9118" s="80">
        <v>44327</v>
      </c>
      <c r="B9118" s="81">
        <v>44328</v>
      </c>
      <c r="C9118" s="81" t="s">
        <v>865</v>
      </c>
      <c r="D9118" s="82">
        <f>VLOOKUP(Pag_Inicio_Corr_mas_casos[[#This Row],[Corregimiento]],Hoja3!$A$2:$D$676,4,0)</f>
        <v>80809</v>
      </c>
      <c r="E9118" s="81">
        <v>13</v>
      </c>
    </row>
    <row r="9119" spans="1:5">
      <c r="A9119" s="80">
        <v>44327</v>
      </c>
      <c r="B9119" s="81">
        <v>44328</v>
      </c>
      <c r="C9119" s="81" t="s">
        <v>887</v>
      </c>
      <c r="D9119" s="82">
        <f>VLOOKUP(Pag_Inicio_Corr_mas_casos[[#This Row],[Corregimiento]],Hoja3!$A$2:$D$676,4,0)</f>
        <v>91008</v>
      </c>
      <c r="E9119" s="81">
        <v>11</v>
      </c>
    </row>
    <row r="9120" spans="1:5">
      <c r="A9120" s="80">
        <v>44327</v>
      </c>
      <c r="B9120" s="81">
        <v>44328</v>
      </c>
      <c r="C9120" s="81" t="s">
        <v>796</v>
      </c>
      <c r="D9120" s="82">
        <f>VLOOKUP(Pag_Inicio_Corr_mas_casos[[#This Row],[Corregimiento]],Hoja3!$A$2:$D$676,4,0)</f>
        <v>80807</v>
      </c>
      <c r="E9120" s="81">
        <v>11</v>
      </c>
    </row>
    <row r="9121" spans="1:5">
      <c r="A9121" s="80">
        <v>44327</v>
      </c>
      <c r="B9121" s="81">
        <v>44328</v>
      </c>
      <c r="C9121" s="81" t="s">
        <v>924</v>
      </c>
      <c r="D9121" s="82">
        <f>VLOOKUP(Pag_Inicio_Corr_mas_casos[[#This Row],[Corregimiento]],Hoja3!$A$2:$D$676,4,0)</f>
        <v>91011</v>
      </c>
      <c r="E9121" s="81">
        <v>10</v>
      </c>
    </row>
    <row r="9122" spans="1:5">
      <c r="A9122" s="80">
        <v>44327</v>
      </c>
      <c r="B9122" s="81">
        <v>44328</v>
      </c>
      <c r="C9122" s="81" t="s">
        <v>793</v>
      </c>
      <c r="D9122" s="82">
        <f>VLOOKUP(Pag_Inicio_Corr_mas_casos[[#This Row],[Corregimiento]],Hoja3!$A$2:$D$676,4,0)</f>
        <v>81009</v>
      </c>
      <c r="E9122" s="81">
        <v>9</v>
      </c>
    </row>
    <row r="9123" spans="1:5">
      <c r="A9123" s="80">
        <v>44327</v>
      </c>
      <c r="B9123" s="81">
        <v>44328</v>
      </c>
      <c r="C9123" s="81" t="s">
        <v>857</v>
      </c>
      <c r="D9123" s="82">
        <f>VLOOKUP(Pag_Inicio_Corr_mas_casos[[#This Row],[Corregimiento]],Hoja3!$A$2:$D$676,4,0)</f>
        <v>40611</v>
      </c>
      <c r="E9123" s="81">
        <v>9</v>
      </c>
    </row>
    <row r="9124" spans="1:5">
      <c r="A9124" s="80">
        <v>44327</v>
      </c>
      <c r="B9124" s="81">
        <v>44328</v>
      </c>
      <c r="C9124" s="81" t="s">
        <v>801</v>
      </c>
      <c r="D9124" s="82">
        <f>VLOOKUP(Pag_Inicio_Corr_mas_casos[[#This Row],[Corregimiento]],Hoja3!$A$2:$D$676,4,0)</f>
        <v>80826</v>
      </c>
      <c r="E9124" s="81">
        <v>9</v>
      </c>
    </row>
    <row r="9125" spans="1:5">
      <c r="A9125" s="80">
        <v>44327</v>
      </c>
      <c r="B9125" s="81">
        <v>44328</v>
      </c>
      <c r="C9125" s="81" t="s">
        <v>861</v>
      </c>
      <c r="D9125" s="82">
        <f>VLOOKUP(Pag_Inicio_Corr_mas_casos[[#This Row],[Corregimiento]],Hoja3!$A$2:$D$676,4,0)</f>
        <v>40612</v>
      </c>
      <c r="E9125" s="81">
        <v>8</v>
      </c>
    </row>
    <row r="9126" spans="1:5">
      <c r="A9126" s="80">
        <v>44327</v>
      </c>
      <c r="B9126" s="81">
        <v>44328</v>
      </c>
      <c r="C9126" s="81" t="s">
        <v>807</v>
      </c>
      <c r="D9126" s="82">
        <f>VLOOKUP(Pag_Inicio_Corr_mas_casos[[#This Row],[Corregimiento]],Hoja3!$A$2:$D$676,4,0)</f>
        <v>80817</v>
      </c>
      <c r="E9126" s="81">
        <v>8</v>
      </c>
    </row>
    <row r="9127" spans="1:5">
      <c r="A9127" s="80">
        <v>44327</v>
      </c>
      <c r="B9127" s="81">
        <v>44328</v>
      </c>
      <c r="C9127" s="81" t="s">
        <v>875</v>
      </c>
      <c r="D9127" s="82">
        <f>VLOOKUP(Pag_Inicio_Corr_mas_casos[[#This Row],[Corregimiento]],Hoja3!$A$2:$D$676,4,0)</f>
        <v>81003</v>
      </c>
      <c r="E9127" s="81">
        <v>8</v>
      </c>
    </row>
    <row r="9128" spans="1:5">
      <c r="A9128" s="80">
        <v>44327</v>
      </c>
      <c r="B9128" s="81">
        <v>44328</v>
      </c>
      <c r="C9128" s="81" t="s">
        <v>890</v>
      </c>
      <c r="D9128" s="82">
        <f>VLOOKUP(Pag_Inicio_Corr_mas_casos[[#This Row],[Corregimiento]],Hoja3!$A$2:$D$676,4,0)</f>
        <v>130106</v>
      </c>
      <c r="E9128" s="81">
        <v>8</v>
      </c>
    </row>
    <row r="9129" spans="1:5">
      <c r="A9129" s="80">
        <v>44327</v>
      </c>
      <c r="B9129" s="81">
        <v>44328</v>
      </c>
      <c r="C9129" s="81" t="s">
        <v>866</v>
      </c>
      <c r="D9129" s="82">
        <f>VLOOKUP(Pag_Inicio_Corr_mas_casos[[#This Row],[Corregimiento]],Hoja3!$A$2:$D$676,4,0)</f>
        <v>80819</v>
      </c>
      <c r="E9129" s="81">
        <v>7</v>
      </c>
    </row>
    <row r="9130" spans="1:5">
      <c r="A9130" s="80">
        <v>44327</v>
      </c>
      <c r="B9130" s="81">
        <v>44328</v>
      </c>
      <c r="C9130" s="81" t="s">
        <v>903</v>
      </c>
      <c r="D9130" s="82">
        <f>VLOOKUP(Pag_Inicio_Corr_mas_casos[[#This Row],[Corregimiento]],Hoja3!$A$2:$D$676,4,0)</f>
        <v>50316</v>
      </c>
      <c r="E9130" s="81">
        <v>7</v>
      </c>
    </row>
    <row r="9131" spans="1:5">
      <c r="A9131" s="80">
        <v>44327</v>
      </c>
      <c r="B9131" s="81">
        <v>44328</v>
      </c>
      <c r="C9131" s="81" t="s">
        <v>1029</v>
      </c>
      <c r="D9131" s="82">
        <f>VLOOKUP(Pag_Inicio_Corr_mas_casos[[#This Row],[Corregimiento]],Hoja3!$A$2:$D$676,4,0)</f>
        <v>40701</v>
      </c>
      <c r="E9131" s="81">
        <v>7</v>
      </c>
    </row>
    <row r="9132" spans="1:5">
      <c r="A9132" s="80">
        <v>44327</v>
      </c>
      <c r="B9132" s="81">
        <v>44328</v>
      </c>
      <c r="C9132" s="81" t="s">
        <v>800</v>
      </c>
      <c r="D9132" s="82">
        <f>VLOOKUP(Pag_Inicio_Corr_mas_casos[[#This Row],[Corregimiento]],Hoja3!$A$2:$D$676,4,0)</f>
        <v>80814</v>
      </c>
      <c r="E9132" s="81">
        <v>7</v>
      </c>
    </row>
    <row r="9133" spans="1:5">
      <c r="A9133" s="80">
        <v>44327</v>
      </c>
      <c r="B9133" s="81">
        <v>44328</v>
      </c>
      <c r="C9133" s="81" t="s">
        <v>920</v>
      </c>
      <c r="D9133" s="82">
        <f>VLOOKUP(Pag_Inicio_Corr_mas_casos[[#This Row],[Corregimiento]],Hoja3!$A$2:$D$676,4,0)</f>
        <v>40610</v>
      </c>
      <c r="E9133" s="81">
        <v>6</v>
      </c>
    </row>
    <row r="9134" spans="1:5">
      <c r="A9134" s="86">
        <v>44328</v>
      </c>
      <c r="B9134" s="87">
        <v>44329</v>
      </c>
      <c r="C9134" s="87" t="s">
        <v>914</v>
      </c>
      <c r="D9134" s="88">
        <f>VLOOKUP(Pag_Inicio_Corr_mas_casos[[#This Row],[Corregimiento]],Hoja3!$A$2:$D$676,4,0)</f>
        <v>40601</v>
      </c>
      <c r="E9134" s="87">
        <v>22</v>
      </c>
    </row>
    <row r="9135" spans="1:5">
      <c r="A9135" s="86">
        <v>44328</v>
      </c>
      <c r="B9135" s="87">
        <v>44329</v>
      </c>
      <c r="C9135" s="87" t="s">
        <v>861</v>
      </c>
      <c r="D9135" s="88">
        <f>VLOOKUP(Pag_Inicio_Corr_mas_casos[[#This Row],[Corregimiento]],Hoja3!$A$2:$D$676,4,0)</f>
        <v>40612</v>
      </c>
      <c r="E9135" s="87">
        <v>17</v>
      </c>
    </row>
    <row r="9136" spans="1:5">
      <c r="A9136" s="86">
        <v>44328</v>
      </c>
      <c r="B9136" s="87">
        <v>44329</v>
      </c>
      <c r="C9136" s="87" t="s">
        <v>953</v>
      </c>
      <c r="D9136" s="88">
        <f>VLOOKUP(Pag_Inicio_Corr_mas_casos[[#This Row],[Corregimiento]],Hoja3!$A$2:$D$676,4,0)</f>
        <v>41401</v>
      </c>
      <c r="E9136" s="87">
        <v>15</v>
      </c>
    </row>
    <row r="9137" spans="1:5">
      <c r="A9137" s="86">
        <v>44328</v>
      </c>
      <c r="B9137" s="87">
        <v>44329</v>
      </c>
      <c r="C9137" s="87" t="s">
        <v>796</v>
      </c>
      <c r="D9137" s="88">
        <f>VLOOKUP(Pag_Inicio_Corr_mas_casos[[#This Row],[Corregimiento]],Hoja3!$A$2:$D$676,4,0)</f>
        <v>80807</v>
      </c>
      <c r="E9137" s="87">
        <v>14</v>
      </c>
    </row>
    <row r="9138" spans="1:5">
      <c r="A9138" s="86">
        <v>44328</v>
      </c>
      <c r="B9138" s="87">
        <v>44329</v>
      </c>
      <c r="C9138" s="87" t="s">
        <v>920</v>
      </c>
      <c r="D9138" s="88">
        <f>VLOOKUP(Pag_Inicio_Corr_mas_casos[[#This Row],[Corregimiento]],Hoja3!$A$2:$D$676,4,0)</f>
        <v>40610</v>
      </c>
      <c r="E9138" s="87">
        <v>13</v>
      </c>
    </row>
    <row r="9139" spans="1:5">
      <c r="A9139" s="86">
        <v>44328</v>
      </c>
      <c r="B9139" s="87">
        <v>44329</v>
      </c>
      <c r="C9139" s="87" t="s">
        <v>865</v>
      </c>
      <c r="D9139" s="88">
        <f>VLOOKUP(Pag_Inicio_Corr_mas_casos[[#This Row],[Corregimiento]],Hoja3!$A$2:$D$676,4,0)</f>
        <v>80809</v>
      </c>
      <c r="E9139" s="87">
        <v>13</v>
      </c>
    </row>
    <row r="9140" spans="1:5">
      <c r="A9140" s="86">
        <v>44328</v>
      </c>
      <c r="B9140" s="87">
        <v>44329</v>
      </c>
      <c r="C9140" s="87" t="s">
        <v>912</v>
      </c>
      <c r="D9140" s="88">
        <f>VLOOKUP(Pag_Inicio_Corr_mas_casos[[#This Row],[Corregimiento]],Hoja3!$A$2:$D$676,4,0)</f>
        <v>40501</v>
      </c>
      <c r="E9140" s="87">
        <v>13</v>
      </c>
    </row>
    <row r="9141" spans="1:5">
      <c r="A9141" s="86">
        <v>44328</v>
      </c>
      <c r="B9141" s="87">
        <v>44329</v>
      </c>
      <c r="C9141" s="87" t="s">
        <v>794</v>
      </c>
      <c r="D9141" s="88">
        <f>VLOOKUP(Pag_Inicio_Corr_mas_casos[[#This Row],[Corregimiento]],Hoja3!$A$2:$D$676,4,0)</f>
        <v>80806</v>
      </c>
      <c r="E9141" s="87">
        <v>11</v>
      </c>
    </row>
    <row r="9142" spans="1:5">
      <c r="A9142" s="86">
        <v>44328</v>
      </c>
      <c r="B9142" s="87">
        <v>44329</v>
      </c>
      <c r="C9142" s="87" t="s">
        <v>1146</v>
      </c>
      <c r="D9142" s="88">
        <f>VLOOKUP(Pag_Inicio_Corr_mas_casos[[#This Row],[Corregimiento]],Hoja3!$A$2:$D$676,4,0)</f>
        <v>20304</v>
      </c>
      <c r="E9142" s="87">
        <v>11</v>
      </c>
    </row>
    <row r="9143" spans="1:5">
      <c r="A9143" s="86">
        <v>44328</v>
      </c>
      <c r="B9143" s="87">
        <v>44329</v>
      </c>
      <c r="C9143" s="87" t="s">
        <v>857</v>
      </c>
      <c r="D9143" s="88">
        <f>VLOOKUP(Pag_Inicio_Corr_mas_casos[[#This Row],[Corregimiento]],Hoja3!$A$2:$D$676,4,0)</f>
        <v>40611</v>
      </c>
      <c r="E9143" s="87">
        <v>10</v>
      </c>
    </row>
    <row r="9144" spans="1:5">
      <c r="A9144" s="86">
        <v>44328</v>
      </c>
      <c r="B9144" s="87">
        <v>44329</v>
      </c>
      <c r="C9144" s="87" t="s">
        <v>807</v>
      </c>
      <c r="D9144" s="88">
        <f>VLOOKUP(Pag_Inicio_Corr_mas_casos[[#This Row],[Corregimiento]],Hoja3!$A$2:$D$676,4,0)</f>
        <v>80817</v>
      </c>
      <c r="E9144" s="87">
        <v>10</v>
      </c>
    </row>
    <row r="9145" spans="1:5">
      <c r="A9145" s="86">
        <v>44328</v>
      </c>
      <c r="B9145" s="87">
        <v>44329</v>
      </c>
      <c r="C9145" s="87" t="s">
        <v>900</v>
      </c>
      <c r="D9145" s="88">
        <f>VLOOKUP(Pag_Inicio_Corr_mas_casos[[#This Row],[Corregimiento]],Hoja3!$A$2:$D$676,4,0)</f>
        <v>80812</v>
      </c>
      <c r="E9145" s="87">
        <v>9</v>
      </c>
    </row>
    <row r="9146" spans="1:5">
      <c r="A9146" s="86">
        <v>44328</v>
      </c>
      <c r="B9146" s="87">
        <v>44329</v>
      </c>
      <c r="C9146" s="87" t="s">
        <v>1101</v>
      </c>
      <c r="D9146" s="88">
        <f>VLOOKUP(Pag_Inicio_Corr_mas_casos[[#This Row],[Corregimiento]],Hoja3!$A$2:$D$676,4,0)</f>
        <v>10101</v>
      </c>
      <c r="E9146" s="87">
        <v>9</v>
      </c>
    </row>
    <row r="9147" spans="1:5">
      <c r="A9147" s="86">
        <v>44328</v>
      </c>
      <c r="B9147" s="87">
        <v>44329</v>
      </c>
      <c r="C9147" s="87" t="s">
        <v>1055</v>
      </c>
      <c r="D9147" s="88">
        <f>VLOOKUP(Pag_Inicio_Corr_mas_casos[[#This Row],[Corregimiento]],Hoja3!$A$2:$D$676,4,0)</f>
        <v>10301</v>
      </c>
      <c r="E9147" s="87">
        <v>9</v>
      </c>
    </row>
    <row r="9148" spans="1:5">
      <c r="A9148" s="86">
        <v>44328</v>
      </c>
      <c r="B9148" s="87">
        <v>44329</v>
      </c>
      <c r="C9148" s="87" t="s">
        <v>1004</v>
      </c>
      <c r="D9148" s="88">
        <f>VLOOKUP(Pag_Inicio_Corr_mas_casos[[#This Row],[Corregimiento]],Hoja3!$A$2:$D$676,4,0)</f>
        <v>10206</v>
      </c>
      <c r="E9148" s="87">
        <v>9</v>
      </c>
    </row>
    <row r="9149" spans="1:5">
      <c r="A9149" s="86">
        <v>44328</v>
      </c>
      <c r="B9149" s="87">
        <v>44329</v>
      </c>
      <c r="C9149" s="87" t="s">
        <v>1147</v>
      </c>
      <c r="D9149" s="88">
        <f>VLOOKUP(Pag_Inicio_Corr_mas_casos[[#This Row],[Corregimiento]],Hoja3!$A$2:$D$676,4,0)</f>
        <v>100103</v>
      </c>
      <c r="E9149" s="87">
        <v>8</v>
      </c>
    </row>
    <row r="9150" spans="1:5">
      <c r="A9150" s="86">
        <v>44328</v>
      </c>
      <c r="B9150" s="87">
        <v>44329</v>
      </c>
      <c r="C9150" s="87" t="s">
        <v>815</v>
      </c>
      <c r="D9150" s="88">
        <f>VLOOKUP(Pag_Inicio_Corr_mas_casos[[#This Row],[Corregimiento]],Hoja3!$A$2:$D$676,4,0)</f>
        <v>20601</v>
      </c>
      <c r="E9150" s="87">
        <v>8</v>
      </c>
    </row>
    <row r="9151" spans="1:5">
      <c r="A9151" s="86">
        <v>44328</v>
      </c>
      <c r="B9151" s="87">
        <v>44329</v>
      </c>
      <c r="C9151" s="87" t="s">
        <v>805</v>
      </c>
      <c r="D9151" s="88">
        <f>VLOOKUP(Pag_Inicio_Corr_mas_casos[[#This Row],[Corregimiento]],Hoja3!$A$2:$D$676,4,0)</f>
        <v>80813</v>
      </c>
      <c r="E9151" s="87">
        <v>8</v>
      </c>
    </row>
    <row r="9152" spans="1:5">
      <c r="A9152" s="86">
        <v>44328</v>
      </c>
      <c r="B9152" s="87">
        <v>44329</v>
      </c>
      <c r="C9152" s="87" t="s">
        <v>921</v>
      </c>
      <c r="D9152" s="88">
        <f>VLOOKUP(Pag_Inicio_Corr_mas_casos[[#This Row],[Corregimiento]],Hoja3!$A$2:$D$676,4,0)</f>
        <v>20201</v>
      </c>
      <c r="E9152" s="87">
        <v>8</v>
      </c>
    </row>
    <row r="9153" spans="1:5">
      <c r="A9153" s="86">
        <v>44328</v>
      </c>
      <c r="B9153" s="87">
        <v>44329</v>
      </c>
      <c r="C9153" s="87" t="s">
        <v>908</v>
      </c>
      <c r="D9153" s="88">
        <f>VLOOKUP(Pag_Inicio_Corr_mas_casos[[#This Row],[Corregimiento]],Hoja3!$A$2:$D$676,4,0)</f>
        <v>130102</v>
      </c>
      <c r="E9153" s="87">
        <v>8</v>
      </c>
    </row>
    <row r="9154" spans="1:5">
      <c r="A9154" s="37">
        <v>44329</v>
      </c>
      <c r="B9154" s="38">
        <v>44330</v>
      </c>
      <c r="C9154" s="38" t="s">
        <v>921</v>
      </c>
      <c r="D9154" s="39">
        <f>VLOOKUP(Pag_Inicio_Corr_mas_casos[[#This Row],[Corregimiento]],Hoja3!$A$2:$D$676,4,0)</f>
        <v>20201</v>
      </c>
      <c r="E9154" s="38">
        <v>41</v>
      </c>
    </row>
    <row r="9155" spans="1:5">
      <c r="A9155" s="37">
        <v>44329</v>
      </c>
      <c r="B9155" s="38">
        <v>44330</v>
      </c>
      <c r="C9155" s="38" t="s">
        <v>1072</v>
      </c>
      <c r="D9155" s="39">
        <f>VLOOKUP(Pag_Inicio_Corr_mas_casos[[#This Row],[Corregimiento]],Hoja3!$A$2:$D$676,4,0)</f>
        <v>30305</v>
      </c>
      <c r="E9155" s="38">
        <v>22</v>
      </c>
    </row>
    <row r="9156" spans="1:5">
      <c r="A9156" s="37">
        <v>44329</v>
      </c>
      <c r="B9156" s="38">
        <v>44330</v>
      </c>
      <c r="C9156" s="38" t="s">
        <v>794</v>
      </c>
      <c r="D9156" s="39">
        <f>VLOOKUP(Pag_Inicio_Corr_mas_casos[[#This Row],[Corregimiento]],Hoja3!$A$2:$D$676,4,0)</f>
        <v>80806</v>
      </c>
      <c r="E9156" s="38">
        <v>12</v>
      </c>
    </row>
    <row r="9157" spans="1:5">
      <c r="A9157" s="37">
        <v>44329</v>
      </c>
      <c r="B9157" s="38">
        <v>44330</v>
      </c>
      <c r="C9157" s="38" t="s">
        <v>861</v>
      </c>
      <c r="D9157" s="39">
        <f>VLOOKUP(Pag_Inicio_Corr_mas_casos[[#This Row],[Corregimiento]],Hoja3!$A$2:$D$676,4,0)</f>
        <v>40612</v>
      </c>
      <c r="E9157" s="38">
        <v>12</v>
      </c>
    </row>
    <row r="9158" spans="1:5">
      <c r="A9158" s="37">
        <v>44329</v>
      </c>
      <c r="B9158" s="38">
        <v>44330</v>
      </c>
      <c r="C9158" s="38" t="s">
        <v>908</v>
      </c>
      <c r="D9158" s="39">
        <f>VLOOKUP(Pag_Inicio_Corr_mas_casos[[#This Row],[Corregimiento]],Hoja3!$A$2:$D$676,4,0)</f>
        <v>130102</v>
      </c>
      <c r="E9158" s="38">
        <v>10</v>
      </c>
    </row>
    <row r="9159" spans="1:5">
      <c r="A9159" s="37">
        <v>44329</v>
      </c>
      <c r="B9159" s="38">
        <v>44330</v>
      </c>
      <c r="C9159" s="38" t="s">
        <v>914</v>
      </c>
      <c r="D9159" s="39">
        <f>VLOOKUP(Pag_Inicio_Corr_mas_casos[[#This Row],[Corregimiento]],Hoja3!$A$2:$D$676,4,0)</f>
        <v>40601</v>
      </c>
      <c r="E9159" s="38">
        <v>10</v>
      </c>
    </row>
    <row r="9160" spans="1:5">
      <c r="A9160" s="37">
        <v>44329</v>
      </c>
      <c r="B9160" s="38">
        <v>44330</v>
      </c>
      <c r="C9160" s="38" t="s">
        <v>813</v>
      </c>
      <c r="D9160" s="39">
        <f>VLOOKUP(Pag_Inicio_Corr_mas_casos[[#This Row],[Corregimiento]],Hoja3!$A$2:$D$676,4,0)</f>
        <v>130701</v>
      </c>
      <c r="E9160" s="38">
        <v>9</v>
      </c>
    </row>
    <row r="9161" spans="1:5">
      <c r="A9161" s="37">
        <v>44329</v>
      </c>
      <c r="B9161" s="38">
        <v>44330</v>
      </c>
      <c r="C9161" s="38" t="s">
        <v>866</v>
      </c>
      <c r="D9161" s="39">
        <f>VLOOKUP(Pag_Inicio_Corr_mas_casos[[#This Row],[Corregimiento]],Hoja3!$A$2:$D$676,4,0)</f>
        <v>80819</v>
      </c>
      <c r="E9161" s="38">
        <v>9</v>
      </c>
    </row>
    <row r="9162" spans="1:5">
      <c r="A9162" s="37">
        <v>44329</v>
      </c>
      <c r="B9162" s="38">
        <v>44330</v>
      </c>
      <c r="C9162" s="38" t="s">
        <v>865</v>
      </c>
      <c r="D9162" s="39">
        <f>VLOOKUP(Pag_Inicio_Corr_mas_casos[[#This Row],[Corregimiento]],Hoja3!$A$2:$D$676,4,0)</f>
        <v>80809</v>
      </c>
      <c r="E9162" s="38">
        <v>9</v>
      </c>
    </row>
    <row r="9163" spans="1:5">
      <c r="A9163" s="37">
        <v>44329</v>
      </c>
      <c r="B9163" s="38">
        <v>44330</v>
      </c>
      <c r="C9163" s="38" t="s">
        <v>876</v>
      </c>
      <c r="D9163" s="39">
        <f>VLOOKUP(Pag_Inicio_Corr_mas_casos[[#This Row],[Corregimiento]],Hoja3!$A$2:$D$676,4,0)</f>
        <v>91001</v>
      </c>
      <c r="E9163" s="38">
        <v>9</v>
      </c>
    </row>
    <row r="9164" spans="1:5">
      <c r="A9164" s="37">
        <v>44329</v>
      </c>
      <c r="B9164" s="38">
        <v>44330</v>
      </c>
      <c r="C9164" s="38" t="s">
        <v>939</v>
      </c>
      <c r="D9164" s="39">
        <f>VLOOKUP(Pag_Inicio_Corr_mas_casos[[#This Row],[Corregimiento]],Hoja3!$A$2:$D$676,4,0)</f>
        <v>130407</v>
      </c>
      <c r="E9164" s="38">
        <v>9</v>
      </c>
    </row>
    <row r="9165" spans="1:5">
      <c r="A9165" s="37">
        <v>44329</v>
      </c>
      <c r="B9165" s="38">
        <v>44330</v>
      </c>
      <c r="C9165" s="38" t="s">
        <v>900</v>
      </c>
      <c r="D9165" s="39">
        <f>VLOOKUP(Pag_Inicio_Corr_mas_casos[[#This Row],[Corregimiento]],Hoja3!$A$2:$D$676,4,0)</f>
        <v>80812</v>
      </c>
      <c r="E9165" s="38">
        <v>9</v>
      </c>
    </row>
    <row r="9166" spans="1:5">
      <c r="A9166" s="37">
        <v>44329</v>
      </c>
      <c r="B9166" s="38">
        <v>44330</v>
      </c>
      <c r="C9166" s="38" t="s">
        <v>912</v>
      </c>
      <c r="D9166" s="39">
        <f>VLOOKUP(Pag_Inicio_Corr_mas_casos[[#This Row],[Corregimiento]],Hoja3!$A$2:$D$676,4,0)</f>
        <v>40501</v>
      </c>
      <c r="E9166" s="38">
        <v>9</v>
      </c>
    </row>
    <row r="9167" spans="1:5">
      <c r="A9167" s="37">
        <v>44329</v>
      </c>
      <c r="B9167" s="38">
        <v>44330</v>
      </c>
      <c r="C9167" s="38" t="s">
        <v>791</v>
      </c>
      <c r="D9167" s="39">
        <f>VLOOKUP(Pag_Inicio_Corr_mas_casos[[#This Row],[Corregimiento]],Hoja3!$A$2:$D$676,4,0)</f>
        <v>80810</v>
      </c>
      <c r="E9167" s="38">
        <v>8</v>
      </c>
    </row>
    <row r="9168" spans="1:5">
      <c r="A9168" s="37">
        <v>44329</v>
      </c>
      <c r="B9168" s="38">
        <v>44330</v>
      </c>
      <c r="C9168" s="38" t="s">
        <v>793</v>
      </c>
      <c r="D9168" s="39">
        <f>VLOOKUP(Pag_Inicio_Corr_mas_casos[[#This Row],[Corregimiento]],Hoja3!$A$2:$D$676,4,0)</f>
        <v>81009</v>
      </c>
      <c r="E9168" s="38">
        <v>8</v>
      </c>
    </row>
    <row r="9169" spans="1:5">
      <c r="A9169" s="37">
        <v>44329</v>
      </c>
      <c r="B9169" s="38">
        <v>44330</v>
      </c>
      <c r="C9169" s="38" t="s">
        <v>887</v>
      </c>
      <c r="D9169" s="39">
        <f>VLOOKUP(Pag_Inicio_Corr_mas_casos[[#This Row],[Corregimiento]],Hoja3!$A$2:$D$676,4,0)</f>
        <v>91008</v>
      </c>
      <c r="E9169" s="38">
        <v>8</v>
      </c>
    </row>
    <row r="9170" spans="1:5">
      <c r="A9170" s="37">
        <v>44329</v>
      </c>
      <c r="B9170" s="38">
        <v>44330</v>
      </c>
      <c r="C9170" s="38" t="s">
        <v>792</v>
      </c>
      <c r="D9170" s="39">
        <f>VLOOKUP(Pag_Inicio_Corr_mas_casos[[#This Row],[Corregimiento]],Hoja3!$A$2:$D$676,4,0)</f>
        <v>130717</v>
      </c>
      <c r="E9170" s="38">
        <v>7</v>
      </c>
    </row>
    <row r="9171" spans="1:5">
      <c r="A9171" s="37">
        <v>44329</v>
      </c>
      <c r="B9171" s="38">
        <v>44330</v>
      </c>
      <c r="C9171" s="38" t="s">
        <v>1101</v>
      </c>
      <c r="D9171" s="39">
        <f>VLOOKUP(Pag_Inicio_Corr_mas_casos[[#This Row],[Corregimiento]],Hoja3!$A$2:$D$676,4,0)</f>
        <v>10101</v>
      </c>
      <c r="E9171" s="38">
        <v>7</v>
      </c>
    </row>
    <row r="9172" spans="1:5">
      <c r="A9172" s="37">
        <v>44329</v>
      </c>
      <c r="B9172" s="38">
        <v>44330</v>
      </c>
      <c r="C9172" s="38" t="s">
        <v>628</v>
      </c>
      <c r="D9172" s="39">
        <f>VLOOKUP(Pag_Inicio_Corr_mas_casos[[#This Row],[Corregimiento]],Hoja3!$A$2:$D$676,4,0)</f>
        <v>10403</v>
      </c>
      <c r="E9172" s="38">
        <v>7</v>
      </c>
    </row>
    <row r="9173" spans="1:5">
      <c r="A9173" s="37">
        <v>44329</v>
      </c>
      <c r="B9173" s="38">
        <v>44330</v>
      </c>
      <c r="C9173" s="38" t="s">
        <v>824</v>
      </c>
      <c r="D9173" s="39">
        <f>VLOOKUP(Pag_Inicio_Corr_mas_casos[[#This Row],[Corregimiento]],Hoja3!$A$2:$D$676,4,0)</f>
        <v>40606</v>
      </c>
      <c r="E9173" s="38">
        <v>7</v>
      </c>
    </row>
    <row r="9174" spans="1:5">
      <c r="A9174" s="67">
        <v>44330</v>
      </c>
      <c r="B9174" s="68">
        <v>44331</v>
      </c>
      <c r="C9174" s="68" t="s">
        <v>921</v>
      </c>
      <c r="D9174" s="69">
        <f>VLOOKUP(Pag_Inicio_Corr_mas_casos[[#This Row],[Corregimiento]],Hoja3!$A$2:$D$676,4,0)</f>
        <v>20201</v>
      </c>
      <c r="E9174" s="68">
        <v>31</v>
      </c>
    </row>
    <row r="9175" spans="1:5">
      <c r="A9175" s="67">
        <v>44330</v>
      </c>
      <c r="B9175" s="68">
        <v>44331</v>
      </c>
      <c r="C9175" s="68" t="s">
        <v>914</v>
      </c>
      <c r="D9175" s="69">
        <f>VLOOKUP(Pag_Inicio_Corr_mas_casos[[#This Row],[Corregimiento]],Hoja3!$A$2:$D$676,4,0)</f>
        <v>40601</v>
      </c>
      <c r="E9175" s="68">
        <v>19</v>
      </c>
    </row>
    <row r="9176" spans="1:5">
      <c r="A9176" s="67">
        <v>44330</v>
      </c>
      <c r="B9176" s="68">
        <v>44331</v>
      </c>
      <c r="C9176" s="68" t="s">
        <v>865</v>
      </c>
      <c r="D9176" s="69">
        <f>VLOOKUP(Pag_Inicio_Corr_mas_casos[[#This Row],[Corregimiento]],Hoja3!$A$2:$D$676,4,0)</f>
        <v>80809</v>
      </c>
      <c r="E9176" s="68">
        <v>18</v>
      </c>
    </row>
    <row r="9177" spans="1:5">
      <c r="A9177" s="67">
        <v>44330</v>
      </c>
      <c r="B9177" s="68">
        <v>44331</v>
      </c>
      <c r="C9177" s="68" t="s">
        <v>900</v>
      </c>
      <c r="D9177" s="69">
        <f>VLOOKUP(Pag_Inicio_Corr_mas_casos[[#This Row],[Corregimiento]],Hoja3!$A$2:$D$676,4,0)</f>
        <v>80812</v>
      </c>
      <c r="E9177" s="68">
        <v>16</v>
      </c>
    </row>
    <row r="9178" spans="1:5">
      <c r="A9178" s="67">
        <v>44330</v>
      </c>
      <c r="B9178" s="68">
        <v>44331</v>
      </c>
      <c r="C9178" s="68" t="s">
        <v>1148</v>
      </c>
      <c r="D9178" s="69">
        <f>VLOOKUP(Pag_Inicio_Corr_mas_casos[[#This Row],[Corregimiento]],Hoja3!$A$2:$D$676,4,0)</f>
        <v>90101</v>
      </c>
      <c r="E9178" s="68">
        <v>15</v>
      </c>
    </row>
    <row r="9179" spans="1:5">
      <c r="A9179" s="67">
        <v>44330</v>
      </c>
      <c r="B9179" s="68">
        <v>44331</v>
      </c>
      <c r="C9179" s="68" t="s">
        <v>793</v>
      </c>
      <c r="D9179" s="69">
        <f>VLOOKUP(Pag_Inicio_Corr_mas_casos[[#This Row],[Corregimiento]],Hoja3!$A$2:$D$676,4,0)</f>
        <v>81009</v>
      </c>
      <c r="E9179" s="68">
        <v>14</v>
      </c>
    </row>
    <row r="9180" spans="1:5">
      <c r="A9180" s="67">
        <v>44330</v>
      </c>
      <c r="B9180" s="68">
        <v>44331</v>
      </c>
      <c r="C9180" s="68" t="s">
        <v>791</v>
      </c>
      <c r="D9180" s="69">
        <f>VLOOKUP(Pag_Inicio_Corr_mas_casos[[#This Row],[Corregimiento]],Hoja3!$A$2:$D$676,4,0)</f>
        <v>80810</v>
      </c>
      <c r="E9180" s="68">
        <v>13</v>
      </c>
    </row>
    <row r="9181" spans="1:5">
      <c r="A9181" s="67">
        <v>44330</v>
      </c>
      <c r="B9181" s="68">
        <v>44331</v>
      </c>
      <c r="C9181" s="68" t="s">
        <v>912</v>
      </c>
      <c r="D9181" s="69">
        <f>VLOOKUP(Pag_Inicio_Corr_mas_casos[[#This Row],[Corregimiento]],Hoja3!$A$2:$D$676,4,0)</f>
        <v>40501</v>
      </c>
      <c r="E9181" s="68">
        <v>12</v>
      </c>
    </row>
    <row r="9182" spans="1:5">
      <c r="A9182" s="67">
        <v>44330</v>
      </c>
      <c r="B9182" s="68">
        <v>44331</v>
      </c>
      <c r="C9182" s="68" t="s">
        <v>796</v>
      </c>
      <c r="D9182" s="69">
        <f>VLOOKUP(Pag_Inicio_Corr_mas_casos[[#This Row],[Corregimiento]],Hoja3!$A$2:$D$676,4,0)</f>
        <v>80807</v>
      </c>
      <c r="E9182" s="68">
        <v>12</v>
      </c>
    </row>
    <row r="9183" spans="1:5">
      <c r="A9183" s="67">
        <v>44330</v>
      </c>
      <c r="B9183" s="68">
        <v>44331</v>
      </c>
      <c r="C9183" s="68" t="s">
        <v>1092</v>
      </c>
      <c r="D9183" s="69">
        <f>VLOOKUP(Pag_Inicio_Corr_mas_casos[[#This Row],[Corregimiento]],Hoja3!$A$2:$D$676,4,0)</f>
        <v>40405</v>
      </c>
      <c r="E9183" s="68">
        <v>11</v>
      </c>
    </row>
    <row r="9184" spans="1:5">
      <c r="A9184" s="67">
        <v>44330</v>
      </c>
      <c r="B9184" s="68">
        <v>44331</v>
      </c>
      <c r="C9184" s="68" t="s">
        <v>861</v>
      </c>
      <c r="D9184" s="69">
        <f>VLOOKUP(Pag_Inicio_Corr_mas_casos[[#This Row],[Corregimiento]],Hoja3!$A$2:$D$676,4,0)</f>
        <v>40612</v>
      </c>
      <c r="E9184" s="68">
        <v>10</v>
      </c>
    </row>
    <row r="9185" spans="1:5">
      <c r="A9185" s="67">
        <v>44330</v>
      </c>
      <c r="B9185" s="68">
        <v>44331</v>
      </c>
      <c r="C9185" s="68" t="s">
        <v>815</v>
      </c>
      <c r="D9185" s="69">
        <f>VLOOKUP(Pag_Inicio_Corr_mas_casos[[#This Row],[Corregimiento]],Hoja3!$A$2:$D$676,4,0)</f>
        <v>20601</v>
      </c>
      <c r="E9185" s="68">
        <v>9</v>
      </c>
    </row>
    <row r="9186" spans="1:5">
      <c r="A9186" s="67">
        <v>44330</v>
      </c>
      <c r="B9186" s="68">
        <v>44331</v>
      </c>
      <c r="C9186" s="68" t="s">
        <v>572</v>
      </c>
      <c r="D9186" s="69">
        <f>VLOOKUP(Pag_Inicio_Corr_mas_casos[[#This Row],[Corregimiento]],Hoja3!$A$2:$D$676,4,0)</f>
        <v>20609</v>
      </c>
      <c r="E9186" s="68">
        <v>9</v>
      </c>
    </row>
    <row r="9187" spans="1:5">
      <c r="A9187" s="67">
        <v>44330</v>
      </c>
      <c r="B9187" s="68">
        <v>44331</v>
      </c>
      <c r="C9187" s="68" t="s">
        <v>857</v>
      </c>
      <c r="D9187" s="69">
        <f>VLOOKUP(Pag_Inicio_Corr_mas_casos[[#This Row],[Corregimiento]],Hoja3!$A$2:$D$676,4,0)</f>
        <v>40611</v>
      </c>
      <c r="E9187" s="68">
        <v>9</v>
      </c>
    </row>
    <row r="9188" spans="1:5">
      <c r="A9188" s="67">
        <v>44330</v>
      </c>
      <c r="B9188" s="68">
        <v>44331</v>
      </c>
      <c r="C9188" s="68" t="s">
        <v>875</v>
      </c>
      <c r="D9188" s="69">
        <f>VLOOKUP(Pag_Inicio_Corr_mas_casos[[#This Row],[Corregimiento]],Hoja3!$A$2:$D$676,4,0)</f>
        <v>81003</v>
      </c>
      <c r="E9188" s="68">
        <v>9</v>
      </c>
    </row>
    <row r="9189" spans="1:5">
      <c r="A9189" s="67">
        <v>44330</v>
      </c>
      <c r="B9189" s="68">
        <v>44331</v>
      </c>
      <c r="C9189" s="68" t="s">
        <v>866</v>
      </c>
      <c r="D9189" s="69">
        <f>VLOOKUP(Pag_Inicio_Corr_mas_casos[[#This Row],[Corregimiento]],Hoja3!$A$2:$D$676,4,0)</f>
        <v>80819</v>
      </c>
      <c r="E9189" s="68">
        <v>8</v>
      </c>
    </row>
    <row r="9190" spans="1:5">
      <c r="A9190" s="67">
        <v>44330</v>
      </c>
      <c r="B9190" s="68">
        <v>44331</v>
      </c>
      <c r="C9190" s="68" t="s">
        <v>695</v>
      </c>
      <c r="D9190" s="69">
        <f>VLOOKUP(Pag_Inicio_Corr_mas_casos[[#This Row],[Corregimiento]],Hoja3!$A$2:$D$676,4,0)</f>
        <v>80811</v>
      </c>
      <c r="E9190" s="68">
        <v>8</v>
      </c>
    </row>
    <row r="9191" spans="1:5">
      <c r="A9191" s="67">
        <v>44330</v>
      </c>
      <c r="B9191" s="68">
        <v>44331</v>
      </c>
      <c r="C9191" s="68" t="s">
        <v>1144</v>
      </c>
      <c r="D9191" s="69">
        <f>VLOOKUP(Pag_Inicio_Corr_mas_casos[[#This Row],[Corregimiento]],Hoja3!$A$2:$D$676,4,0)</f>
        <v>100103</v>
      </c>
      <c r="E9191" s="68">
        <v>8</v>
      </c>
    </row>
    <row r="9192" spans="1:5">
      <c r="A9192" s="67">
        <v>44330</v>
      </c>
      <c r="B9192" s="68">
        <v>44331</v>
      </c>
      <c r="C9192" s="68" t="s">
        <v>1004</v>
      </c>
      <c r="D9192" s="69">
        <f>VLOOKUP(Pag_Inicio_Corr_mas_casos[[#This Row],[Corregimiento]],Hoja3!$A$2:$D$676,4,0)</f>
        <v>10206</v>
      </c>
      <c r="E9192" s="68">
        <v>8</v>
      </c>
    </row>
    <row r="9193" spans="1:5">
      <c r="A9193" s="67">
        <v>44330</v>
      </c>
      <c r="B9193" s="68">
        <v>44331</v>
      </c>
      <c r="C9193" s="68" t="s">
        <v>1101</v>
      </c>
      <c r="D9193" s="69">
        <f>VLOOKUP(Pag_Inicio_Corr_mas_casos[[#This Row],[Corregimiento]],Hoja3!$A$2:$D$676,4,0)</f>
        <v>10101</v>
      </c>
      <c r="E9193" s="68">
        <v>8</v>
      </c>
    </row>
    <row r="9194" spans="1:5">
      <c r="A9194" s="64">
        <v>44331</v>
      </c>
      <c r="B9194" s="65">
        <v>44332</v>
      </c>
      <c r="C9194" s="65" t="s">
        <v>914</v>
      </c>
      <c r="D9194" s="66">
        <f>VLOOKUP(Pag_Inicio_Corr_mas_casos[[#This Row],[Corregimiento]],Hoja3!$A$2:$D$676,4,0)</f>
        <v>40601</v>
      </c>
      <c r="E9194" s="65">
        <v>20</v>
      </c>
    </row>
    <row r="9195" spans="1:5">
      <c r="A9195" s="64">
        <v>44331</v>
      </c>
      <c r="B9195" s="65">
        <v>44332</v>
      </c>
      <c r="C9195" s="65" t="s">
        <v>921</v>
      </c>
      <c r="D9195" s="66">
        <f>VLOOKUP(Pag_Inicio_Corr_mas_casos[[#This Row],[Corregimiento]],Hoja3!$A$2:$D$676,4,0)</f>
        <v>20201</v>
      </c>
      <c r="E9195" s="65">
        <v>16</v>
      </c>
    </row>
    <row r="9196" spans="1:5">
      <c r="A9196" s="64">
        <v>44331</v>
      </c>
      <c r="B9196" s="65">
        <v>44332</v>
      </c>
      <c r="C9196" s="65" t="s">
        <v>793</v>
      </c>
      <c r="D9196" s="66">
        <f>VLOOKUP(Pag_Inicio_Corr_mas_casos[[#This Row],[Corregimiento]],Hoja3!$A$2:$D$676,4,0)</f>
        <v>81009</v>
      </c>
      <c r="E9196" s="65">
        <v>12</v>
      </c>
    </row>
    <row r="9197" spans="1:5">
      <c r="A9197" s="64">
        <v>44331</v>
      </c>
      <c r="B9197" s="65">
        <v>44332</v>
      </c>
      <c r="C9197" s="65" t="s">
        <v>900</v>
      </c>
      <c r="D9197" s="66">
        <f>VLOOKUP(Pag_Inicio_Corr_mas_casos[[#This Row],[Corregimiento]],Hoja3!$A$2:$D$676,4,0)</f>
        <v>80812</v>
      </c>
      <c r="E9197" s="65">
        <v>12</v>
      </c>
    </row>
    <row r="9198" spans="1:5">
      <c r="A9198" s="64">
        <v>44331</v>
      </c>
      <c r="B9198" s="65">
        <v>44332</v>
      </c>
      <c r="C9198" s="65" t="s">
        <v>865</v>
      </c>
      <c r="D9198" s="66">
        <f>VLOOKUP(Pag_Inicio_Corr_mas_casos[[#This Row],[Corregimiento]],Hoja3!$A$2:$D$676,4,0)</f>
        <v>80809</v>
      </c>
      <c r="E9198" s="65">
        <v>11</v>
      </c>
    </row>
    <row r="9199" spans="1:5">
      <c r="A9199" s="64">
        <v>44331</v>
      </c>
      <c r="B9199" s="65">
        <v>44332</v>
      </c>
      <c r="C9199" s="65" t="s">
        <v>863</v>
      </c>
      <c r="D9199" s="66">
        <f>VLOOKUP(Pag_Inicio_Corr_mas_casos[[#This Row],[Corregimiento]],Hoja3!$A$2:$D$676,4,0)</f>
        <v>40608</v>
      </c>
      <c r="E9199" s="65">
        <v>10</v>
      </c>
    </row>
    <row r="9200" spans="1:5">
      <c r="A9200" s="64">
        <v>44331</v>
      </c>
      <c r="B9200" s="65">
        <v>44332</v>
      </c>
      <c r="C9200" s="65" t="s">
        <v>861</v>
      </c>
      <c r="D9200" s="66">
        <f>VLOOKUP(Pag_Inicio_Corr_mas_casos[[#This Row],[Corregimiento]],Hoja3!$A$2:$D$676,4,0)</f>
        <v>40612</v>
      </c>
      <c r="E9200" s="65">
        <v>10</v>
      </c>
    </row>
    <row r="9201" spans="1:5">
      <c r="A9201" s="64">
        <v>44331</v>
      </c>
      <c r="B9201" s="65">
        <v>44332</v>
      </c>
      <c r="C9201" s="65" t="s">
        <v>876</v>
      </c>
      <c r="D9201" s="66">
        <f>VLOOKUP(Pag_Inicio_Corr_mas_casos[[#This Row],[Corregimiento]],Hoja3!$A$2:$D$676,4,0)</f>
        <v>91001</v>
      </c>
      <c r="E9201" s="65">
        <v>9</v>
      </c>
    </row>
    <row r="9202" spans="1:5">
      <c r="A9202" s="64">
        <v>44331</v>
      </c>
      <c r="B9202" s="65">
        <v>44332</v>
      </c>
      <c r="C9202" s="65" t="s">
        <v>815</v>
      </c>
      <c r="D9202" s="66">
        <f>VLOOKUP(Pag_Inicio_Corr_mas_casos[[#This Row],[Corregimiento]],Hoja3!$A$2:$D$676,4,0)</f>
        <v>20601</v>
      </c>
      <c r="E9202" s="65">
        <v>9</v>
      </c>
    </row>
    <row r="9203" spans="1:5">
      <c r="A9203" s="64">
        <v>44331</v>
      </c>
      <c r="B9203" s="65">
        <v>44332</v>
      </c>
      <c r="C9203" s="65" t="s">
        <v>794</v>
      </c>
      <c r="D9203" s="66">
        <f>VLOOKUP(Pag_Inicio_Corr_mas_casos[[#This Row],[Corregimiento]],Hoja3!$A$2:$D$676,4,0)</f>
        <v>80806</v>
      </c>
      <c r="E9203" s="65">
        <v>8</v>
      </c>
    </row>
    <row r="9204" spans="1:5">
      <c r="A9204" s="64">
        <v>44331</v>
      </c>
      <c r="B9204" s="65">
        <v>44332</v>
      </c>
      <c r="C9204" s="65" t="s">
        <v>857</v>
      </c>
      <c r="D9204" s="66">
        <f>VLOOKUP(Pag_Inicio_Corr_mas_casos[[#This Row],[Corregimiento]],Hoja3!$A$2:$D$676,4,0)</f>
        <v>40611</v>
      </c>
      <c r="E9204" s="65">
        <v>8</v>
      </c>
    </row>
    <row r="9205" spans="1:5">
      <c r="A9205" s="64">
        <v>44331</v>
      </c>
      <c r="B9205" s="65">
        <v>44332</v>
      </c>
      <c r="C9205" s="65" t="s">
        <v>1149</v>
      </c>
      <c r="D9205" s="66">
        <f>VLOOKUP(Pag_Inicio_Corr_mas_casos[[#This Row],[Corregimiento]],Hoja3!$A$2:$D$676,4,0)</f>
        <v>90505</v>
      </c>
      <c r="E9205" s="65">
        <v>8</v>
      </c>
    </row>
    <row r="9206" spans="1:5">
      <c r="A9206" s="64">
        <v>44331</v>
      </c>
      <c r="B9206" s="65">
        <v>44332</v>
      </c>
      <c r="C9206" s="65" t="s">
        <v>796</v>
      </c>
      <c r="D9206" s="66">
        <f>VLOOKUP(Pag_Inicio_Corr_mas_casos[[#This Row],[Corregimiento]],Hoja3!$A$2:$D$676,4,0)</f>
        <v>80807</v>
      </c>
      <c r="E9206" s="65">
        <v>8</v>
      </c>
    </row>
    <row r="9207" spans="1:5">
      <c r="A9207" s="64">
        <v>44331</v>
      </c>
      <c r="B9207" s="65">
        <v>44332</v>
      </c>
      <c r="C9207" s="65" t="s">
        <v>1150</v>
      </c>
      <c r="D9207" s="66">
        <f>VLOOKUP(Pag_Inicio_Corr_mas_casos[[#This Row],[Corregimiento]],Hoja3!$A$2:$D$676,4,0)</f>
        <v>130710</v>
      </c>
      <c r="E9207" s="65">
        <v>8</v>
      </c>
    </row>
    <row r="9208" spans="1:5">
      <c r="A9208" s="64">
        <v>44331</v>
      </c>
      <c r="B9208" s="65">
        <v>44332</v>
      </c>
      <c r="C9208" s="65" t="s">
        <v>932</v>
      </c>
      <c r="D9208" s="66">
        <f>VLOOKUP(Pag_Inicio_Corr_mas_casos[[#This Row],[Corregimiento]],Hoja3!$A$2:$D$676,4,0)</f>
        <v>40503</v>
      </c>
      <c r="E9208" s="65">
        <v>7</v>
      </c>
    </row>
    <row r="9209" spans="1:5">
      <c r="A9209" s="64">
        <v>44331</v>
      </c>
      <c r="B9209" s="65">
        <v>44332</v>
      </c>
      <c r="C9209" s="65" t="s">
        <v>1116</v>
      </c>
      <c r="D9209" s="66">
        <f>VLOOKUP(Pag_Inicio_Corr_mas_casos[[#This Row],[Corregimiento]],Hoja3!$A$2:$D$676,4,0)</f>
        <v>41401</v>
      </c>
      <c r="E9209" s="65">
        <v>7</v>
      </c>
    </row>
    <row r="9210" spans="1:5">
      <c r="A9210" s="64">
        <v>44331</v>
      </c>
      <c r="B9210" s="65">
        <v>44332</v>
      </c>
      <c r="C9210" s="65" t="s">
        <v>1151</v>
      </c>
      <c r="D9210" s="66">
        <f>VLOOKUP(Pag_Inicio_Corr_mas_casos[[#This Row],[Corregimiento]],Hoja3!$A$2:$D$676,4,0)</f>
        <v>40304</v>
      </c>
      <c r="E9210" s="65">
        <v>7</v>
      </c>
    </row>
    <row r="9211" spans="1:5">
      <c r="A9211" s="64">
        <v>44331</v>
      </c>
      <c r="B9211" s="65">
        <v>44332</v>
      </c>
      <c r="C9211" s="65" t="s">
        <v>887</v>
      </c>
      <c r="D9211" s="66">
        <f>VLOOKUP(Pag_Inicio_Corr_mas_casos[[#This Row],[Corregimiento]],Hoja3!$A$2:$D$676,4,0)</f>
        <v>91008</v>
      </c>
      <c r="E9211" s="65">
        <v>7</v>
      </c>
    </row>
    <row r="9212" spans="1:5">
      <c r="A9212" s="64">
        <v>44331</v>
      </c>
      <c r="B9212" s="65">
        <v>44332</v>
      </c>
      <c r="C9212" s="65" t="s">
        <v>912</v>
      </c>
      <c r="D9212" s="66">
        <f>VLOOKUP(Pag_Inicio_Corr_mas_casos[[#This Row],[Corregimiento]],Hoja3!$A$2:$D$676,4,0)</f>
        <v>40501</v>
      </c>
      <c r="E9212" s="65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9" workbookViewId="0">
      <selection activeCell="A38" sqref="A3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529</v>
      </c>
      <c r="B1" t="s">
        <v>79</v>
      </c>
      <c r="C1" t="s">
        <v>1152</v>
      </c>
      <c r="D1" t="s">
        <v>1153</v>
      </c>
    </row>
    <row r="2" spans="1:4">
      <c r="A2" t="s">
        <v>537</v>
      </c>
      <c r="B2" t="s">
        <v>523</v>
      </c>
      <c r="C2" t="s">
        <v>523</v>
      </c>
      <c r="D2">
        <v>80821</v>
      </c>
    </row>
    <row r="3" spans="1:4">
      <c r="A3" t="s">
        <v>1154</v>
      </c>
      <c r="B3" t="s">
        <v>519</v>
      </c>
      <c r="C3" t="s">
        <v>1155</v>
      </c>
      <c r="D3">
        <v>30202</v>
      </c>
    </row>
    <row r="4" spans="1:4">
      <c r="A4" t="s">
        <v>1156</v>
      </c>
      <c r="B4" t="s">
        <v>526</v>
      </c>
      <c r="C4" t="s">
        <v>526</v>
      </c>
      <c r="D4">
        <v>70313</v>
      </c>
    </row>
    <row r="5" spans="1:4">
      <c r="A5" t="s">
        <v>1157</v>
      </c>
      <c r="B5" t="s">
        <v>518</v>
      </c>
      <c r="C5" t="s">
        <v>1158</v>
      </c>
      <c r="D5">
        <v>120502</v>
      </c>
    </row>
    <row r="6" spans="1:4">
      <c r="A6" t="s">
        <v>1159</v>
      </c>
      <c r="B6" t="s">
        <v>522</v>
      </c>
      <c r="C6" t="s">
        <v>1160</v>
      </c>
      <c r="D6">
        <v>50313</v>
      </c>
    </row>
    <row r="7" spans="1:4">
      <c r="A7" t="s">
        <v>600</v>
      </c>
      <c r="B7" t="s">
        <v>524</v>
      </c>
      <c r="C7" t="s">
        <v>1161</v>
      </c>
      <c r="D7">
        <v>20101</v>
      </c>
    </row>
    <row r="8" spans="1:4">
      <c r="A8" t="s">
        <v>631</v>
      </c>
      <c r="B8" t="s">
        <v>521</v>
      </c>
      <c r="C8" t="s">
        <v>521</v>
      </c>
      <c r="D8">
        <v>100102</v>
      </c>
    </row>
    <row r="9" spans="1:4">
      <c r="A9" t="s">
        <v>598</v>
      </c>
      <c r="B9" t="s">
        <v>528</v>
      </c>
      <c r="C9" t="s">
        <v>1162</v>
      </c>
      <c r="D9">
        <v>40101</v>
      </c>
    </row>
    <row r="10" spans="1:4">
      <c r="A10" t="s">
        <v>542</v>
      </c>
      <c r="B10" t="s">
        <v>523</v>
      </c>
      <c r="C10" t="s">
        <v>523</v>
      </c>
      <c r="D10">
        <v>80822</v>
      </c>
    </row>
    <row r="11" spans="1:4">
      <c r="A11" t="s">
        <v>604</v>
      </c>
      <c r="B11" t="s">
        <v>517</v>
      </c>
      <c r="C11" t="s">
        <v>1163</v>
      </c>
      <c r="D11">
        <v>10401</v>
      </c>
    </row>
    <row r="12" spans="1:4">
      <c r="A12" t="s">
        <v>1164</v>
      </c>
      <c r="B12" t="s">
        <v>518</v>
      </c>
      <c r="C12" t="s">
        <v>1165</v>
      </c>
      <c r="D12">
        <v>120902</v>
      </c>
    </row>
    <row r="13" spans="1:4">
      <c r="A13" t="s">
        <v>652</v>
      </c>
      <c r="B13" t="s">
        <v>528</v>
      </c>
      <c r="C13" t="s">
        <v>1166</v>
      </c>
      <c r="D13">
        <v>40404</v>
      </c>
    </row>
    <row r="14" spans="1:4">
      <c r="A14" t="s">
        <v>638</v>
      </c>
      <c r="B14" t="s">
        <v>518</v>
      </c>
      <c r="C14" t="s">
        <v>1167</v>
      </c>
      <c r="D14">
        <v>120302</v>
      </c>
    </row>
    <row r="15" spans="1:4">
      <c r="A15" t="s">
        <v>726</v>
      </c>
      <c r="B15" t="s">
        <v>518</v>
      </c>
      <c r="C15" t="s">
        <v>1158</v>
      </c>
      <c r="D15">
        <v>120503</v>
      </c>
    </row>
    <row r="16" spans="1:4">
      <c r="A16" t="s">
        <v>1168</v>
      </c>
      <c r="B16" t="s">
        <v>526</v>
      </c>
      <c r="C16" t="s">
        <v>1169</v>
      </c>
      <c r="D16">
        <v>70702</v>
      </c>
    </row>
    <row r="17" spans="1:4">
      <c r="A17" t="s">
        <v>698</v>
      </c>
      <c r="B17" t="s">
        <v>520</v>
      </c>
      <c r="C17" t="s">
        <v>1170</v>
      </c>
      <c r="D17">
        <v>130703</v>
      </c>
    </row>
    <row r="18" spans="1:4">
      <c r="A18" t="s">
        <v>544</v>
      </c>
      <c r="B18" t="s">
        <v>523</v>
      </c>
      <c r="C18" t="s">
        <v>1171</v>
      </c>
      <c r="D18">
        <v>81001</v>
      </c>
    </row>
    <row r="19" spans="1:4">
      <c r="A19" t="s">
        <v>584</v>
      </c>
      <c r="B19" t="s">
        <v>523</v>
      </c>
      <c r="C19" t="s">
        <v>523</v>
      </c>
      <c r="D19">
        <v>80814</v>
      </c>
    </row>
    <row r="20" spans="1:4">
      <c r="A20" t="s">
        <v>673</v>
      </c>
      <c r="B20" t="s">
        <v>524</v>
      </c>
      <c r="C20" t="s">
        <v>1172</v>
      </c>
      <c r="D20">
        <v>20201</v>
      </c>
    </row>
    <row r="21" spans="1:4">
      <c r="A21" t="s">
        <v>1173</v>
      </c>
      <c r="B21" t="s">
        <v>527</v>
      </c>
      <c r="C21" t="s">
        <v>1174</v>
      </c>
      <c r="D21">
        <v>91202</v>
      </c>
    </row>
    <row r="22" spans="1:4">
      <c r="A22" t="s">
        <v>547</v>
      </c>
      <c r="B22" t="s">
        <v>523</v>
      </c>
      <c r="C22" t="s">
        <v>1171</v>
      </c>
      <c r="D22">
        <v>81006</v>
      </c>
    </row>
    <row r="23" spans="1:4">
      <c r="A23" t="s">
        <v>1175</v>
      </c>
      <c r="B23" t="s">
        <v>520</v>
      </c>
      <c r="C23" t="s">
        <v>1170</v>
      </c>
      <c r="D23">
        <v>130704</v>
      </c>
    </row>
    <row r="24" spans="1:4">
      <c r="A24" t="s">
        <v>532</v>
      </c>
      <c r="B24" t="s">
        <v>520</v>
      </c>
      <c r="C24" t="s">
        <v>1176</v>
      </c>
      <c r="D24">
        <v>130101</v>
      </c>
    </row>
    <row r="25" spans="1:4">
      <c r="A25" t="s">
        <v>670</v>
      </c>
      <c r="B25" t="s">
        <v>528</v>
      </c>
      <c r="C25" t="s">
        <v>602</v>
      </c>
      <c r="D25">
        <v>40502</v>
      </c>
    </row>
    <row r="26" spans="1:4">
      <c r="A26" t="s">
        <v>701</v>
      </c>
      <c r="B26" t="s">
        <v>527</v>
      </c>
      <c r="C26" t="s">
        <v>1177</v>
      </c>
      <c r="D26">
        <v>90101</v>
      </c>
    </row>
    <row r="27" spans="1:4">
      <c r="A27" t="s">
        <v>676</v>
      </c>
      <c r="B27" t="s">
        <v>528</v>
      </c>
      <c r="C27" t="s">
        <v>1178</v>
      </c>
      <c r="D27">
        <v>40204</v>
      </c>
    </row>
    <row r="28" spans="1:4">
      <c r="A28" t="s">
        <v>1179</v>
      </c>
      <c r="B28" t="s">
        <v>528</v>
      </c>
      <c r="C28" t="s">
        <v>1180</v>
      </c>
      <c r="D28">
        <v>40302</v>
      </c>
    </row>
    <row r="29" spans="1:4">
      <c r="A29" t="s">
        <v>1047</v>
      </c>
      <c r="B29" t="s">
        <v>518</v>
      </c>
      <c r="C29" t="s">
        <v>609</v>
      </c>
      <c r="D29">
        <v>120702</v>
      </c>
    </row>
    <row r="30" spans="1:4">
      <c r="A30" t="s">
        <v>633</v>
      </c>
      <c r="B30" t="s">
        <v>527</v>
      </c>
      <c r="C30" t="s">
        <v>1181</v>
      </c>
      <c r="D30">
        <v>91102</v>
      </c>
    </row>
    <row r="31" spans="1:4">
      <c r="A31" t="s">
        <v>633</v>
      </c>
      <c r="B31" t="s">
        <v>526</v>
      </c>
      <c r="C31" t="s">
        <v>1182</v>
      </c>
      <c r="D31">
        <v>70402</v>
      </c>
    </row>
    <row r="32" spans="1:4">
      <c r="A32" t="s">
        <v>1183</v>
      </c>
      <c r="B32" t="s">
        <v>517</v>
      </c>
      <c r="C32" t="s">
        <v>1184</v>
      </c>
      <c r="D32">
        <v>10306</v>
      </c>
    </row>
    <row r="33" spans="1:4">
      <c r="A33" t="s">
        <v>1185</v>
      </c>
      <c r="B33" t="s">
        <v>526</v>
      </c>
      <c r="C33" t="s">
        <v>629</v>
      </c>
      <c r="D33">
        <v>70202</v>
      </c>
    </row>
    <row r="34" spans="1:4">
      <c r="A34" t="s">
        <v>1186</v>
      </c>
      <c r="B34" t="s">
        <v>526</v>
      </c>
      <c r="C34" t="s">
        <v>1182</v>
      </c>
      <c r="D34">
        <v>70403</v>
      </c>
    </row>
    <row r="35" spans="1:4">
      <c r="A35" t="s">
        <v>648</v>
      </c>
      <c r="B35" t="s">
        <v>518</v>
      </c>
      <c r="C35" t="s">
        <v>1167</v>
      </c>
      <c r="D35">
        <v>120303</v>
      </c>
    </row>
    <row r="36" spans="1:4">
      <c r="A36" t="s">
        <v>1187</v>
      </c>
      <c r="B36" t="s">
        <v>527</v>
      </c>
      <c r="C36" t="s">
        <v>1188</v>
      </c>
      <c r="D36">
        <v>90202</v>
      </c>
    </row>
    <row r="37" spans="1:4">
      <c r="A37" t="s">
        <v>1189</v>
      </c>
      <c r="B37" t="s">
        <v>517</v>
      </c>
      <c r="C37" t="s">
        <v>1190</v>
      </c>
      <c r="D37">
        <v>10213</v>
      </c>
    </row>
    <row r="38" spans="1:4">
      <c r="A38" t="s">
        <v>628</v>
      </c>
      <c r="B38" t="s">
        <v>517</v>
      </c>
      <c r="C38" t="s">
        <v>1163</v>
      </c>
      <c r="D38">
        <v>10403</v>
      </c>
    </row>
    <row r="39" spans="1:4">
      <c r="A39" t="s">
        <v>580</v>
      </c>
      <c r="B39" t="s">
        <v>520</v>
      </c>
      <c r="C39" t="s">
        <v>1170</v>
      </c>
      <c r="D39">
        <v>130701</v>
      </c>
    </row>
    <row r="40" spans="1:4">
      <c r="A40" t="s">
        <v>549</v>
      </c>
      <c r="B40" t="s">
        <v>520</v>
      </c>
      <c r="C40" t="s">
        <v>1170</v>
      </c>
      <c r="D40">
        <v>130702</v>
      </c>
    </row>
    <row r="41" spans="1:4">
      <c r="A41" t="s">
        <v>1191</v>
      </c>
      <c r="B41" t="s">
        <v>517</v>
      </c>
      <c r="C41" t="s">
        <v>1163</v>
      </c>
      <c r="D41">
        <v>10402</v>
      </c>
    </row>
    <row r="42" spans="1:4">
      <c r="A42" t="s">
        <v>614</v>
      </c>
      <c r="B42" t="s">
        <v>519</v>
      </c>
      <c r="C42" t="s">
        <v>519</v>
      </c>
      <c r="D42">
        <v>30101</v>
      </c>
    </row>
    <row r="43" spans="1:4">
      <c r="A43" t="s">
        <v>1044</v>
      </c>
      <c r="B43" t="s">
        <v>519</v>
      </c>
      <c r="C43" t="s">
        <v>519</v>
      </c>
      <c r="D43">
        <v>30102</v>
      </c>
    </row>
    <row r="44" spans="1:4">
      <c r="A44" t="s">
        <v>752</v>
      </c>
      <c r="B44" t="s">
        <v>524</v>
      </c>
      <c r="C44" t="s">
        <v>1161</v>
      </c>
      <c r="D44">
        <v>20105</v>
      </c>
    </row>
    <row r="45" spans="1:4">
      <c r="A45" t="s">
        <v>1192</v>
      </c>
      <c r="B45" t="s">
        <v>517</v>
      </c>
      <c r="C45" t="s">
        <v>517</v>
      </c>
      <c r="D45">
        <v>10102</v>
      </c>
    </row>
    <row r="46" spans="1:4">
      <c r="A46" t="s">
        <v>1193</v>
      </c>
      <c r="B46" t="s">
        <v>526</v>
      </c>
      <c r="C46" t="s">
        <v>629</v>
      </c>
      <c r="D46">
        <v>70203</v>
      </c>
    </row>
    <row r="47" spans="1:4">
      <c r="A47" t="s">
        <v>744</v>
      </c>
      <c r="B47" t="s">
        <v>520</v>
      </c>
      <c r="C47" t="s">
        <v>1194</v>
      </c>
      <c r="D47">
        <v>130402</v>
      </c>
    </row>
    <row r="48" spans="1:4">
      <c r="A48" t="s">
        <v>538</v>
      </c>
      <c r="B48" t="s">
        <v>523</v>
      </c>
      <c r="C48" t="s">
        <v>1171</v>
      </c>
      <c r="D48">
        <v>81007</v>
      </c>
    </row>
    <row r="49" spans="1:4">
      <c r="A49" t="s">
        <v>533</v>
      </c>
      <c r="B49" t="s">
        <v>523</v>
      </c>
      <c r="C49" t="s">
        <v>1171</v>
      </c>
      <c r="D49">
        <v>81002</v>
      </c>
    </row>
    <row r="50" spans="1:4">
      <c r="A50" t="s">
        <v>583</v>
      </c>
      <c r="B50" t="s">
        <v>523</v>
      </c>
      <c r="C50" t="s">
        <v>523</v>
      </c>
      <c r="D50">
        <v>80807</v>
      </c>
    </row>
    <row r="51" spans="1:4">
      <c r="A51" t="s">
        <v>583</v>
      </c>
      <c r="B51" t="s">
        <v>528</v>
      </c>
      <c r="C51" t="s">
        <v>1195</v>
      </c>
      <c r="D51">
        <v>41302</v>
      </c>
    </row>
    <row r="52" spans="1:4">
      <c r="A52" t="s">
        <v>551</v>
      </c>
      <c r="B52" t="s">
        <v>523</v>
      </c>
      <c r="C52" t="s">
        <v>523</v>
      </c>
      <c r="D52">
        <v>80806</v>
      </c>
    </row>
    <row r="53" spans="1:4">
      <c r="A53" t="s">
        <v>1196</v>
      </c>
      <c r="B53" t="s">
        <v>528</v>
      </c>
      <c r="C53" t="s">
        <v>1197</v>
      </c>
      <c r="D53">
        <v>40602</v>
      </c>
    </row>
    <row r="54" spans="1:4">
      <c r="A54" t="s">
        <v>605</v>
      </c>
      <c r="B54" t="s">
        <v>518</v>
      </c>
      <c r="C54" t="s">
        <v>559</v>
      </c>
      <c r="D54">
        <v>120601</v>
      </c>
    </row>
    <row r="55" spans="1:4">
      <c r="A55" t="s">
        <v>667</v>
      </c>
      <c r="B55" t="s">
        <v>527</v>
      </c>
      <c r="C55" t="s">
        <v>714</v>
      </c>
      <c r="D55">
        <v>90402</v>
      </c>
    </row>
    <row r="56" spans="1:4">
      <c r="A56" t="s">
        <v>1198</v>
      </c>
      <c r="B56" t="s">
        <v>528</v>
      </c>
      <c r="C56" t="s">
        <v>1199</v>
      </c>
      <c r="D56">
        <v>41202</v>
      </c>
    </row>
    <row r="57" spans="1:4">
      <c r="A57" t="s">
        <v>697</v>
      </c>
      <c r="B57" t="s">
        <v>518</v>
      </c>
      <c r="C57" t="s">
        <v>1200</v>
      </c>
      <c r="D57">
        <v>120102</v>
      </c>
    </row>
    <row r="58" spans="1:4">
      <c r="A58" t="s">
        <v>601</v>
      </c>
      <c r="B58" t="s">
        <v>522</v>
      </c>
      <c r="C58" t="s">
        <v>589</v>
      </c>
      <c r="D58">
        <v>50202</v>
      </c>
    </row>
    <row r="59" spans="1:4">
      <c r="A59" t="s">
        <v>1201</v>
      </c>
      <c r="B59" t="s">
        <v>528</v>
      </c>
      <c r="C59" t="s">
        <v>1199</v>
      </c>
      <c r="D59">
        <v>41203</v>
      </c>
    </row>
    <row r="60" spans="1:4">
      <c r="A60" t="s">
        <v>630</v>
      </c>
      <c r="B60" t="s">
        <v>517</v>
      </c>
      <c r="C60" t="s">
        <v>517</v>
      </c>
      <c r="D60">
        <v>10101</v>
      </c>
    </row>
    <row r="61" spans="1:4">
      <c r="A61" t="s">
        <v>653</v>
      </c>
      <c r="B61" t="s">
        <v>528</v>
      </c>
      <c r="C61" t="s">
        <v>1180</v>
      </c>
      <c r="D61">
        <v>40301</v>
      </c>
    </row>
    <row r="62" spans="1:4">
      <c r="A62" t="s">
        <v>707</v>
      </c>
      <c r="B62" t="s">
        <v>528</v>
      </c>
      <c r="C62" t="s">
        <v>1166</v>
      </c>
      <c r="D62">
        <v>40401</v>
      </c>
    </row>
    <row r="63" spans="1:4">
      <c r="A63" t="s">
        <v>1085</v>
      </c>
      <c r="B63" t="s">
        <v>527</v>
      </c>
      <c r="C63" t="s">
        <v>714</v>
      </c>
      <c r="D63">
        <v>90403</v>
      </c>
    </row>
    <row r="64" spans="1:4">
      <c r="A64" t="s">
        <v>1202</v>
      </c>
      <c r="B64" t="s">
        <v>528</v>
      </c>
      <c r="C64" t="s">
        <v>1203</v>
      </c>
      <c r="D64">
        <v>41002</v>
      </c>
    </row>
    <row r="65" spans="1:4">
      <c r="A65" t="s">
        <v>1204</v>
      </c>
      <c r="B65" t="s">
        <v>523</v>
      </c>
      <c r="C65" t="s">
        <v>1205</v>
      </c>
      <c r="D65">
        <v>80602</v>
      </c>
    </row>
    <row r="66" spans="1:4">
      <c r="A66" t="s">
        <v>615</v>
      </c>
      <c r="B66" t="s">
        <v>519</v>
      </c>
      <c r="C66" t="s">
        <v>519</v>
      </c>
      <c r="D66">
        <v>30103</v>
      </c>
    </row>
    <row r="67" spans="1:4">
      <c r="A67" t="s">
        <v>1206</v>
      </c>
      <c r="B67" t="s">
        <v>520</v>
      </c>
      <c r="C67" t="s">
        <v>1194</v>
      </c>
      <c r="D67">
        <v>130403</v>
      </c>
    </row>
    <row r="68" spans="1:4">
      <c r="A68" t="s">
        <v>1207</v>
      </c>
      <c r="B68" t="s">
        <v>518</v>
      </c>
      <c r="C68" t="s">
        <v>1158</v>
      </c>
      <c r="D68">
        <v>120501</v>
      </c>
    </row>
    <row r="69" spans="1:4">
      <c r="A69" t="s">
        <v>602</v>
      </c>
      <c r="B69" t="s">
        <v>528</v>
      </c>
      <c r="C69" t="s">
        <v>602</v>
      </c>
      <c r="D69">
        <v>40503</v>
      </c>
    </row>
    <row r="70" spans="1:4">
      <c r="A70" t="s">
        <v>1208</v>
      </c>
      <c r="B70" t="s">
        <v>518</v>
      </c>
      <c r="C70" t="s">
        <v>1209</v>
      </c>
      <c r="D70">
        <v>120802</v>
      </c>
    </row>
    <row r="71" spans="1:4">
      <c r="A71" t="s">
        <v>546</v>
      </c>
      <c r="B71" t="s">
        <v>520</v>
      </c>
      <c r="C71" t="s">
        <v>1176</v>
      </c>
      <c r="D71">
        <v>130107</v>
      </c>
    </row>
    <row r="72" spans="1:4">
      <c r="A72" t="s">
        <v>1210</v>
      </c>
      <c r="B72" t="s">
        <v>524</v>
      </c>
      <c r="C72" t="s">
        <v>1172</v>
      </c>
      <c r="D72">
        <v>20210</v>
      </c>
    </row>
    <row r="73" spans="1:4">
      <c r="A73" t="s">
        <v>1211</v>
      </c>
      <c r="B73" t="s">
        <v>525</v>
      </c>
      <c r="C73" t="s">
        <v>1212</v>
      </c>
      <c r="D73">
        <v>60502</v>
      </c>
    </row>
    <row r="74" spans="1:4">
      <c r="A74" t="s">
        <v>1211</v>
      </c>
      <c r="B74" t="s">
        <v>520</v>
      </c>
      <c r="C74" t="s">
        <v>1194</v>
      </c>
      <c r="D74">
        <v>130404</v>
      </c>
    </row>
    <row r="75" spans="1:4">
      <c r="A75" t="s">
        <v>1211</v>
      </c>
      <c r="B75" t="s">
        <v>524</v>
      </c>
      <c r="C75" t="s">
        <v>1172</v>
      </c>
      <c r="D75">
        <v>20202</v>
      </c>
    </row>
    <row r="76" spans="1:4">
      <c r="A76" t="s">
        <v>1213</v>
      </c>
      <c r="B76" t="s">
        <v>519</v>
      </c>
      <c r="C76" t="s">
        <v>1214</v>
      </c>
      <c r="D76">
        <v>30402</v>
      </c>
    </row>
    <row r="77" spans="1:4">
      <c r="A77" t="s">
        <v>563</v>
      </c>
      <c r="B77" t="s">
        <v>523</v>
      </c>
      <c r="C77" t="s">
        <v>523</v>
      </c>
      <c r="D77">
        <v>80815</v>
      </c>
    </row>
    <row r="78" spans="1:4">
      <c r="A78" t="s">
        <v>748</v>
      </c>
      <c r="B78" t="s">
        <v>520</v>
      </c>
      <c r="C78" t="s">
        <v>1215</v>
      </c>
      <c r="D78">
        <v>130302</v>
      </c>
    </row>
    <row r="79" spans="1:4">
      <c r="A79" t="s">
        <v>1216</v>
      </c>
      <c r="B79" t="s">
        <v>518</v>
      </c>
      <c r="C79" t="s">
        <v>559</v>
      </c>
      <c r="D79">
        <v>120610</v>
      </c>
    </row>
    <row r="80" spans="1:4">
      <c r="A80" t="s">
        <v>1040</v>
      </c>
      <c r="B80" t="s">
        <v>528</v>
      </c>
      <c r="C80" t="s">
        <v>1166</v>
      </c>
      <c r="D80">
        <v>40402</v>
      </c>
    </row>
    <row r="81" spans="1:4">
      <c r="A81" t="s">
        <v>728</v>
      </c>
      <c r="B81" t="s">
        <v>527</v>
      </c>
      <c r="C81" t="s">
        <v>1181</v>
      </c>
      <c r="D81">
        <v>91103</v>
      </c>
    </row>
    <row r="82" spans="1:4">
      <c r="A82" t="s">
        <v>1217</v>
      </c>
      <c r="B82" t="s">
        <v>527</v>
      </c>
      <c r="C82" t="s">
        <v>1188</v>
      </c>
      <c r="D82">
        <v>90201</v>
      </c>
    </row>
    <row r="83" spans="1:4">
      <c r="A83" t="s">
        <v>1218</v>
      </c>
      <c r="B83" t="s">
        <v>527</v>
      </c>
      <c r="C83" t="s">
        <v>1160</v>
      </c>
      <c r="D83">
        <v>90902</v>
      </c>
    </row>
    <row r="84" spans="1:4">
      <c r="A84" t="s">
        <v>1219</v>
      </c>
      <c r="B84" t="s">
        <v>518</v>
      </c>
      <c r="C84" t="s">
        <v>1200</v>
      </c>
      <c r="D84">
        <v>120103</v>
      </c>
    </row>
    <row r="85" spans="1:4">
      <c r="A85" t="s">
        <v>1220</v>
      </c>
      <c r="B85" t="s">
        <v>526</v>
      </c>
      <c r="C85" t="s">
        <v>1169</v>
      </c>
      <c r="D85">
        <v>70710</v>
      </c>
    </row>
    <row r="86" spans="1:4">
      <c r="A86" t="s">
        <v>1221</v>
      </c>
      <c r="B86" t="s">
        <v>522</v>
      </c>
      <c r="C86" t="s">
        <v>1222</v>
      </c>
      <c r="D86">
        <v>50102</v>
      </c>
    </row>
    <row r="87" spans="1:4">
      <c r="A87" t="s">
        <v>1223</v>
      </c>
      <c r="B87" t="s">
        <v>520</v>
      </c>
      <c r="C87" t="s">
        <v>1215</v>
      </c>
      <c r="D87">
        <v>130303</v>
      </c>
    </row>
    <row r="88" spans="1:4">
      <c r="A88" t="s">
        <v>1224</v>
      </c>
      <c r="B88" t="s">
        <v>528</v>
      </c>
      <c r="C88" t="s">
        <v>1162</v>
      </c>
      <c r="D88">
        <v>40108</v>
      </c>
    </row>
    <row r="89" spans="1:4">
      <c r="A89" t="s">
        <v>716</v>
      </c>
      <c r="B89" t="s">
        <v>527</v>
      </c>
      <c r="C89" t="s">
        <v>1225</v>
      </c>
      <c r="D89">
        <v>91007</v>
      </c>
    </row>
    <row r="90" spans="1:4">
      <c r="A90" t="s">
        <v>1226</v>
      </c>
      <c r="B90" t="s">
        <v>526</v>
      </c>
      <c r="C90" t="s">
        <v>1169</v>
      </c>
      <c r="D90">
        <v>70703</v>
      </c>
    </row>
    <row r="91" spans="1:4">
      <c r="A91" t="s">
        <v>750</v>
      </c>
      <c r="B91" t="s">
        <v>528</v>
      </c>
      <c r="C91" t="s">
        <v>1203</v>
      </c>
      <c r="D91">
        <v>41003</v>
      </c>
    </row>
    <row r="92" spans="1:4">
      <c r="A92" t="s">
        <v>740</v>
      </c>
      <c r="B92" t="s">
        <v>524</v>
      </c>
      <c r="C92" t="s">
        <v>1227</v>
      </c>
      <c r="D92">
        <v>20602</v>
      </c>
    </row>
    <row r="93" spans="1:4">
      <c r="A93" t="s">
        <v>740</v>
      </c>
      <c r="B93" t="s">
        <v>518</v>
      </c>
      <c r="C93" t="s">
        <v>609</v>
      </c>
      <c r="D93">
        <v>120708</v>
      </c>
    </row>
    <row r="94" spans="1:4">
      <c r="A94" t="s">
        <v>634</v>
      </c>
      <c r="B94" t="s">
        <v>527</v>
      </c>
      <c r="C94" t="s">
        <v>1228</v>
      </c>
      <c r="D94">
        <v>90301</v>
      </c>
    </row>
    <row r="95" spans="1:4">
      <c r="A95" t="s">
        <v>620</v>
      </c>
      <c r="B95" t="s">
        <v>523</v>
      </c>
      <c r="C95" t="s">
        <v>733</v>
      </c>
      <c r="D95">
        <v>80502</v>
      </c>
    </row>
    <row r="96" spans="1:4">
      <c r="A96" t="s">
        <v>1229</v>
      </c>
      <c r="B96" t="s">
        <v>524</v>
      </c>
      <c r="C96" t="s">
        <v>1230</v>
      </c>
      <c r="D96">
        <v>20402</v>
      </c>
    </row>
    <row r="97" spans="1:4">
      <c r="A97" t="s">
        <v>597</v>
      </c>
      <c r="B97" t="s">
        <v>520</v>
      </c>
      <c r="C97" t="s">
        <v>1215</v>
      </c>
      <c r="D97">
        <v>130301</v>
      </c>
    </row>
    <row r="98" spans="1:4">
      <c r="A98" t="s">
        <v>1231</v>
      </c>
      <c r="B98" t="s">
        <v>527</v>
      </c>
      <c r="C98" t="s">
        <v>1225</v>
      </c>
      <c r="D98">
        <v>91009</v>
      </c>
    </row>
    <row r="99" spans="1:4">
      <c r="A99" t="s">
        <v>1232</v>
      </c>
      <c r="B99" t="s">
        <v>518</v>
      </c>
      <c r="C99" t="s">
        <v>1233</v>
      </c>
      <c r="D99">
        <v>120202</v>
      </c>
    </row>
    <row r="100" spans="1:4">
      <c r="A100" t="s">
        <v>579</v>
      </c>
      <c r="B100" t="s">
        <v>519</v>
      </c>
      <c r="C100" t="s">
        <v>519</v>
      </c>
      <c r="D100">
        <v>30104</v>
      </c>
    </row>
    <row r="101" spans="1:4">
      <c r="A101" t="s">
        <v>1234</v>
      </c>
      <c r="B101" t="s">
        <v>527</v>
      </c>
      <c r="C101" t="s">
        <v>1181</v>
      </c>
      <c r="D101">
        <v>91104</v>
      </c>
    </row>
    <row r="102" spans="1:4">
      <c r="A102" t="s">
        <v>764</v>
      </c>
      <c r="B102" t="s">
        <v>527</v>
      </c>
      <c r="C102" t="s">
        <v>1235</v>
      </c>
      <c r="D102">
        <v>90705</v>
      </c>
    </row>
    <row r="103" spans="1:4">
      <c r="A103" t="s">
        <v>1236</v>
      </c>
      <c r="B103" t="s">
        <v>517</v>
      </c>
      <c r="C103" t="s">
        <v>517</v>
      </c>
      <c r="D103">
        <v>10103</v>
      </c>
    </row>
    <row r="104" spans="1:4">
      <c r="A104" t="s">
        <v>1237</v>
      </c>
      <c r="B104" t="s">
        <v>527</v>
      </c>
      <c r="C104" t="s">
        <v>1238</v>
      </c>
      <c r="D104">
        <v>90606</v>
      </c>
    </row>
    <row r="105" spans="1:4">
      <c r="A105" t="s">
        <v>1239</v>
      </c>
      <c r="B105" t="s">
        <v>520</v>
      </c>
      <c r="C105" t="s">
        <v>1215</v>
      </c>
      <c r="D105">
        <v>130304</v>
      </c>
    </row>
    <row r="106" spans="1:4">
      <c r="A106" t="s">
        <v>1240</v>
      </c>
      <c r="B106" t="s">
        <v>518</v>
      </c>
      <c r="C106" t="s">
        <v>1200</v>
      </c>
      <c r="D106">
        <v>120104</v>
      </c>
    </row>
    <row r="107" spans="1:4">
      <c r="A107" t="s">
        <v>1241</v>
      </c>
      <c r="B107" t="s">
        <v>518</v>
      </c>
      <c r="C107" t="s">
        <v>1167</v>
      </c>
      <c r="D107">
        <v>120304</v>
      </c>
    </row>
    <row r="108" spans="1:4">
      <c r="A108" t="s">
        <v>1242</v>
      </c>
      <c r="B108" t="s">
        <v>527</v>
      </c>
      <c r="C108" t="s">
        <v>666</v>
      </c>
      <c r="D108">
        <v>90502</v>
      </c>
    </row>
    <row r="109" spans="1:4">
      <c r="A109" t="s">
        <v>1243</v>
      </c>
      <c r="B109" t="s">
        <v>518</v>
      </c>
      <c r="C109" t="s">
        <v>1200</v>
      </c>
      <c r="D109">
        <v>120105</v>
      </c>
    </row>
    <row r="110" spans="1:4">
      <c r="A110" t="s">
        <v>1244</v>
      </c>
      <c r="B110" t="s">
        <v>518</v>
      </c>
      <c r="C110" t="s">
        <v>1245</v>
      </c>
      <c r="D110">
        <v>120401</v>
      </c>
    </row>
    <row r="111" spans="1:4">
      <c r="A111" t="s">
        <v>1246</v>
      </c>
      <c r="B111" t="s">
        <v>525</v>
      </c>
      <c r="C111" t="s">
        <v>1247</v>
      </c>
      <c r="D111">
        <v>60402</v>
      </c>
    </row>
    <row r="112" spans="1:4">
      <c r="A112" t="s">
        <v>606</v>
      </c>
      <c r="B112" t="s">
        <v>518</v>
      </c>
      <c r="C112" t="s">
        <v>1158</v>
      </c>
      <c r="D112">
        <v>120504</v>
      </c>
    </row>
    <row r="113" spans="1:4">
      <c r="A113" t="s">
        <v>736</v>
      </c>
      <c r="B113" t="s">
        <v>527</v>
      </c>
      <c r="C113" t="s">
        <v>1228</v>
      </c>
      <c r="D113">
        <v>90302</v>
      </c>
    </row>
    <row r="114" spans="1:4">
      <c r="A114" t="s">
        <v>1248</v>
      </c>
      <c r="B114" t="s">
        <v>518</v>
      </c>
      <c r="C114" t="s">
        <v>1167</v>
      </c>
      <c r="D114">
        <v>120305</v>
      </c>
    </row>
    <row r="115" spans="1:4">
      <c r="A115" t="s">
        <v>617</v>
      </c>
      <c r="B115" t="s">
        <v>528</v>
      </c>
      <c r="C115" t="s">
        <v>1249</v>
      </c>
      <c r="D115">
        <v>41402</v>
      </c>
    </row>
    <row r="116" spans="1:4">
      <c r="A116" t="s">
        <v>552</v>
      </c>
      <c r="B116" t="s">
        <v>520</v>
      </c>
      <c r="C116" t="s">
        <v>1176</v>
      </c>
      <c r="D116">
        <v>130108</v>
      </c>
    </row>
    <row r="117" spans="1:4">
      <c r="A117" t="s">
        <v>1250</v>
      </c>
      <c r="B117" t="s">
        <v>528</v>
      </c>
      <c r="C117" t="s">
        <v>1195</v>
      </c>
      <c r="D117">
        <v>41303</v>
      </c>
    </row>
    <row r="118" spans="1:4">
      <c r="A118" t="s">
        <v>745</v>
      </c>
      <c r="B118" t="s">
        <v>520</v>
      </c>
      <c r="C118" t="s">
        <v>1194</v>
      </c>
      <c r="D118">
        <v>130401</v>
      </c>
    </row>
    <row r="119" spans="1:4">
      <c r="A119" t="s">
        <v>556</v>
      </c>
      <c r="B119" t="s">
        <v>517</v>
      </c>
      <c r="C119" t="s">
        <v>1190</v>
      </c>
      <c r="D119">
        <v>10201</v>
      </c>
    </row>
    <row r="120" spans="1:4">
      <c r="A120" t="s">
        <v>1222</v>
      </c>
      <c r="B120" t="s">
        <v>522</v>
      </c>
      <c r="C120" t="s">
        <v>1222</v>
      </c>
      <c r="D120">
        <v>50103</v>
      </c>
    </row>
    <row r="121" spans="1:4">
      <c r="A121" t="s">
        <v>733</v>
      </c>
      <c r="B121" t="s">
        <v>525</v>
      </c>
      <c r="C121" t="s">
        <v>1251</v>
      </c>
      <c r="D121">
        <v>60202</v>
      </c>
    </row>
    <row r="122" spans="1:4">
      <c r="A122" t="s">
        <v>560</v>
      </c>
      <c r="B122" t="s">
        <v>523</v>
      </c>
      <c r="C122" t="s">
        <v>733</v>
      </c>
      <c r="D122">
        <v>80501</v>
      </c>
    </row>
    <row r="123" spans="1:4">
      <c r="A123" t="s">
        <v>1252</v>
      </c>
      <c r="B123" t="s">
        <v>520</v>
      </c>
      <c r="C123" t="s">
        <v>1194</v>
      </c>
      <c r="D123">
        <v>130405</v>
      </c>
    </row>
    <row r="124" spans="1:4">
      <c r="A124" t="s">
        <v>610</v>
      </c>
      <c r="B124" t="s">
        <v>518</v>
      </c>
      <c r="C124" t="s">
        <v>1167</v>
      </c>
      <c r="D124">
        <v>120301</v>
      </c>
    </row>
    <row r="125" spans="1:4">
      <c r="A125" t="s">
        <v>765</v>
      </c>
      <c r="B125" t="s">
        <v>524</v>
      </c>
      <c r="C125" t="s">
        <v>1227</v>
      </c>
      <c r="D125">
        <v>20604</v>
      </c>
    </row>
    <row r="126" spans="1:4">
      <c r="A126" t="s">
        <v>656</v>
      </c>
      <c r="B126" t="s">
        <v>523</v>
      </c>
      <c r="C126" t="s">
        <v>1205</v>
      </c>
      <c r="D126">
        <v>80601</v>
      </c>
    </row>
    <row r="127" spans="1:4">
      <c r="A127" t="s">
        <v>528</v>
      </c>
      <c r="B127" t="s">
        <v>528</v>
      </c>
      <c r="C127" t="s">
        <v>1197</v>
      </c>
      <c r="D127">
        <v>40604</v>
      </c>
    </row>
    <row r="128" spans="1:4">
      <c r="A128" t="s">
        <v>1253</v>
      </c>
      <c r="B128" t="s">
        <v>517</v>
      </c>
      <c r="C128" t="s">
        <v>1184</v>
      </c>
      <c r="D128">
        <v>10301</v>
      </c>
    </row>
    <row r="129" spans="1:4">
      <c r="A129" t="s">
        <v>1254</v>
      </c>
      <c r="B129" t="s">
        <v>527</v>
      </c>
      <c r="C129" t="s">
        <v>1188</v>
      </c>
      <c r="D129">
        <v>90203</v>
      </c>
    </row>
    <row r="130" spans="1:4">
      <c r="A130" t="s">
        <v>692</v>
      </c>
      <c r="B130" t="s">
        <v>525</v>
      </c>
      <c r="C130" t="s">
        <v>1255</v>
      </c>
      <c r="D130">
        <v>60101</v>
      </c>
    </row>
    <row r="131" spans="1:4">
      <c r="A131" t="s">
        <v>1256</v>
      </c>
      <c r="B131" t="s">
        <v>525</v>
      </c>
      <c r="C131" t="s">
        <v>1251</v>
      </c>
      <c r="D131">
        <v>60203</v>
      </c>
    </row>
    <row r="132" spans="1:4">
      <c r="A132" t="s">
        <v>1257</v>
      </c>
      <c r="B132" t="s">
        <v>526</v>
      </c>
      <c r="C132" t="s">
        <v>1182</v>
      </c>
      <c r="D132">
        <v>70405</v>
      </c>
    </row>
    <row r="133" spans="1:4">
      <c r="A133" t="s">
        <v>1258</v>
      </c>
      <c r="B133" t="s">
        <v>525</v>
      </c>
      <c r="C133" t="s">
        <v>1259</v>
      </c>
      <c r="D133">
        <v>60702</v>
      </c>
    </row>
    <row r="134" spans="1:4">
      <c r="A134" t="s">
        <v>1260</v>
      </c>
      <c r="B134" t="s">
        <v>520</v>
      </c>
      <c r="C134" t="s">
        <v>1215</v>
      </c>
      <c r="D134">
        <v>130305</v>
      </c>
    </row>
    <row r="135" spans="1:4">
      <c r="A135" t="s">
        <v>1261</v>
      </c>
      <c r="B135" t="s">
        <v>520</v>
      </c>
      <c r="C135" t="s">
        <v>1215</v>
      </c>
      <c r="D135">
        <v>130306</v>
      </c>
    </row>
    <row r="136" spans="1:4">
      <c r="A136" t="s">
        <v>1262</v>
      </c>
      <c r="B136" t="s">
        <v>519</v>
      </c>
      <c r="C136" t="s">
        <v>519</v>
      </c>
      <c r="D136">
        <v>30105</v>
      </c>
    </row>
    <row r="137" spans="1:4">
      <c r="A137" t="s">
        <v>599</v>
      </c>
      <c r="B137" t="s">
        <v>1263</v>
      </c>
      <c r="C137" t="s">
        <v>1264</v>
      </c>
      <c r="D137">
        <v>110101</v>
      </c>
    </row>
    <row r="138" spans="1:4">
      <c r="A138" t="s">
        <v>1265</v>
      </c>
      <c r="B138" t="s">
        <v>528</v>
      </c>
      <c r="C138" t="s">
        <v>1197</v>
      </c>
      <c r="D138">
        <v>40603</v>
      </c>
    </row>
    <row r="139" spans="1:4">
      <c r="A139" t="s">
        <v>1266</v>
      </c>
      <c r="B139" t="s">
        <v>517</v>
      </c>
      <c r="C139" t="s">
        <v>1190</v>
      </c>
      <c r="D139">
        <v>10208</v>
      </c>
    </row>
    <row r="140" spans="1:4">
      <c r="A140" t="s">
        <v>524</v>
      </c>
      <c r="B140" t="s">
        <v>524</v>
      </c>
      <c r="C140" t="s">
        <v>1227</v>
      </c>
      <c r="D140">
        <v>20603</v>
      </c>
    </row>
    <row r="141" spans="1:4">
      <c r="A141" t="s">
        <v>734</v>
      </c>
      <c r="B141" t="s">
        <v>519</v>
      </c>
      <c r="C141" t="s">
        <v>1267</v>
      </c>
      <c r="D141">
        <v>30302</v>
      </c>
    </row>
    <row r="142" spans="1:4">
      <c r="A142" t="s">
        <v>1268</v>
      </c>
      <c r="B142" t="s">
        <v>523</v>
      </c>
      <c r="C142" t="s">
        <v>733</v>
      </c>
      <c r="D142">
        <v>80507</v>
      </c>
    </row>
    <row r="143" spans="1:4">
      <c r="A143" t="s">
        <v>1269</v>
      </c>
      <c r="B143" t="s">
        <v>522</v>
      </c>
      <c r="C143" t="s">
        <v>589</v>
      </c>
      <c r="D143">
        <v>50209</v>
      </c>
    </row>
    <row r="144" spans="1:4">
      <c r="A144" t="s">
        <v>1270</v>
      </c>
      <c r="B144" t="s">
        <v>528</v>
      </c>
      <c r="C144" t="s">
        <v>1180</v>
      </c>
      <c r="D144">
        <v>40303</v>
      </c>
    </row>
    <row r="145" spans="1:4">
      <c r="A145" t="s">
        <v>1271</v>
      </c>
      <c r="B145" t="s">
        <v>527</v>
      </c>
      <c r="C145" t="s">
        <v>666</v>
      </c>
      <c r="D145">
        <v>90503</v>
      </c>
    </row>
    <row r="146" spans="1:4">
      <c r="A146" t="s">
        <v>1271</v>
      </c>
      <c r="B146" t="s">
        <v>526</v>
      </c>
      <c r="C146" t="s">
        <v>1182</v>
      </c>
      <c r="D146">
        <v>70404</v>
      </c>
    </row>
    <row r="147" spans="1:4">
      <c r="A147" t="s">
        <v>1272</v>
      </c>
      <c r="B147" t="s">
        <v>527</v>
      </c>
      <c r="C147" t="s">
        <v>573</v>
      </c>
      <c r="D147">
        <v>90802</v>
      </c>
    </row>
    <row r="148" spans="1:4">
      <c r="A148" t="s">
        <v>768</v>
      </c>
      <c r="B148" t="s">
        <v>527</v>
      </c>
      <c r="C148" t="s">
        <v>1238</v>
      </c>
      <c r="D148">
        <v>90607</v>
      </c>
    </row>
    <row r="149" spans="1:4">
      <c r="A149" t="s">
        <v>554</v>
      </c>
      <c r="B149" t="s">
        <v>519</v>
      </c>
      <c r="C149" t="s">
        <v>519</v>
      </c>
      <c r="D149">
        <v>30107</v>
      </c>
    </row>
    <row r="150" spans="1:4">
      <c r="A150" t="s">
        <v>608</v>
      </c>
      <c r="B150" t="s">
        <v>519</v>
      </c>
      <c r="C150" t="s">
        <v>519</v>
      </c>
      <c r="D150">
        <v>30115</v>
      </c>
    </row>
    <row r="151" spans="1:4">
      <c r="A151" t="s">
        <v>1273</v>
      </c>
      <c r="B151" t="s">
        <v>519</v>
      </c>
      <c r="C151" t="s">
        <v>1274</v>
      </c>
      <c r="D151">
        <v>30502</v>
      </c>
    </row>
    <row r="152" spans="1:4">
      <c r="A152" t="s">
        <v>1275</v>
      </c>
      <c r="B152" t="s">
        <v>522</v>
      </c>
      <c r="C152" t="s">
        <v>1160</v>
      </c>
      <c r="D152">
        <v>50314</v>
      </c>
    </row>
    <row r="153" spans="1:4">
      <c r="A153" t="s">
        <v>1276</v>
      </c>
      <c r="B153" t="s">
        <v>528</v>
      </c>
      <c r="C153" t="s">
        <v>1249</v>
      </c>
      <c r="D153">
        <v>41403</v>
      </c>
    </row>
    <row r="154" spans="1:4">
      <c r="A154" t="s">
        <v>575</v>
      </c>
      <c r="B154" t="s">
        <v>523</v>
      </c>
      <c r="C154" t="s">
        <v>523</v>
      </c>
      <c r="D154">
        <v>80805</v>
      </c>
    </row>
    <row r="155" spans="1:4">
      <c r="A155" t="s">
        <v>550</v>
      </c>
      <c r="B155" t="s">
        <v>528</v>
      </c>
      <c r="C155" t="s">
        <v>1197</v>
      </c>
      <c r="D155">
        <v>40601</v>
      </c>
    </row>
    <row r="156" spans="1:4">
      <c r="A156" t="s">
        <v>611</v>
      </c>
      <c r="B156" t="s">
        <v>528</v>
      </c>
      <c r="C156" t="s">
        <v>1197</v>
      </c>
      <c r="D156">
        <v>40611</v>
      </c>
    </row>
    <row r="157" spans="1:4">
      <c r="A157" t="s">
        <v>651</v>
      </c>
      <c r="B157" t="s">
        <v>528</v>
      </c>
      <c r="C157" t="s">
        <v>1197</v>
      </c>
      <c r="D157">
        <v>40612</v>
      </c>
    </row>
    <row r="158" spans="1:4">
      <c r="A158" t="s">
        <v>1277</v>
      </c>
      <c r="B158" t="s">
        <v>518</v>
      </c>
      <c r="C158" t="s">
        <v>1167</v>
      </c>
      <c r="D158">
        <v>120313</v>
      </c>
    </row>
    <row r="159" spans="1:4">
      <c r="A159" t="s">
        <v>1278</v>
      </c>
      <c r="B159" t="s">
        <v>518</v>
      </c>
      <c r="C159" t="s">
        <v>1167</v>
      </c>
      <c r="D159">
        <v>120315</v>
      </c>
    </row>
    <row r="160" spans="1:4">
      <c r="A160" t="s">
        <v>1279</v>
      </c>
      <c r="B160" t="s">
        <v>528</v>
      </c>
      <c r="C160" t="s">
        <v>1162</v>
      </c>
      <c r="D160">
        <v>40102</v>
      </c>
    </row>
    <row r="161" spans="1:4">
      <c r="A161" t="s">
        <v>616</v>
      </c>
      <c r="B161" t="s">
        <v>528</v>
      </c>
      <c r="C161" t="s">
        <v>1280</v>
      </c>
      <c r="D161">
        <v>40701</v>
      </c>
    </row>
    <row r="162" spans="1:4">
      <c r="A162" t="s">
        <v>1281</v>
      </c>
      <c r="B162" t="s">
        <v>528</v>
      </c>
      <c r="C162" t="s">
        <v>1203</v>
      </c>
      <c r="D162">
        <v>41007</v>
      </c>
    </row>
    <row r="163" spans="1:4">
      <c r="A163" t="s">
        <v>568</v>
      </c>
      <c r="B163" t="s">
        <v>523</v>
      </c>
      <c r="C163" t="s">
        <v>523</v>
      </c>
      <c r="D163">
        <v>80826</v>
      </c>
    </row>
    <row r="164" spans="1:4">
      <c r="A164" t="s">
        <v>1282</v>
      </c>
      <c r="B164" t="s">
        <v>528</v>
      </c>
      <c r="C164" t="s">
        <v>1280</v>
      </c>
      <c r="D164">
        <v>40702</v>
      </c>
    </row>
    <row r="165" spans="1:4">
      <c r="A165" t="s">
        <v>755</v>
      </c>
      <c r="B165" t="s">
        <v>527</v>
      </c>
      <c r="C165" t="s">
        <v>1225</v>
      </c>
      <c r="D165">
        <v>91010</v>
      </c>
    </row>
    <row r="166" spans="1:4">
      <c r="A166" t="s">
        <v>1283</v>
      </c>
      <c r="B166" t="s">
        <v>527</v>
      </c>
      <c r="C166" t="s">
        <v>1160</v>
      </c>
      <c r="D166">
        <v>90903</v>
      </c>
    </row>
    <row r="167" spans="1:4">
      <c r="A167" t="s">
        <v>649</v>
      </c>
      <c r="B167" t="s">
        <v>520</v>
      </c>
      <c r="C167" t="s">
        <v>1170</v>
      </c>
      <c r="D167">
        <v>130705</v>
      </c>
    </row>
    <row r="168" spans="1:4">
      <c r="A168" t="s">
        <v>1284</v>
      </c>
      <c r="B168" t="s">
        <v>527</v>
      </c>
      <c r="C168" t="s">
        <v>1228</v>
      </c>
      <c r="D168">
        <v>90307</v>
      </c>
    </row>
    <row r="169" spans="1:4">
      <c r="A169" t="s">
        <v>1285</v>
      </c>
      <c r="B169" t="s">
        <v>518</v>
      </c>
      <c r="C169" t="s">
        <v>1158</v>
      </c>
      <c r="D169">
        <v>120505</v>
      </c>
    </row>
    <row r="170" spans="1:4">
      <c r="A170" t="s">
        <v>708</v>
      </c>
      <c r="B170" t="s">
        <v>525</v>
      </c>
      <c r="C170" t="s">
        <v>1286</v>
      </c>
      <c r="D170">
        <v>60604</v>
      </c>
    </row>
    <row r="171" spans="1:4">
      <c r="A171" t="s">
        <v>1287</v>
      </c>
      <c r="B171" t="s">
        <v>527</v>
      </c>
      <c r="C171" t="s">
        <v>1177</v>
      </c>
      <c r="D171">
        <v>90102</v>
      </c>
    </row>
    <row r="172" spans="1:4">
      <c r="A172" t="s">
        <v>1288</v>
      </c>
      <c r="B172" t="s">
        <v>526</v>
      </c>
      <c r="C172" t="s">
        <v>1169</v>
      </c>
      <c r="D172">
        <v>70704</v>
      </c>
    </row>
    <row r="173" spans="1:4">
      <c r="A173" t="s">
        <v>674</v>
      </c>
      <c r="B173" t="s">
        <v>528</v>
      </c>
      <c r="C173" t="s">
        <v>602</v>
      </c>
      <c r="D173">
        <v>40513</v>
      </c>
    </row>
    <row r="174" spans="1:4">
      <c r="A174" t="s">
        <v>1289</v>
      </c>
      <c r="B174" t="s">
        <v>526</v>
      </c>
      <c r="C174" t="s">
        <v>1169</v>
      </c>
      <c r="D174">
        <v>70705</v>
      </c>
    </row>
    <row r="175" spans="1:4">
      <c r="A175" t="s">
        <v>1289</v>
      </c>
      <c r="B175" t="s">
        <v>527</v>
      </c>
      <c r="C175" t="s">
        <v>1174</v>
      </c>
      <c r="D175">
        <v>91203</v>
      </c>
    </row>
    <row r="176" spans="1:4">
      <c r="A176" t="s">
        <v>1289</v>
      </c>
      <c r="B176" t="s">
        <v>520</v>
      </c>
      <c r="C176" t="s">
        <v>1215</v>
      </c>
      <c r="D176">
        <v>130307</v>
      </c>
    </row>
    <row r="177" spans="1:4">
      <c r="A177" t="s">
        <v>1290</v>
      </c>
      <c r="B177" t="s">
        <v>525</v>
      </c>
      <c r="C177" t="s">
        <v>1291</v>
      </c>
      <c r="D177">
        <v>60303</v>
      </c>
    </row>
    <row r="178" spans="1:4">
      <c r="A178" t="s">
        <v>1292</v>
      </c>
      <c r="B178" t="s">
        <v>526</v>
      </c>
      <c r="C178" t="s">
        <v>1293</v>
      </c>
      <c r="D178">
        <v>70602</v>
      </c>
    </row>
    <row r="179" spans="1:4">
      <c r="A179" t="s">
        <v>1294</v>
      </c>
      <c r="B179" t="s">
        <v>524</v>
      </c>
      <c r="C179" t="s">
        <v>1230</v>
      </c>
      <c r="D179">
        <v>20403</v>
      </c>
    </row>
    <row r="180" spans="1:4">
      <c r="A180" t="s">
        <v>1295</v>
      </c>
      <c r="B180" t="s">
        <v>525</v>
      </c>
      <c r="C180" t="s">
        <v>1291</v>
      </c>
      <c r="D180">
        <v>60302</v>
      </c>
    </row>
    <row r="181" spans="1:4">
      <c r="A181" t="s">
        <v>1296</v>
      </c>
      <c r="B181" t="s">
        <v>526</v>
      </c>
      <c r="C181" t="s">
        <v>629</v>
      </c>
      <c r="D181">
        <v>70204</v>
      </c>
    </row>
    <row r="182" spans="1:4">
      <c r="A182" t="s">
        <v>1297</v>
      </c>
      <c r="B182" t="s">
        <v>525</v>
      </c>
      <c r="C182" t="s">
        <v>1291</v>
      </c>
      <c r="D182">
        <v>60304</v>
      </c>
    </row>
    <row r="183" spans="1:4">
      <c r="A183" t="s">
        <v>1297</v>
      </c>
      <c r="B183" t="s">
        <v>526</v>
      </c>
      <c r="C183" t="s">
        <v>1182</v>
      </c>
      <c r="D183">
        <v>70406</v>
      </c>
    </row>
    <row r="184" spans="1:4">
      <c r="A184" t="s">
        <v>1298</v>
      </c>
      <c r="B184" t="s">
        <v>524</v>
      </c>
      <c r="C184" t="s">
        <v>1172</v>
      </c>
      <c r="D184">
        <v>20203</v>
      </c>
    </row>
    <row r="185" spans="1:4">
      <c r="A185" t="s">
        <v>535</v>
      </c>
      <c r="B185" t="s">
        <v>523</v>
      </c>
      <c r="C185" t="s">
        <v>523</v>
      </c>
      <c r="D185">
        <v>80802</v>
      </c>
    </row>
    <row r="186" spans="1:4">
      <c r="A186" t="s">
        <v>1299</v>
      </c>
      <c r="B186" t="s">
        <v>525</v>
      </c>
      <c r="C186" t="s">
        <v>1286</v>
      </c>
      <c r="D186">
        <v>60606</v>
      </c>
    </row>
    <row r="187" spans="1:4">
      <c r="A187" t="s">
        <v>1300</v>
      </c>
      <c r="B187" t="s">
        <v>526</v>
      </c>
      <c r="C187" t="s">
        <v>629</v>
      </c>
      <c r="D187">
        <v>70205</v>
      </c>
    </row>
    <row r="188" spans="1:4">
      <c r="A188" t="s">
        <v>1301</v>
      </c>
      <c r="B188" t="s">
        <v>527</v>
      </c>
      <c r="C188" t="s">
        <v>1188</v>
      </c>
      <c r="D188">
        <v>90204</v>
      </c>
    </row>
    <row r="189" spans="1:4">
      <c r="A189" t="s">
        <v>587</v>
      </c>
      <c r="B189" t="s">
        <v>520</v>
      </c>
      <c r="C189" t="s">
        <v>1170</v>
      </c>
      <c r="D189">
        <v>130706</v>
      </c>
    </row>
    <row r="190" spans="1:4">
      <c r="A190" t="s">
        <v>587</v>
      </c>
      <c r="B190" t="s">
        <v>524</v>
      </c>
      <c r="C190" t="s">
        <v>1227</v>
      </c>
      <c r="D190">
        <v>20605</v>
      </c>
    </row>
    <row r="191" spans="1:4">
      <c r="A191" t="s">
        <v>1302</v>
      </c>
      <c r="B191" t="s">
        <v>524</v>
      </c>
      <c r="C191" t="s">
        <v>1303</v>
      </c>
      <c r="D191">
        <v>20502</v>
      </c>
    </row>
    <row r="192" spans="1:4">
      <c r="A192" t="s">
        <v>1304</v>
      </c>
      <c r="B192" t="s">
        <v>526</v>
      </c>
      <c r="C192" t="s">
        <v>1169</v>
      </c>
      <c r="D192">
        <v>70706</v>
      </c>
    </row>
    <row r="193" spans="1:4">
      <c r="A193" t="s">
        <v>721</v>
      </c>
      <c r="B193" t="s">
        <v>524</v>
      </c>
      <c r="C193" t="s">
        <v>1161</v>
      </c>
      <c r="D193">
        <v>20102</v>
      </c>
    </row>
    <row r="194" spans="1:4">
      <c r="A194" t="s">
        <v>721</v>
      </c>
      <c r="B194" t="s">
        <v>528</v>
      </c>
      <c r="C194" t="s">
        <v>1195</v>
      </c>
      <c r="D194">
        <v>41304</v>
      </c>
    </row>
    <row r="195" spans="1:4">
      <c r="A195" t="s">
        <v>1305</v>
      </c>
      <c r="B195" t="s">
        <v>527</v>
      </c>
      <c r="C195" t="s">
        <v>1160</v>
      </c>
      <c r="D195">
        <v>90904</v>
      </c>
    </row>
    <row r="196" spans="1:4">
      <c r="A196" t="s">
        <v>1306</v>
      </c>
      <c r="B196" t="s">
        <v>526</v>
      </c>
      <c r="C196" t="s">
        <v>526</v>
      </c>
      <c r="D196">
        <v>70315</v>
      </c>
    </row>
    <row r="197" spans="1:4">
      <c r="A197" t="s">
        <v>613</v>
      </c>
      <c r="B197" t="s">
        <v>517</v>
      </c>
      <c r="C197" t="s">
        <v>1190</v>
      </c>
      <c r="D197">
        <v>10206</v>
      </c>
    </row>
    <row r="198" spans="1:4">
      <c r="A198" t="s">
        <v>1307</v>
      </c>
      <c r="B198" t="s">
        <v>526</v>
      </c>
      <c r="C198" t="s">
        <v>1308</v>
      </c>
      <c r="D198">
        <v>70102</v>
      </c>
    </row>
    <row r="199" spans="1:4">
      <c r="A199" t="s">
        <v>1309</v>
      </c>
      <c r="B199" t="s">
        <v>520</v>
      </c>
      <c r="C199" t="s">
        <v>735</v>
      </c>
      <c r="D199">
        <v>130902</v>
      </c>
    </row>
    <row r="200" spans="1:4">
      <c r="A200" t="s">
        <v>660</v>
      </c>
      <c r="B200" t="s">
        <v>519</v>
      </c>
      <c r="C200" t="s">
        <v>1155</v>
      </c>
      <c r="D200">
        <v>30203</v>
      </c>
    </row>
    <row r="201" spans="1:4">
      <c r="A201" t="s">
        <v>1310</v>
      </c>
      <c r="B201" t="s">
        <v>519</v>
      </c>
      <c r="C201" t="s">
        <v>1267</v>
      </c>
      <c r="D201">
        <v>30303</v>
      </c>
    </row>
    <row r="202" spans="1:4">
      <c r="A202" t="s">
        <v>1310</v>
      </c>
      <c r="B202" t="s">
        <v>526</v>
      </c>
      <c r="C202" t="s">
        <v>526</v>
      </c>
      <c r="D202">
        <v>70302</v>
      </c>
    </row>
    <row r="203" spans="1:4">
      <c r="A203" t="s">
        <v>731</v>
      </c>
      <c r="B203" t="s">
        <v>524</v>
      </c>
      <c r="C203" t="s">
        <v>1311</v>
      </c>
      <c r="D203">
        <v>20302</v>
      </c>
    </row>
    <row r="204" spans="1:4">
      <c r="A204" t="s">
        <v>1312</v>
      </c>
      <c r="B204" t="s">
        <v>526</v>
      </c>
      <c r="C204" t="s">
        <v>1308</v>
      </c>
      <c r="D204">
        <v>70109</v>
      </c>
    </row>
    <row r="205" spans="1:4">
      <c r="A205" t="s">
        <v>1313</v>
      </c>
      <c r="B205" t="s">
        <v>524</v>
      </c>
      <c r="C205" t="s">
        <v>1161</v>
      </c>
      <c r="D205">
        <v>20108</v>
      </c>
    </row>
    <row r="206" spans="1:4">
      <c r="A206" t="s">
        <v>688</v>
      </c>
      <c r="B206" t="s">
        <v>527</v>
      </c>
      <c r="C206" t="s">
        <v>714</v>
      </c>
      <c r="D206">
        <v>90407</v>
      </c>
    </row>
    <row r="207" spans="1:4">
      <c r="A207" t="s">
        <v>688</v>
      </c>
      <c r="B207" t="s">
        <v>520</v>
      </c>
      <c r="C207" t="s">
        <v>735</v>
      </c>
      <c r="D207">
        <v>130903</v>
      </c>
    </row>
    <row r="208" spans="1:4">
      <c r="A208" t="s">
        <v>1314</v>
      </c>
      <c r="B208" t="s">
        <v>520</v>
      </c>
      <c r="C208" t="s">
        <v>1194</v>
      </c>
      <c r="D208">
        <v>130406</v>
      </c>
    </row>
    <row r="209" spans="1:4">
      <c r="A209" t="s">
        <v>1315</v>
      </c>
      <c r="B209" t="s">
        <v>525</v>
      </c>
      <c r="C209" t="s">
        <v>1259</v>
      </c>
      <c r="D209">
        <v>60704</v>
      </c>
    </row>
    <row r="210" spans="1:4">
      <c r="A210" t="s">
        <v>1316</v>
      </c>
      <c r="B210" t="s">
        <v>523</v>
      </c>
      <c r="C210" t="s">
        <v>733</v>
      </c>
      <c r="D210">
        <v>80504</v>
      </c>
    </row>
    <row r="211" spans="1:4">
      <c r="A211" t="s">
        <v>1317</v>
      </c>
      <c r="B211" t="s">
        <v>526</v>
      </c>
      <c r="C211" t="s">
        <v>1308</v>
      </c>
      <c r="D211">
        <v>70103</v>
      </c>
    </row>
    <row r="212" spans="1:4">
      <c r="A212" t="s">
        <v>1318</v>
      </c>
      <c r="B212" t="s">
        <v>526</v>
      </c>
      <c r="C212" t="s">
        <v>629</v>
      </c>
      <c r="D212">
        <v>70206</v>
      </c>
    </row>
    <row r="213" spans="1:4">
      <c r="A213" t="s">
        <v>732</v>
      </c>
      <c r="B213" t="s">
        <v>527</v>
      </c>
      <c r="C213" t="s">
        <v>1181</v>
      </c>
      <c r="D213">
        <v>91105</v>
      </c>
    </row>
    <row r="214" spans="1:4">
      <c r="A214" t="s">
        <v>1319</v>
      </c>
      <c r="B214" t="s">
        <v>527</v>
      </c>
      <c r="C214" t="s">
        <v>666</v>
      </c>
      <c r="D214">
        <v>90504</v>
      </c>
    </row>
    <row r="215" spans="1:4">
      <c r="A215" t="s">
        <v>1320</v>
      </c>
      <c r="B215" t="s">
        <v>526</v>
      </c>
      <c r="C215" t="s">
        <v>629</v>
      </c>
      <c r="D215">
        <v>70207</v>
      </c>
    </row>
    <row r="216" spans="1:4">
      <c r="A216" t="s">
        <v>1321</v>
      </c>
      <c r="B216" t="s">
        <v>528</v>
      </c>
      <c r="C216" t="s">
        <v>1322</v>
      </c>
      <c r="D216">
        <v>40902</v>
      </c>
    </row>
    <row r="217" spans="1:4">
      <c r="A217" t="s">
        <v>1323</v>
      </c>
      <c r="B217" t="s">
        <v>525</v>
      </c>
      <c r="C217" t="s">
        <v>1286</v>
      </c>
      <c r="D217">
        <v>60603</v>
      </c>
    </row>
    <row r="218" spans="1:4">
      <c r="A218" t="s">
        <v>1324</v>
      </c>
      <c r="B218" t="s">
        <v>524</v>
      </c>
      <c r="C218" t="s">
        <v>1303</v>
      </c>
      <c r="D218">
        <v>20503</v>
      </c>
    </row>
    <row r="219" spans="1:4">
      <c r="A219" t="s">
        <v>1325</v>
      </c>
      <c r="B219" t="s">
        <v>527</v>
      </c>
      <c r="C219" t="s">
        <v>1160</v>
      </c>
      <c r="D219">
        <v>90905</v>
      </c>
    </row>
    <row r="220" spans="1:4">
      <c r="A220" t="s">
        <v>1326</v>
      </c>
      <c r="B220" t="s">
        <v>518</v>
      </c>
      <c r="C220" t="s">
        <v>1158</v>
      </c>
      <c r="D220">
        <v>120506</v>
      </c>
    </row>
    <row r="221" spans="1:4">
      <c r="A221" t="s">
        <v>1327</v>
      </c>
      <c r="B221" t="s">
        <v>525</v>
      </c>
      <c r="C221" t="s">
        <v>1286</v>
      </c>
      <c r="D221">
        <v>60605</v>
      </c>
    </row>
    <row r="222" spans="1:4">
      <c r="A222" t="s">
        <v>1327</v>
      </c>
      <c r="B222" t="s">
        <v>526</v>
      </c>
      <c r="C222" t="s">
        <v>629</v>
      </c>
      <c r="D222">
        <v>70208</v>
      </c>
    </row>
    <row r="223" spans="1:4">
      <c r="A223" t="s">
        <v>710</v>
      </c>
      <c r="B223" t="s">
        <v>518</v>
      </c>
      <c r="C223" t="s">
        <v>1158</v>
      </c>
      <c r="D223">
        <v>120510</v>
      </c>
    </row>
    <row r="224" spans="1:4">
      <c r="A224" t="s">
        <v>1328</v>
      </c>
      <c r="B224" t="s">
        <v>524</v>
      </c>
      <c r="C224" t="s">
        <v>1303</v>
      </c>
      <c r="D224">
        <v>20504</v>
      </c>
    </row>
    <row r="225" spans="1:4">
      <c r="A225" t="s">
        <v>1038</v>
      </c>
      <c r="B225" t="s">
        <v>527</v>
      </c>
      <c r="C225" t="s">
        <v>1228</v>
      </c>
      <c r="D225">
        <v>90303</v>
      </c>
    </row>
    <row r="226" spans="1:4">
      <c r="A226" t="s">
        <v>621</v>
      </c>
      <c r="B226" t="s">
        <v>518</v>
      </c>
      <c r="C226" t="s">
        <v>1158</v>
      </c>
      <c r="D226">
        <v>120507</v>
      </c>
    </row>
    <row r="227" spans="1:4">
      <c r="A227" t="s">
        <v>1329</v>
      </c>
      <c r="B227" t="s">
        <v>518</v>
      </c>
      <c r="C227" t="s">
        <v>1158</v>
      </c>
      <c r="D227">
        <v>120511</v>
      </c>
    </row>
    <row r="228" spans="1:4">
      <c r="A228" t="s">
        <v>1330</v>
      </c>
      <c r="B228" t="s">
        <v>528</v>
      </c>
      <c r="C228" t="s">
        <v>1322</v>
      </c>
      <c r="D228">
        <v>40903</v>
      </c>
    </row>
    <row r="229" spans="1:4">
      <c r="A229" t="s">
        <v>1331</v>
      </c>
      <c r="B229" t="s">
        <v>524</v>
      </c>
      <c r="C229" t="s">
        <v>1311</v>
      </c>
      <c r="D229">
        <v>20303</v>
      </c>
    </row>
    <row r="230" spans="1:4">
      <c r="A230" t="s">
        <v>1331</v>
      </c>
      <c r="B230" t="s">
        <v>527</v>
      </c>
      <c r="C230" t="s">
        <v>1188</v>
      </c>
      <c r="D230">
        <v>90205</v>
      </c>
    </row>
    <row r="231" spans="1:4">
      <c r="A231" t="s">
        <v>1332</v>
      </c>
      <c r="B231" t="s">
        <v>527</v>
      </c>
      <c r="C231" t="s">
        <v>666</v>
      </c>
      <c r="D231">
        <v>90505</v>
      </c>
    </row>
    <row r="232" spans="1:4">
      <c r="A232" t="s">
        <v>1333</v>
      </c>
      <c r="B232" t="s">
        <v>528</v>
      </c>
      <c r="C232" t="s">
        <v>1322</v>
      </c>
      <c r="D232">
        <v>40904</v>
      </c>
    </row>
    <row r="233" spans="1:4">
      <c r="A233" t="s">
        <v>1334</v>
      </c>
      <c r="B233" t="s">
        <v>522</v>
      </c>
      <c r="C233" t="s">
        <v>589</v>
      </c>
      <c r="D233">
        <v>50201</v>
      </c>
    </row>
    <row r="234" spans="1:4">
      <c r="A234" t="s">
        <v>1335</v>
      </c>
      <c r="B234" t="s">
        <v>524</v>
      </c>
      <c r="C234" t="s">
        <v>1172</v>
      </c>
      <c r="D234">
        <v>20204</v>
      </c>
    </row>
    <row r="235" spans="1:4">
      <c r="A235" t="s">
        <v>706</v>
      </c>
      <c r="B235" t="s">
        <v>525</v>
      </c>
      <c r="C235" t="s">
        <v>1259</v>
      </c>
      <c r="D235">
        <v>60703</v>
      </c>
    </row>
    <row r="236" spans="1:4">
      <c r="A236" t="s">
        <v>706</v>
      </c>
      <c r="B236" t="s">
        <v>527</v>
      </c>
      <c r="C236" t="s">
        <v>666</v>
      </c>
      <c r="D236">
        <v>90506</v>
      </c>
    </row>
    <row r="237" spans="1:4">
      <c r="A237" t="s">
        <v>763</v>
      </c>
      <c r="B237" t="s">
        <v>524</v>
      </c>
      <c r="C237" t="s">
        <v>1161</v>
      </c>
      <c r="D237">
        <v>20103</v>
      </c>
    </row>
    <row r="238" spans="1:4">
      <c r="A238" t="s">
        <v>1336</v>
      </c>
      <c r="B238" t="s">
        <v>517</v>
      </c>
      <c r="C238" t="s">
        <v>1190</v>
      </c>
      <c r="D238">
        <v>10214</v>
      </c>
    </row>
    <row r="239" spans="1:4">
      <c r="A239" t="s">
        <v>1337</v>
      </c>
      <c r="B239" t="s">
        <v>528</v>
      </c>
      <c r="C239" t="s">
        <v>1162</v>
      </c>
      <c r="D239">
        <v>40103</v>
      </c>
    </row>
    <row r="240" spans="1:4">
      <c r="A240" t="s">
        <v>686</v>
      </c>
      <c r="B240" t="s">
        <v>517</v>
      </c>
      <c r="C240" t="s">
        <v>1190</v>
      </c>
      <c r="D240">
        <v>10204</v>
      </c>
    </row>
    <row r="241" spans="1:4">
      <c r="A241" t="s">
        <v>1338</v>
      </c>
      <c r="B241" t="s">
        <v>525</v>
      </c>
      <c r="C241" t="s">
        <v>1247</v>
      </c>
      <c r="D241">
        <v>60406</v>
      </c>
    </row>
    <row r="242" spans="1:4">
      <c r="A242" t="s">
        <v>1339</v>
      </c>
      <c r="B242" t="s">
        <v>525</v>
      </c>
      <c r="C242" t="s">
        <v>1251</v>
      </c>
      <c r="D242">
        <v>60204</v>
      </c>
    </row>
    <row r="243" spans="1:4">
      <c r="A243" t="s">
        <v>669</v>
      </c>
      <c r="B243" t="s">
        <v>524</v>
      </c>
      <c r="C243" t="s">
        <v>1172</v>
      </c>
      <c r="D243">
        <v>20205</v>
      </c>
    </row>
    <row r="244" spans="1:4">
      <c r="A244" t="s">
        <v>1340</v>
      </c>
      <c r="B244" t="s">
        <v>518</v>
      </c>
      <c r="C244" t="s">
        <v>1200</v>
      </c>
      <c r="D244">
        <v>120106</v>
      </c>
    </row>
    <row r="245" spans="1:4">
      <c r="A245" t="s">
        <v>1341</v>
      </c>
      <c r="B245" t="s">
        <v>525</v>
      </c>
      <c r="C245" t="s">
        <v>1247</v>
      </c>
      <c r="D245">
        <v>60408</v>
      </c>
    </row>
    <row r="246" spans="1:4">
      <c r="A246" t="s">
        <v>543</v>
      </c>
      <c r="B246" t="s">
        <v>523</v>
      </c>
      <c r="C246" t="s">
        <v>523</v>
      </c>
      <c r="D246">
        <v>80823</v>
      </c>
    </row>
    <row r="247" spans="1:4">
      <c r="A247" t="s">
        <v>1342</v>
      </c>
      <c r="B247" t="s">
        <v>526</v>
      </c>
      <c r="C247" t="s">
        <v>1182</v>
      </c>
      <c r="D247">
        <v>70407</v>
      </c>
    </row>
    <row r="248" spans="1:4">
      <c r="A248" t="s">
        <v>1343</v>
      </c>
      <c r="B248" t="s">
        <v>520</v>
      </c>
      <c r="C248" t="s">
        <v>1170</v>
      </c>
      <c r="D248">
        <v>130707</v>
      </c>
    </row>
    <row r="249" spans="1:4">
      <c r="A249" t="s">
        <v>1344</v>
      </c>
      <c r="B249" t="s">
        <v>517</v>
      </c>
      <c r="C249" t="s">
        <v>1190</v>
      </c>
      <c r="D249">
        <v>10216</v>
      </c>
    </row>
    <row r="250" spans="1:4">
      <c r="A250" t="s">
        <v>1043</v>
      </c>
      <c r="B250" t="s">
        <v>517</v>
      </c>
      <c r="C250" t="s">
        <v>1190</v>
      </c>
      <c r="D250">
        <v>10215</v>
      </c>
    </row>
    <row r="251" spans="1:4">
      <c r="A251" t="s">
        <v>1345</v>
      </c>
      <c r="B251" t="s">
        <v>517</v>
      </c>
      <c r="C251" t="s">
        <v>1190</v>
      </c>
      <c r="D251">
        <v>10217</v>
      </c>
    </row>
    <row r="252" spans="1:4">
      <c r="A252" t="s">
        <v>1346</v>
      </c>
      <c r="B252" t="s">
        <v>526</v>
      </c>
      <c r="C252" t="s">
        <v>1169</v>
      </c>
      <c r="D252">
        <v>70707</v>
      </c>
    </row>
    <row r="253" spans="1:4">
      <c r="A253" t="s">
        <v>661</v>
      </c>
      <c r="B253" t="s">
        <v>522</v>
      </c>
      <c r="C253" t="s">
        <v>1222</v>
      </c>
      <c r="D253">
        <v>50104</v>
      </c>
    </row>
    <row r="254" spans="1:4">
      <c r="A254" t="s">
        <v>1347</v>
      </c>
      <c r="B254" t="s">
        <v>527</v>
      </c>
      <c r="C254" t="s">
        <v>1160</v>
      </c>
      <c r="D254">
        <v>90906</v>
      </c>
    </row>
    <row r="255" spans="1:4">
      <c r="A255" t="s">
        <v>1348</v>
      </c>
      <c r="B255" t="s">
        <v>519</v>
      </c>
      <c r="C255" t="s">
        <v>1267</v>
      </c>
      <c r="D255">
        <v>30304</v>
      </c>
    </row>
    <row r="256" spans="1:4">
      <c r="A256" t="s">
        <v>1349</v>
      </c>
      <c r="B256" t="s">
        <v>527</v>
      </c>
      <c r="C256" t="s">
        <v>1238</v>
      </c>
      <c r="D256">
        <v>90602</v>
      </c>
    </row>
    <row r="257" spans="1:4">
      <c r="A257" t="s">
        <v>1350</v>
      </c>
      <c r="B257" t="s">
        <v>528</v>
      </c>
      <c r="C257" t="s">
        <v>602</v>
      </c>
      <c r="D257">
        <v>40505</v>
      </c>
    </row>
    <row r="258" spans="1:4">
      <c r="A258" t="s">
        <v>1351</v>
      </c>
      <c r="B258" t="s">
        <v>523</v>
      </c>
      <c r="C258" t="s">
        <v>1205</v>
      </c>
      <c r="D258">
        <v>80603</v>
      </c>
    </row>
    <row r="259" spans="1:4">
      <c r="A259" t="s">
        <v>1067</v>
      </c>
      <c r="B259" t="s">
        <v>528</v>
      </c>
      <c r="C259" t="s">
        <v>1180</v>
      </c>
      <c r="D259">
        <v>40304</v>
      </c>
    </row>
    <row r="260" spans="1:4">
      <c r="A260" t="s">
        <v>668</v>
      </c>
      <c r="B260" t="s">
        <v>517</v>
      </c>
      <c r="C260" t="s">
        <v>1190</v>
      </c>
      <c r="D260">
        <v>10203</v>
      </c>
    </row>
    <row r="261" spans="1:4">
      <c r="A261" t="s">
        <v>1352</v>
      </c>
      <c r="B261" t="s">
        <v>528</v>
      </c>
      <c r="C261" t="s">
        <v>1197</v>
      </c>
      <c r="D261">
        <v>40605</v>
      </c>
    </row>
    <row r="262" spans="1:4">
      <c r="A262" t="s">
        <v>567</v>
      </c>
      <c r="B262" t="s">
        <v>520</v>
      </c>
      <c r="C262" t="s">
        <v>1170</v>
      </c>
      <c r="D262">
        <v>130708</v>
      </c>
    </row>
    <row r="263" spans="1:4">
      <c r="A263" t="s">
        <v>625</v>
      </c>
      <c r="B263" t="s">
        <v>528</v>
      </c>
      <c r="C263" t="s">
        <v>625</v>
      </c>
      <c r="D263">
        <v>40801</v>
      </c>
    </row>
    <row r="264" spans="1:4">
      <c r="A264" t="s">
        <v>1353</v>
      </c>
      <c r="B264" t="s">
        <v>526</v>
      </c>
      <c r="C264" t="s">
        <v>1169</v>
      </c>
      <c r="D264">
        <v>70708</v>
      </c>
    </row>
    <row r="265" spans="1:4">
      <c r="A265" t="s">
        <v>1354</v>
      </c>
      <c r="B265" t="s">
        <v>526</v>
      </c>
      <c r="C265" t="s">
        <v>1308</v>
      </c>
      <c r="D265">
        <v>70101</v>
      </c>
    </row>
    <row r="266" spans="1:4">
      <c r="A266" t="s">
        <v>1355</v>
      </c>
      <c r="B266" t="s">
        <v>526</v>
      </c>
      <c r="C266" t="s">
        <v>1308</v>
      </c>
      <c r="D266">
        <v>70104</v>
      </c>
    </row>
    <row r="267" spans="1:4">
      <c r="A267" t="s">
        <v>756</v>
      </c>
      <c r="B267" t="s">
        <v>528</v>
      </c>
      <c r="C267" t="s">
        <v>1162</v>
      </c>
      <c r="D267">
        <v>40104</v>
      </c>
    </row>
    <row r="268" spans="1:4">
      <c r="A268" t="s">
        <v>756</v>
      </c>
      <c r="B268" t="s">
        <v>527</v>
      </c>
      <c r="C268" t="s">
        <v>1181</v>
      </c>
      <c r="D268">
        <v>91106</v>
      </c>
    </row>
    <row r="269" spans="1:4">
      <c r="A269" t="s">
        <v>1356</v>
      </c>
      <c r="B269" t="s">
        <v>528</v>
      </c>
      <c r="C269" t="s">
        <v>1180</v>
      </c>
      <c r="D269">
        <v>40305</v>
      </c>
    </row>
    <row r="270" spans="1:4">
      <c r="A270" t="s">
        <v>1357</v>
      </c>
      <c r="B270" t="s">
        <v>520</v>
      </c>
      <c r="C270" t="s">
        <v>735</v>
      </c>
      <c r="D270">
        <v>130904</v>
      </c>
    </row>
    <row r="271" spans="1:4">
      <c r="A271" t="s">
        <v>1357</v>
      </c>
      <c r="B271" t="s">
        <v>518</v>
      </c>
      <c r="C271" t="s">
        <v>1158</v>
      </c>
      <c r="D271">
        <v>120508</v>
      </c>
    </row>
    <row r="272" spans="1:4">
      <c r="A272" t="s">
        <v>720</v>
      </c>
      <c r="B272" t="s">
        <v>518</v>
      </c>
      <c r="C272" t="s">
        <v>1158</v>
      </c>
      <c r="D272">
        <v>120509</v>
      </c>
    </row>
    <row r="273" spans="1:4">
      <c r="A273" t="s">
        <v>1358</v>
      </c>
      <c r="B273" t="s">
        <v>524</v>
      </c>
      <c r="C273" t="s">
        <v>1230</v>
      </c>
      <c r="D273">
        <v>20404</v>
      </c>
    </row>
    <row r="274" spans="1:4">
      <c r="A274" t="s">
        <v>1359</v>
      </c>
      <c r="B274" t="s">
        <v>518</v>
      </c>
      <c r="C274" t="s">
        <v>1209</v>
      </c>
      <c r="D274">
        <v>120803</v>
      </c>
    </row>
    <row r="275" spans="1:4">
      <c r="A275" t="s">
        <v>1360</v>
      </c>
      <c r="B275" t="s">
        <v>518</v>
      </c>
      <c r="C275" t="s">
        <v>559</v>
      </c>
      <c r="D275">
        <v>120604</v>
      </c>
    </row>
    <row r="276" spans="1:4">
      <c r="A276" t="s">
        <v>639</v>
      </c>
      <c r="B276" t="s">
        <v>518</v>
      </c>
      <c r="C276" t="s">
        <v>1245</v>
      </c>
      <c r="D276">
        <v>120402</v>
      </c>
    </row>
    <row r="277" spans="1:4">
      <c r="A277" t="s">
        <v>1361</v>
      </c>
      <c r="B277" t="s">
        <v>518</v>
      </c>
      <c r="C277" t="s">
        <v>1233</v>
      </c>
      <c r="D277">
        <v>120203</v>
      </c>
    </row>
    <row r="278" spans="1:4">
      <c r="A278" t="s">
        <v>1362</v>
      </c>
      <c r="B278" t="s">
        <v>518</v>
      </c>
      <c r="C278" t="s">
        <v>1233</v>
      </c>
      <c r="D278">
        <v>120204</v>
      </c>
    </row>
    <row r="279" spans="1:4">
      <c r="A279" t="s">
        <v>1363</v>
      </c>
      <c r="B279" t="s">
        <v>518</v>
      </c>
      <c r="C279" t="s">
        <v>1233</v>
      </c>
      <c r="D279">
        <v>120205</v>
      </c>
    </row>
    <row r="280" spans="1:4">
      <c r="A280" t="s">
        <v>1364</v>
      </c>
      <c r="B280" t="s">
        <v>518</v>
      </c>
      <c r="C280" t="s">
        <v>1233</v>
      </c>
      <c r="D280">
        <v>120206</v>
      </c>
    </row>
    <row r="281" spans="1:4">
      <c r="A281" t="s">
        <v>1365</v>
      </c>
      <c r="B281" t="s">
        <v>518</v>
      </c>
      <c r="C281" t="s">
        <v>1233</v>
      </c>
      <c r="D281">
        <v>120201</v>
      </c>
    </row>
    <row r="282" spans="1:4">
      <c r="A282" t="s">
        <v>525</v>
      </c>
      <c r="B282" t="s">
        <v>520</v>
      </c>
      <c r="C282" t="s">
        <v>1170</v>
      </c>
      <c r="D282">
        <v>130709</v>
      </c>
    </row>
    <row r="283" spans="1:4">
      <c r="A283" t="s">
        <v>1366</v>
      </c>
      <c r="B283" t="s">
        <v>527</v>
      </c>
      <c r="C283" t="s">
        <v>1181</v>
      </c>
      <c r="D283">
        <v>91111</v>
      </c>
    </row>
    <row r="284" spans="1:4">
      <c r="A284" t="s">
        <v>722</v>
      </c>
      <c r="B284" t="s">
        <v>528</v>
      </c>
      <c r="C284" t="s">
        <v>1199</v>
      </c>
      <c r="D284">
        <v>41201</v>
      </c>
    </row>
    <row r="285" spans="1:4">
      <c r="A285" t="s">
        <v>1367</v>
      </c>
      <c r="B285" t="s">
        <v>528</v>
      </c>
      <c r="C285" t="s">
        <v>625</v>
      </c>
      <c r="D285">
        <v>40802</v>
      </c>
    </row>
    <row r="286" spans="1:4">
      <c r="A286" t="s">
        <v>1368</v>
      </c>
      <c r="B286" t="s">
        <v>520</v>
      </c>
      <c r="C286" t="s">
        <v>1170</v>
      </c>
      <c r="D286">
        <v>130710</v>
      </c>
    </row>
    <row r="287" spans="1:4">
      <c r="A287" t="s">
        <v>1369</v>
      </c>
      <c r="B287" t="s">
        <v>526</v>
      </c>
      <c r="C287" t="s">
        <v>1169</v>
      </c>
      <c r="D287">
        <v>70711</v>
      </c>
    </row>
    <row r="288" spans="1:4">
      <c r="A288" t="s">
        <v>1370</v>
      </c>
      <c r="B288" t="s">
        <v>519</v>
      </c>
      <c r="C288" t="s">
        <v>1214</v>
      </c>
      <c r="D288">
        <v>30404</v>
      </c>
    </row>
    <row r="289" spans="1:4">
      <c r="A289" t="s">
        <v>1371</v>
      </c>
      <c r="B289" t="s">
        <v>520</v>
      </c>
      <c r="C289" t="s">
        <v>1170</v>
      </c>
      <c r="D289">
        <v>130711</v>
      </c>
    </row>
    <row r="290" spans="1:4">
      <c r="A290" t="s">
        <v>1372</v>
      </c>
      <c r="B290" t="s">
        <v>518</v>
      </c>
      <c r="C290" t="s">
        <v>1245</v>
      </c>
      <c r="D290">
        <v>120403</v>
      </c>
    </row>
    <row r="291" spans="1:4">
      <c r="A291" t="s">
        <v>663</v>
      </c>
      <c r="B291" t="s">
        <v>522</v>
      </c>
      <c r="C291" t="s">
        <v>1222</v>
      </c>
      <c r="D291">
        <v>50105</v>
      </c>
    </row>
    <row r="292" spans="1:4">
      <c r="A292" t="s">
        <v>1092</v>
      </c>
      <c r="B292" t="s">
        <v>528</v>
      </c>
      <c r="C292" t="s">
        <v>1166</v>
      </c>
      <c r="D292">
        <v>40405</v>
      </c>
    </row>
    <row r="293" spans="1:4">
      <c r="A293" t="s">
        <v>703</v>
      </c>
      <c r="B293" t="s">
        <v>1263</v>
      </c>
      <c r="C293" t="s">
        <v>704</v>
      </c>
      <c r="D293">
        <v>110202</v>
      </c>
    </row>
    <row r="294" spans="1:4">
      <c r="A294" t="s">
        <v>577</v>
      </c>
      <c r="B294" t="s">
        <v>523</v>
      </c>
      <c r="C294" t="s">
        <v>1171</v>
      </c>
      <c r="D294">
        <v>81003</v>
      </c>
    </row>
    <row r="295" spans="1:4">
      <c r="A295" t="s">
        <v>536</v>
      </c>
      <c r="B295" t="s">
        <v>520</v>
      </c>
      <c r="C295" t="s">
        <v>1176</v>
      </c>
      <c r="D295">
        <v>130102</v>
      </c>
    </row>
    <row r="296" spans="1:4">
      <c r="A296" t="s">
        <v>548</v>
      </c>
      <c r="B296" t="s">
        <v>523</v>
      </c>
      <c r="C296" t="s">
        <v>523</v>
      </c>
      <c r="D296">
        <v>80812</v>
      </c>
    </row>
    <row r="297" spans="1:4">
      <c r="A297" t="s">
        <v>548</v>
      </c>
      <c r="B297" t="s">
        <v>524</v>
      </c>
      <c r="C297" t="s">
        <v>1172</v>
      </c>
      <c r="D297">
        <v>20206</v>
      </c>
    </row>
    <row r="298" spans="1:4">
      <c r="A298" t="s">
        <v>1124</v>
      </c>
      <c r="B298" t="s">
        <v>528</v>
      </c>
      <c r="C298" t="s">
        <v>1373</v>
      </c>
      <c r="D298">
        <v>41102</v>
      </c>
    </row>
    <row r="299" spans="1:4">
      <c r="A299" t="s">
        <v>1374</v>
      </c>
      <c r="B299" t="s">
        <v>528</v>
      </c>
      <c r="C299" t="s">
        <v>1195</v>
      </c>
      <c r="D299">
        <v>41305</v>
      </c>
    </row>
    <row r="300" spans="1:4">
      <c r="A300" t="s">
        <v>559</v>
      </c>
      <c r="B300" t="s">
        <v>518</v>
      </c>
      <c r="C300" t="s">
        <v>559</v>
      </c>
      <c r="D300">
        <v>120605</v>
      </c>
    </row>
    <row r="301" spans="1:4">
      <c r="A301" t="s">
        <v>1375</v>
      </c>
      <c r="B301" t="s">
        <v>518</v>
      </c>
      <c r="C301" t="s">
        <v>1167</v>
      </c>
      <c r="D301">
        <v>120306</v>
      </c>
    </row>
    <row r="302" spans="1:4">
      <c r="A302" t="s">
        <v>609</v>
      </c>
      <c r="B302" t="s">
        <v>518</v>
      </c>
      <c r="C302" t="s">
        <v>609</v>
      </c>
      <c r="D302">
        <v>120701</v>
      </c>
    </row>
    <row r="303" spans="1:4">
      <c r="A303" t="s">
        <v>693</v>
      </c>
      <c r="B303" t="s">
        <v>525</v>
      </c>
      <c r="C303" t="s">
        <v>1255</v>
      </c>
      <c r="D303">
        <v>60102</v>
      </c>
    </row>
    <row r="304" spans="1:4">
      <c r="A304" t="s">
        <v>693</v>
      </c>
      <c r="B304" t="s">
        <v>525</v>
      </c>
      <c r="C304" t="s">
        <v>1291</v>
      </c>
      <c r="D304">
        <v>60305</v>
      </c>
    </row>
    <row r="305" spans="1:4">
      <c r="A305" t="s">
        <v>1376</v>
      </c>
      <c r="B305" t="s">
        <v>527</v>
      </c>
      <c r="C305" t="s">
        <v>1177</v>
      </c>
      <c r="D305">
        <v>90104</v>
      </c>
    </row>
    <row r="306" spans="1:4">
      <c r="A306" t="s">
        <v>1377</v>
      </c>
      <c r="B306" t="s">
        <v>527</v>
      </c>
      <c r="C306" t="s">
        <v>1225</v>
      </c>
      <c r="D306">
        <v>91002</v>
      </c>
    </row>
    <row r="307" spans="1:4">
      <c r="A307" t="s">
        <v>1377</v>
      </c>
      <c r="B307" t="s">
        <v>526</v>
      </c>
      <c r="C307" t="s">
        <v>526</v>
      </c>
      <c r="D307">
        <v>70303</v>
      </c>
    </row>
    <row r="308" spans="1:4">
      <c r="A308" t="s">
        <v>641</v>
      </c>
      <c r="B308" t="s">
        <v>528</v>
      </c>
      <c r="C308" t="s">
        <v>602</v>
      </c>
      <c r="D308">
        <v>40501</v>
      </c>
    </row>
    <row r="309" spans="1:4">
      <c r="A309" t="s">
        <v>1378</v>
      </c>
      <c r="B309" t="s">
        <v>519</v>
      </c>
      <c r="C309" t="s">
        <v>1155</v>
      </c>
      <c r="D309">
        <v>30204</v>
      </c>
    </row>
    <row r="310" spans="1:4">
      <c r="A310" t="s">
        <v>1379</v>
      </c>
      <c r="B310" t="s">
        <v>526</v>
      </c>
      <c r="C310" t="s">
        <v>1308</v>
      </c>
      <c r="D310">
        <v>70105</v>
      </c>
    </row>
    <row r="311" spans="1:4">
      <c r="A311" t="s">
        <v>1380</v>
      </c>
      <c r="B311" t="s">
        <v>523</v>
      </c>
      <c r="C311" t="s">
        <v>1381</v>
      </c>
      <c r="D311">
        <v>80202</v>
      </c>
    </row>
    <row r="312" spans="1:4">
      <c r="A312" t="s">
        <v>1382</v>
      </c>
      <c r="B312" t="s">
        <v>520</v>
      </c>
      <c r="C312" t="s">
        <v>735</v>
      </c>
      <c r="D312">
        <v>130905</v>
      </c>
    </row>
    <row r="313" spans="1:4">
      <c r="A313" t="s">
        <v>1383</v>
      </c>
      <c r="B313" t="s">
        <v>523</v>
      </c>
      <c r="C313" t="s">
        <v>1381</v>
      </c>
      <c r="D313">
        <v>80203</v>
      </c>
    </row>
    <row r="314" spans="1:4">
      <c r="A314" t="s">
        <v>1384</v>
      </c>
      <c r="B314" t="s">
        <v>526</v>
      </c>
      <c r="C314" t="s">
        <v>526</v>
      </c>
      <c r="D314">
        <v>70304</v>
      </c>
    </row>
    <row r="315" spans="1:4">
      <c r="A315" t="s">
        <v>1385</v>
      </c>
      <c r="B315" t="s">
        <v>528</v>
      </c>
      <c r="C315" t="s">
        <v>602</v>
      </c>
      <c r="D315">
        <v>40506</v>
      </c>
    </row>
    <row r="316" spans="1:4">
      <c r="A316" t="s">
        <v>581</v>
      </c>
      <c r="B316" t="s">
        <v>523</v>
      </c>
      <c r="C316" t="s">
        <v>523</v>
      </c>
      <c r="D316">
        <v>80804</v>
      </c>
    </row>
    <row r="317" spans="1:4">
      <c r="A317" t="s">
        <v>1386</v>
      </c>
      <c r="B317" t="s">
        <v>527</v>
      </c>
      <c r="C317" t="s">
        <v>1238</v>
      </c>
      <c r="D317">
        <v>90603</v>
      </c>
    </row>
    <row r="318" spans="1:4">
      <c r="A318" t="s">
        <v>1387</v>
      </c>
      <c r="B318" t="s">
        <v>517</v>
      </c>
      <c r="C318" t="s">
        <v>1190</v>
      </c>
      <c r="D318">
        <v>10209</v>
      </c>
    </row>
    <row r="319" spans="1:4">
      <c r="A319" t="s">
        <v>1388</v>
      </c>
      <c r="B319" t="s">
        <v>523</v>
      </c>
      <c r="C319" t="s">
        <v>1381</v>
      </c>
      <c r="D319">
        <v>80204</v>
      </c>
    </row>
    <row r="320" spans="1:4">
      <c r="A320" t="s">
        <v>1389</v>
      </c>
      <c r="B320" t="s">
        <v>520</v>
      </c>
      <c r="C320" t="s">
        <v>735</v>
      </c>
      <c r="D320">
        <v>130906</v>
      </c>
    </row>
    <row r="321" spans="1:4">
      <c r="A321" t="s">
        <v>1389</v>
      </c>
      <c r="B321" t="s">
        <v>527</v>
      </c>
      <c r="C321" t="s">
        <v>1188</v>
      </c>
      <c r="D321">
        <v>90206</v>
      </c>
    </row>
    <row r="322" spans="1:4">
      <c r="A322" t="s">
        <v>1390</v>
      </c>
      <c r="B322" t="s">
        <v>526</v>
      </c>
      <c r="C322" t="s">
        <v>629</v>
      </c>
      <c r="D322">
        <v>70209</v>
      </c>
    </row>
    <row r="323" spans="1:4">
      <c r="A323" t="s">
        <v>714</v>
      </c>
      <c r="B323" t="s">
        <v>526</v>
      </c>
      <c r="C323" t="s">
        <v>1182</v>
      </c>
      <c r="D323">
        <v>70408</v>
      </c>
    </row>
    <row r="324" spans="1:4">
      <c r="A324" t="s">
        <v>689</v>
      </c>
      <c r="B324" t="s">
        <v>527</v>
      </c>
      <c r="C324" t="s">
        <v>714</v>
      </c>
      <c r="D324">
        <v>90401</v>
      </c>
    </row>
    <row r="325" spans="1:4">
      <c r="A325" t="s">
        <v>1391</v>
      </c>
      <c r="B325" t="s">
        <v>526</v>
      </c>
      <c r="C325" t="s">
        <v>629</v>
      </c>
      <c r="D325">
        <v>70210</v>
      </c>
    </row>
    <row r="326" spans="1:4">
      <c r="A326" t="s">
        <v>930</v>
      </c>
      <c r="B326" t="s">
        <v>527</v>
      </c>
      <c r="C326" t="s">
        <v>1177</v>
      </c>
      <c r="D326">
        <v>90103</v>
      </c>
    </row>
    <row r="327" spans="1:4">
      <c r="A327" t="s">
        <v>685</v>
      </c>
      <c r="B327" t="s">
        <v>526</v>
      </c>
      <c r="C327" t="s">
        <v>629</v>
      </c>
      <c r="D327">
        <v>70211</v>
      </c>
    </row>
    <row r="328" spans="1:4">
      <c r="A328" t="s">
        <v>1392</v>
      </c>
      <c r="B328" t="s">
        <v>522</v>
      </c>
      <c r="C328" t="s">
        <v>1222</v>
      </c>
      <c r="D328">
        <v>50101</v>
      </c>
    </row>
    <row r="329" spans="1:4">
      <c r="A329" t="s">
        <v>1393</v>
      </c>
      <c r="B329" t="s">
        <v>526</v>
      </c>
      <c r="C329" t="s">
        <v>1308</v>
      </c>
      <c r="D329">
        <v>70106</v>
      </c>
    </row>
    <row r="330" spans="1:4">
      <c r="A330" t="s">
        <v>1394</v>
      </c>
      <c r="B330" t="s">
        <v>524</v>
      </c>
      <c r="C330" t="s">
        <v>1303</v>
      </c>
      <c r="D330">
        <v>20505</v>
      </c>
    </row>
    <row r="331" spans="1:4">
      <c r="A331" t="s">
        <v>680</v>
      </c>
      <c r="B331" t="s">
        <v>527</v>
      </c>
      <c r="C331" t="s">
        <v>1225</v>
      </c>
      <c r="D331">
        <v>91003</v>
      </c>
    </row>
    <row r="332" spans="1:4">
      <c r="A332" t="s">
        <v>1395</v>
      </c>
      <c r="B332" t="s">
        <v>524</v>
      </c>
      <c r="C332" t="s">
        <v>1311</v>
      </c>
      <c r="D332">
        <v>20301</v>
      </c>
    </row>
    <row r="333" spans="1:4">
      <c r="A333" t="s">
        <v>1396</v>
      </c>
      <c r="B333" t="s">
        <v>525</v>
      </c>
      <c r="C333" t="s">
        <v>1291</v>
      </c>
      <c r="D333">
        <v>60306</v>
      </c>
    </row>
    <row r="334" spans="1:4">
      <c r="A334" t="s">
        <v>1397</v>
      </c>
      <c r="B334" t="s">
        <v>527</v>
      </c>
      <c r="C334" t="s">
        <v>1188</v>
      </c>
      <c r="D334">
        <v>90207</v>
      </c>
    </row>
    <row r="335" spans="1:4">
      <c r="A335" t="s">
        <v>1398</v>
      </c>
      <c r="B335" t="s">
        <v>527</v>
      </c>
      <c r="C335" t="s">
        <v>1225</v>
      </c>
      <c r="D335">
        <v>91004</v>
      </c>
    </row>
    <row r="336" spans="1:4">
      <c r="A336" t="s">
        <v>1399</v>
      </c>
      <c r="B336" t="s">
        <v>520</v>
      </c>
      <c r="C336" t="s">
        <v>1170</v>
      </c>
      <c r="D336">
        <v>130712</v>
      </c>
    </row>
    <row r="337" spans="1:4">
      <c r="A337" t="s">
        <v>711</v>
      </c>
      <c r="B337" t="s">
        <v>527</v>
      </c>
      <c r="C337" t="s">
        <v>1181</v>
      </c>
      <c r="D337">
        <v>91107</v>
      </c>
    </row>
    <row r="338" spans="1:4">
      <c r="A338" t="s">
        <v>1400</v>
      </c>
      <c r="B338" t="s">
        <v>527</v>
      </c>
      <c r="C338" t="s">
        <v>1188</v>
      </c>
      <c r="D338">
        <v>90208</v>
      </c>
    </row>
    <row r="339" spans="1:4">
      <c r="A339" t="s">
        <v>1401</v>
      </c>
      <c r="B339" t="s">
        <v>526</v>
      </c>
      <c r="C339" t="s">
        <v>629</v>
      </c>
      <c r="D339">
        <v>70212</v>
      </c>
    </row>
    <row r="340" spans="1:4">
      <c r="A340" t="s">
        <v>712</v>
      </c>
      <c r="B340" t="s">
        <v>527</v>
      </c>
      <c r="C340" t="s">
        <v>1181</v>
      </c>
      <c r="D340">
        <v>91112</v>
      </c>
    </row>
    <row r="341" spans="1:4">
      <c r="A341" t="s">
        <v>1402</v>
      </c>
      <c r="B341" t="s">
        <v>520</v>
      </c>
      <c r="C341" t="s">
        <v>1215</v>
      </c>
      <c r="D341">
        <v>130308</v>
      </c>
    </row>
    <row r="342" spans="1:4">
      <c r="A342" t="s">
        <v>1403</v>
      </c>
      <c r="B342" t="s">
        <v>526</v>
      </c>
      <c r="C342" t="s">
        <v>1169</v>
      </c>
      <c r="D342">
        <v>70709</v>
      </c>
    </row>
    <row r="343" spans="1:4">
      <c r="A343" t="s">
        <v>743</v>
      </c>
      <c r="B343" t="s">
        <v>526</v>
      </c>
      <c r="C343" t="s">
        <v>526</v>
      </c>
      <c r="D343">
        <v>70301</v>
      </c>
    </row>
    <row r="344" spans="1:4">
      <c r="A344" t="s">
        <v>1404</v>
      </c>
      <c r="B344" t="s">
        <v>527</v>
      </c>
      <c r="C344" t="s">
        <v>1188</v>
      </c>
      <c r="D344">
        <v>90209</v>
      </c>
    </row>
    <row r="345" spans="1:4">
      <c r="A345" t="s">
        <v>1405</v>
      </c>
      <c r="B345" t="s">
        <v>526</v>
      </c>
      <c r="C345" t="s">
        <v>1293</v>
      </c>
      <c r="D345">
        <v>70603</v>
      </c>
    </row>
    <row r="346" spans="1:4">
      <c r="A346" t="s">
        <v>1406</v>
      </c>
      <c r="B346" t="s">
        <v>528</v>
      </c>
      <c r="C346" t="s">
        <v>1373</v>
      </c>
      <c r="D346">
        <v>41103</v>
      </c>
    </row>
    <row r="347" spans="1:4">
      <c r="A347" t="s">
        <v>564</v>
      </c>
      <c r="B347" t="s">
        <v>1263</v>
      </c>
      <c r="C347" t="s">
        <v>1264</v>
      </c>
      <c r="D347">
        <v>110102</v>
      </c>
    </row>
    <row r="348" spans="1:4">
      <c r="A348" t="s">
        <v>1407</v>
      </c>
      <c r="B348" t="s">
        <v>528</v>
      </c>
      <c r="C348" t="s">
        <v>1195</v>
      </c>
      <c r="D348">
        <v>41306</v>
      </c>
    </row>
    <row r="349" spans="1:4">
      <c r="A349" t="s">
        <v>1408</v>
      </c>
      <c r="B349" t="s">
        <v>518</v>
      </c>
      <c r="C349" t="s">
        <v>1245</v>
      </c>
      <c r="D349">
        <v>120404</v>
      </c>
    </row>
    <row r="350" spans="1:4">
      <c r="A350" t="s">
        <v>1409</v>
      </c>
      <c r="B350" t="s">
        <v>525</v>
      </c>
      <c r="C350" t="s">
        <v>1286</v>
      </c>
      <c r="D350">
        <v>60602</v>
      </c>
    </row>
    <row r="351" spans="1:4">
      <c r="A351" t="s">
        <v>1410</v>
      </c>
      <c r="B351" t="s">
        <v>526</v>
      </c>
      <c r="C351" t="s">
        <v>526</v>
      </c>
      <c r="D351">
        <v>70305</v>
      </c>
    </row>
    <row r="352" spans="1:4">
      <c r="A352" t="s">
        <v>1410</v>
      </c>
      <c r="B352" t="s">
        <v>527</v>
      </c>
      <c r="C352" t="s">
        <v>1228</v>
      </c>
      <c r="D352">
        <v>90308</v>
      </c>
    </row>
    <row r="353" spans="1:4">
      <c r="A353" t="s">
        <v>540</v>
      </c>
      <c r="B353" t="s">
        <v>523</v>
      </c>
      <c r="C353" t="s">
        <v>523</v>
      </c>
      <c r="D353">
        <v>80816</v>
      </c>
    </row>
    <row r="354" spans="1:4">
      <c r="A354" t="s">
        <v>1411</v>
      </c>
      <c r="B354" t="s">
        <v>517</v>
      </c>
      <c r="C354" t="s">
        <v>1190</v>
      </c>
      <c r="D354">
        <v>10210</v>
      </c>
    </row>
    <row r="355" spans="1:4">
      <c r="A355" t="s">
        <v>1412</v>
      </c>
      <c r="B355" t="s">
        <v>526</v>
      </c>
      <c r="C355" t="s">
        <v>526</v>
      </c>
      <c r="D355">
        <v>70306</v>
      </c>
    </row>
    <row r="356" spans="1:4">
      <c r="A356" t="s">
        <v>1413</v>
      </c>
      <c r="B356" t="s">
        <v>527</v>
      </c>
      <c r="C356" t="s">
        <v>1188</v>
      </c>
      <c r="D356">
        <v>90210</v>
      </c>
    </row>
    <row r="357" spans="1:4">
      <c r="A357" t="s">
        <v>1042</v>
      </c>
      <c r="B357" t="s">
        <v>524</v>
      </c>
      <c r="C357" t="s">
        <v>1230</v>
      </c>
      <c r="D357">
        <v>20405</v>
      </c>
    </row>
    <row r="358" spans="1:4">
      <c r="A358" t="s">
        <v>1042</v>
      </c>
      <c r="B358" t="s">
        <v>527</v>
      </c>
      <c r="C358" t="s">
        <v>1235</v>
      </c>
      <c r="D358">
        <v>90702</v>
      </c>
    </row>
    <row r="359" spans="1:4">
      <c r="A359" t="s">
        <v>788</v>
      </c>
      <c r="B359" t="s">
        <v>520</v>
      </c>
      <c r="C359" t="s">
        <v>1194</v>
      </c>
      <c r="D359">
        <v>130407</v>
      </c>
    </row>
    <row r="360" spans="1:4">
      <c r="A360" t="s">
        <v>788</v>
      </c>
      <c r="B360" t="s">
        <v>528</v>
      </c>
      <c r="C360" t="s">
        <v>1373</v>
      </c>
      <c r="D360">
        <v>41101</v>
      </c>
    </row>
    <row r="361" spans="1:4">
      <c r="A361" t="s">
        <v>1414</v>
      </c>
      <c r="B361" t="s">
        <v>525</v>
      </c>
      <c r="C361" t="s">
        <v>1291</v>
      </c>
      <c r="D361">
        <v>60309</v>
      </c>
    </row>
    <row r="362" spans="1:4">
      <c r="A362" t="s">
        <v>635</v>
      </c>
      <c r="B362" t="s">
        <v>528</v>
      </c>
      <c r="C362" t="s">
        <v>1197</v>
      </c>
      <c r="D362">
        <v>40606</v>
      </c>
    </row>
    <row r="363" spans="1:4">
      <c r="A363" t="s">
        <v>635</v>
      </c>
      <c r="B363" t="s">
        <v>524</v>
      </c>
      <c r="C363" t="s">
        <v>1311</v>
      </c>
      <c r="D363">
        <v>20306</v>
      </c>
    </row>
    <row r="364" spans="1:4">
      <c r="A364" t="s">
        <v>562</v>
      </c>
      <c r="B364" t="s">
        <v>523</v>
      </c>
      <c r="C364" t="s">
        <v>523</v>
      </c>
      <c r="D364">
        <v>80820</v>
      </c>
    </row>
    <row r="365" spans="1:4">
      <c r="A365" t="s">
        <v>585</v>
      </c>
      <c r="B365" t="s">
        <v>523</v>
      </c>
      <c r="C365" t="s">
        <v>733</v>
      </c>
      <c r="D365">
        <v>80505</v>
      </c>
    </row>
    <row r="366" spans="1:4">
      <c r="A366" t="s">
        <v>1415</v>
      </c>
      <c r="B366" t="s">
        <v>525</v>
      </c>
      <c r="C366" t="s">
        <v>1251</v>
      </c>
      <c r="D366">
        <v>60201</v>
      </c>
    </row>
    <row r="367" spans="1:4">
      <c r="A367" t="s">
        <v>1416</v>
      </c>
      <c r="B367" t="s">
        <v>520</v>
      </c>
      <c r="C367" t="s">
        <v>1215</v>
      </c>
      <c r="D367">
        <v>130309</v>
      </c>
    </row>
    <row r="368" spans="1:4">
      <c r="A368" t="s">
        <v>666</v>
      </c>
      <c r="B368" t="s">
        <v>526</v>
      </c>
      <c r="C368" t="s">
        <v>1182</v>
      </c>
      <c r="D368">
        <v>70409</v>
      </c>
    </row>
    <row r="369" spans="1:4">
      <c r="A369" t="s">
        <v>1417</v>
      </c>
      <c r="B369" t="s">
        <v>527</v>
      </c>
      <c r="C369" t="s">
        <v>666</v>
      </c>
      <c r="D369">
        <v>90501</v>
      </c>
    </row>
    <row r="370" spans="1:4">
      <c r="A370" t="s">
        <v>1418</v>
      </c>
      <c r="B370" t="s">
        <v>526</v>
      </c>
      <c r="C370" t="s">
        <v>629</v>
      </c>
      <c r="D370">
        <v>70213</v>
      </c>
    </row>
    <row r="371" spans="1:4">
      <c r="A371" t="s">
        <v>629</v>
      </c>
      <c r="B371" t="s">
        <v>517</v>
      </c>
      <c r="C371" t="s">
        <v>1190</v>
      </c>
      <c r="D371">
        <v>10207</v>
      </c>
    </row>
    <row r="372" spans="1:4">
      <c r="A372" t="s">
        <v>1419</v>
      </c>
      <c r="B372" t="s">
        <v>526</v>
      </c>
      <c r="C372" t="s">
        <v>629</v>
      </c>
      <c r="D372">
        <v>70201</v>
      </c>
    </row>
    <row r="373" spans="1:4">
      <c r="A373" t="s">
        <v>1420</v>
      </c>
      <c r="B373" t="s">
        <v>526</v>
      </c>
      <c r="C373" t="s">
        <v>629</v>
      </c>
      <c r="D373">
        <v>70214</v>
      </c>
    </row>
    <row r="374" spans="1:4">
      <c r="A374" t="s">
        <v>1421</v>
      </c>
      <c r="B374" t="s">
        <v>526</v>
      </c>
      <c r="C374" t="s">
        <v>1308</v>
      </c>
      <c r="D374">
        <v>70107</v>
      </c>
    </row>
    <row r="375" spans="1:4">
      <c r="A375" t="s">
        <v>1422</v>
      </c>
      <c r="B375" t="s">
        <v>520</v>
      </c>
      <c r="C375" t="s">
        <v>735</v>
      </c>
      <c r="D375">
        <v>130907</v>
      </c>
    </row>
    <row r="376" spans="1:4">
      <c r="A376" t="s">
        <v>1423</v>
      </c>
      <c r="B376" t="s">
        <v>527</v>
      </c>
      <c r="C376" t="s">
        <v>1238</v>
      </c>
      <c r="D376">
        <v>90604</v>
      </c>
    </row>
    <row r="377" spans="1:4">
      <c r="A377" t="s">
        <v>1423</v>
      </c>
      <c r="B377" t="s">
        <v>525</v>
      </c>
      <c r="C377" t="s">
        <v>1251</v>
      </c>
      <c r="D377">
        <v>60205</v>
      </c>
    </row>
    <row r="378" spans="1:4">
      <c r="A378" t="s">
        <v>677</v>
      </c>
      <c r="B378" t="s">
        <v>520</v>
      </c>
      <c r="C378" t="s">
        <v>1215</v>
      </c>
      <c r="D378">
        <v>130310</v>
      </c>
    </row>
    <row r="379" spans="1:4">
      <c r="A379" t="s">
        <v>1424</v>
      </c>
      <c r="B379" t="s">
        <v>519</v>
      </c>
      <c r="C379" t="s">
        <v>519</v>
      </c>
      <c r="D379">
        <v>30108</v>
      </c>
    </row>
    <row r="380" spans="1:4">
      <c r="A380" t="s">
        <v>757</v>
      </c>
      <c r="B380" t="s">
        <v>528</v>
      </c>
      <c r="C380" t="s">
        <v>1178</v>
      </c>
      <c r="D380">
        <v>40202</v>
      </c>
    </row>
    <row r="381" spans="1:4">
      <c r="A381" t="s">
        <v>1425</v>
      </c>
      <c r="B381" t="s">
        <v>526</v>
      </c>
      <c r="C381" t="s">
        <v>1308</v>
      </c>
      <c r="D381">
        <v>70108</v>
      </c>
    </row>
    <row r="382" spans="1:4">
      <c r="A382" t="s">
        <v>1426</v>
      </c>
      <c r="B382" t="s">
        <v>525</v>
      </c>
      <c r="C382" t="s">
        <v>1255</v>
      </c>
      <c r="D382">
        <v>60104</v>
      </c>
    </row>
    <row r="383" spans="1:4">
      <c r="A383" t="s">
        <v>993</v>
      </c>
      <c r="B383" t="s">
        <v>527</v>
      </c>
      <c r="C383" t="s">
        <v>1174</v>
      </c>
      <c r="D383">
        <v>91201</v>
      </c>
    </row>
    <row r="384" spans="1:4">
      <c r="A384" t="s">
        <v>1427</v>
      </c>
      <c r="B384" t="s">
        <v>525</v>
      </c>
      <c r="C384" t="s">
        <v>1212</v>
      </c>
      <c r="D384">
        <v>60504</v>
      </c>
    </row>
    <row r="385" spans="1:4">
      <c r="A385" t="s">
        <v>1428</v>
      </c>
      <c r="B385" t="s">
        <v>526</v>
      </c>
      <c r="C385" t="s">
        <v>1182</v>
      </c>
      <c r="D385">
        <v>70410</v>
      </c>
    </row>
    <row r="386" spans="1:4">
      <c r="A386" t="s">
        <v>1429</v>
      </c>
      <c r="B386" t="s">
        <v>524</v>
      </c>
      <c r="C386" t="s">
        <v>1311</v>
      </c>
      <c r="D386">
        <v>20304</v>
      </c>
    </row>
    <row r="387" spans="1:4">
      <c r="A387" t="s">
        <v>1429</v>
      </c>
      <c r="B387" t="s">
        <v>525</v>
      </c>
      <c r="C387" t="s">
        <v>1247</v>
      </c>
      <c r="D387">
        <v>60404</v>
      </c>
    </row>
    <row r="388" spans="1:4">
      <c r="A388" t="s">
        <v>1429</v>
      </c>
      <c r="B388" t="s">
        <v>527</v>
      </c>
      <c r="C388" t="s">
        <v>714</v>
      </c>
      <c r="D388">
        <v>90404</v>
      </c>
    </row>
    <row r="389" spans="1:4">
      <c r="A389" t="s">
        <v>1430</v>
      </c>
      <c r="B389" t="s">
        <v>526</v>
      </c>
      <c r="C389" t="s">
        <v>526</v>
      </c>
      <c r="D389">
        <v>70309</v>
      </c>
    </row>
    <row r="390" spans="1:4">
      <c r="A390" t="s">
        <v>738</v>
      </c>
      <c r="B390" t="s">
        <v>524</v>
      </c>
      <c r="C390" t="s">
        <v>1311</v>
      </c>
      <c r="D390">
        <v>20307</v>
      </c>
    </row>
    <row r="391" spans="1:4">
      <c r="A391" t="s">
        <v>1431</v>
      </c>
      <c r="B391" t="s">
        <v>527</v>
      </c>
      <c r="C391" t="s">
        <v>666</v>
      </c>
      <c r="D391">
        <v>90507</v>
      </c>
    </row>
    <row r="392" spans="1:4">
      <c r="A392" t="s">
        <v>1432</v>
      </c>
      <c r="B392" t="s">
        <v>518</v>
      </c>
      <c r="C392" t="s">
        <v>1165</v>
      </c>
      <c r="D392">
        <v>120903</v>
      </c>
    </row>
    <row r="393" spans="1:4">
      <c r="A393" t="s">
        <v>642</v>
      </c>
      <c r="B393" t="s">
        <v>527</v>
      </c>
      <c r="C393" t="s">
        <v>1225</v>
      </c>
      <c r="D393">
        <v>91008</v>
      </c>
    </row>
    <row r="394" spans="1:4">
      <c r="A394" t="s">
        <v>642</v>
      </c>
      <c r="B394" t="s">
        <v>528</v>
      </c>
      <c r="C394" t="s">
        <v>1280</v>
      </c>
      <c r="D394">
        <v>40708</v>
      </c>
    </row>
    <row r="395" spans="1:4">
      <c r="A395" t="s">
        <v>1433</v>
      </c>
      <c r="B395" t="s">
        <v>528</v>
      </c>
      <c r="C395" t="s">
        <v>1280</v>
      </c>
      <c r="D395">
        <v>40703</v>
      </c>
    </row>
    <row r="396" spans="1:4">
      <c r="A396" t="s">
        <v>1434</v>
      </c>
      <c r="B396" t="s">
        <v>528</v>
      </c>
      <c r="C396" t="s">
        <v>625</v>
      </c>
      <c r="D396">
        <v>40803</v>
      </c>
    </row>
    <row r="397" spans="1:4">
      <c r="A397" t="s">
        <v>1434</v>
      </c>
      <c r="B397" t="s">
        <v>526</v>
      </c>
      <c r="C397" t="s">
        <v>526</v>
      </c>
      <c r="D397">
        <v>70307</v>
      </c>
    </row>
    <row r="398" spans="1:4">
      <c r="A398" t="s">
        <v>1435</v>
      </c>
      <c r="B398" t="s">
        <v>526</v>
      </c>
      <c r="C398" t="s">
        <v>1436</v>
      </c>
      <c r="D398">
        <v>70502</v>
      </c>
    </row>
    <row r="399" spans="1:4">
      <c r="A399" t="s">
        <v>1437</v>
      </c>
      <c r="B399" t="s">
        <v>525</v>
      </c>
      <c r="C399" t="s">
        <v>1259</v>
      </c>
      <c r="D399">
        <v>60705</v>
      </c>
    </row>
    <row r="400" spans="1:4">
      <c r="A400" t="s">
        <v>1438</v>
      </c>
      <c r="B400" t="s">
        <v>527</v>
      </c>
      <c r="C400" t="s">
        <v>1235</v>
      </c>
      <c r="D400">
        <v>90703</v>
      </c>
    </row>
    <row r="401" spans="1:4">
      <c r="A401" t="s">
        <v>1438</v>
      </c>
      <c r="B401" t="s">
        <v>525</v>
      </c>
      <c r="C401" t="s">
        <v>1212</v>
      </c>
      <c r="D401">
        <v>60503</v>
      </c>
    </row>
    <row r="402" spans="1:4">
      <c r="A402" t="s">
        <v>1439</v>
      </c>
      <c r="B402" t="s">
        <v>525</v>
      </c>
      <c r="C402" t="s">
        <v>1291</v>
      </c>
      <c r="D402">
        <v>60307</v>
      </c>
    </row>
    <row r="403" spans="1:4">
      <c r="A403" t="s">
        <v>1440</v>
      </c>
      <c r="B403" t="s">
        <v>525</v>
      </c>
      <c r="C403" t="s">
        <v>1291</v>
      </c>
      <c r="D403">
        <v>60308</v>
      </c>
    </row>
    <row r="404" spans="1:4">
      <c r="A404" t="s">
        <v>1441</v>
      </c>
      <c r="B404" t="s">
        <v>520</v>
      </c>
      <c r="C404" t="s">
        <v>1170</v>
      </c>
      <c r="D404">
        <v>130713</v>
      </c>
    </row>
    <row r="405" spans="1:4">
      <c r="A405" t="s">
        <v>1442</v>
      </c>
      <c r="B405" t="s">
        <v>527</v>
      </c>
      <c r="C405" t="s">
        <v>573</v>
      </c>
      <c r="D405">
        <v>90803</v>
      </c>
    </row>
    <row r="406" spans="1:4">
      <c r="A406" t="s">
        <v>729</v>
      </c>
      <c r="B406" t="s">
        <v>520</v>
      </c>
      <c r="C406" t="s">
        <v>735</v>
      </c>
      <c r="D406">
        <v>130908</v>
      </c>
    </row>
    <row r="407" spans="1:4">
      <c r="A407" t="s">
        <v>1443</v>
      </c>
      <c r="B407" t="s">
        <v>525</v>
      </c>
      <c r="C407" t="s">
        <v>1247</v>
      </c>
      <c r="D407">
        <v>60403</v>
      </c>
    </row>
    <row r="408" spans="1:4">
      <c r="A408" t="s">
        <v>1444</v>
      </c>
      <c r="B408" t="s">
        <v>527</v>
      </c>
      <c r="C408" t="s">
        <v>714</v>
      </c>
      <c r="D408">
        <v>90406</v>
      </c>
    </row>
    <row r="409" spans="1:4">
      <c r="A409" t="s">
        <v>664</v>
      </c>
      <c r="B409" t="s">
        <v>528</v>
      </c>
      <c r="C409" t="s">
        <v>1166</v>
      </c>
      <c r="D409">
        <v>40406</v>
      </c>
    </row>
    <row r="410" spans="1:4">
      <c r="A410" t="s">
        <v>1445</v>
      </c>
      <c r="B410" t="s">
        <v>526</v>
      </c>
      <c r="C410" t="s">
        <v>526</v>
      </c>
      <c r="D410">
        <v>70308</v>
      </c>
    </row>
    <row r="411" spans="1:4">
      <c r="A411" t="s">
        <v>1446</v>
      </c>
      <c r="B411" t="s">
        <v>525</v>
      </c>
      <c r="C411" t="s">
        <v>1291</v>
      </c>
      <c r="D411">
        <v>60301</v>
      </c>
    </row>
    <row r="412" spans="1:4">
      <c r="A412" t="s">
        <v>762</v>
      </c>
      <c r="B412" t="s">
        <v>527</v>
      </c>
      <c r="C412" t="s">
        <v>1228</v>
      </c>
      <c r="D412">
        <v>90304</v>
      </c>
    </row>
    <row r="413" spans="1:4">
      <c r="A413" t="s">
        <v>1447</v>
      </c>
      <c r="B413" t="s">
        <v>526</v>
      </c>
      <c r="C413" t="s">
        <v>1182</v>
      </c>
      <c r="D413">
        <v>70401</v>
      </c>
    </row>
    <row r="414" spans="1:4">
      <c r="A414" t="s">
        <v>1448</v>
      </c>
      <c r="B414" t="s">
        <v>518</v>
      </c>
      <c r="C414" t="s">
        <v>1209</v>
      </c>
      <c r="D414">
        <v>120804</v>
      </c>
    </row>
    <row r="415" spans="1:4">
      <c r="A415" t="s">
        <v>1449</v>
      </c>
      <c r="B415" t="s">
        <v>527</v>
      </c>
      <c r="C415" t="s">
        <v>666</v>
      </c>
      <c r="D415">
        <v>90513</v>
      </c>
    </row>
    <row r="416" spans="1:4">
      <c r="A416" t="s">
        <v>1450</v>
      </c>
      <c r="B416" t="s">
        <v>1263</v>
      </c>
      <c r="C416" t="s">
        <v>1264</v>
      </c>
      <c r="D416">
        <v>110103</v>
      </c>
    </row>
    <row r="417" spans="1:4">
      <c r="A417" t="s">
        <v>1451</v>
      </c>
      <c r="B417" t="s">
        <v>518</v>
      </c>
      <c r="C417" t="s">
        <v>1167</v>
      </c>
      <c r="D417">
        <v>120307</v>
      </c>
    </row>
    <row r="418" spans="1:4">
      <c r="A418" t="s">
        <v>650</v>
      </c>
      <c r="B418" t="s">
        <v>519</v>
      </c>
      <c r="C418" t="s">
        <v>1214</v>
      </c>
      <c r="D418">
        <v>30405</v>
      </c>
    </row>
    <row r="419" spans="1:4">
      <c r="A419" t="s">
        <v>1452</v>
      </c>
      <c r="B419" t="s">
        <v>526</v>
      </c>
      <c r="C419" t="s">
        <v>1436</v>
      </c>
      <c r="D419">
        <v>70503</v>
      </c>
    </row>
    <row r="420" spans="1:4">
      <c r="A420" t="s">
        <v>607</v>
      </c>
      <c r="B420" t="s">
        <v>523</v>
      </c>
      <c r="C420" t="s">
        <v>1171</v>
      </c>
      <c r="D420">
        <v>81004</v>
      </c>
    </row>
    <row r="421" spans="1:4">
      <c r="A421" t="s">
        <v>1453</v>
      </c>
      <c r="B421" t="s">
        <v>525</v>
      </c>
      <c r="C421" t="s">
        <v>1247</v>
      </c>
      <c r="D421">
        <v>60407</v>
      </c>
    </row>
    <row r="422" spans="1:4">
      <c r="A422" t="s">
        <v>1454</v>
      </c>
      <c r="B422" t="s">
        <v>520</v>
      </c>
      <c r="C422" t="s">
        <v>1170</v>
      </c>
      <c r="D422">
        <v>130714</v>
      </c>
    </row>
    <row r="423" spans="1:4">
      <c r="A423" t="s">
        <v>569</v>
      </c>
      <c r="B423" t="s">
        <v>522</v>
      </c>
      <c r="C423" t="s">
        <v>589</v>
      </c>
      <c r="D423">
        <v>50208</v>
      </c>
    </row>
    <row r="424" spans="1:4">
      <c r="A424" t="s">
        <v>1455</v>
      </c>
      <c r="B424" t="s">
        <v>519</v>
      </c>
      <c r="C424" t="s">
        <v>1267</v>
      </c>
      <c r="D424">
        <v>30301</v>
      </c>
    </row>
    <row r="425" spans="1:4">
      <c r="A425" t="s">
        <v>1456</v>
      </c>
      <c r="B425" t="s">
        <v>517</v>
      </c>
      <c r="C425" t="s">
        <v>1184</v>
      </c>
      <c r="D425">
        <v>10302</v>
      </c>
    </row>
    <row r="426" spans="1:4">
      <c r="A426" t="s">
        <v>1456</v>
      </c>
      <c r="B426" t="s">
        <v>519</v>
      </c>
      <c r="C426" t="s">
        <v>1274</v>
      </c>
      <c r="D426">
        <v>30503</v>
      </c>
    </row>
    <row r="427" spans="1:4">
      <c r="A427" t="s">
        <v>1457</v>
      </c>
      <c r="B427" t="s">
        <v>526</v>
      </c>
      <c r="C427" t="s">
        <v>1182</v>
      </c>
      <c r="D427">
        <v>70411</v>
      </c>
    </row>
    <row r="428" spans="1:4">
      <c r="A428" t="s">
        <v>694</v>
      </c>
      <c r="B428" t="s">
        <v>525</v>
      </c>
      <c r="C428" t="s">
        <v>1255</v>
      </c>
      <c r="D428">
        <v>60103</v>
      </c>
    </row>
    <row r="429" spans="1:4">
      <c r="A429" t="s">
        <v>1458</v>
      </c>
      <c r="B429" t="s">
        <v>527</v>
      </c>
      <c r="C429" t="s">
        <v>1188</v>
      </c>
      <c r="D429">
        <v>90211</v>
      </c>
    </row>
    <row r="430" spans="1:4">
      <c r="A430" t="s">
        <v>1459</v>
      </c>
      <c r="B430" t="s">
        <v>528</v>
      </c>
      <c r="C430" t="s">
        <v>1203</v>
      </c>
      <c r="D430">
        <v>41004</v>
      </c>
    </row>
    <row r="431" spans="1:4">
      <c r="A431" t="s">
        <v>739</v>
      </c>
      <c r="B431" t="s">
        <v>527</v>
      </c>
      <c r="C431" t="s">
        <v>1238</v>
      </c>
      <c r="D431">
        <v>90601</v>
      </c>
    </row>
    <row r="432" spans="1:4">
      <c r="A432" t="s">
        <v>1460</v>
      </c>
      <c r="B432" t="s">
        <v>518</v>
      </c>
      <c r="C432" t="s">
        <v>1167</v>
      </c>
      <c r="D432">
        <v>120316</v>
      </c>
    </row>
    <row r="433" spans="1:4">
      <c r="A433" t="s">
        <v>681</v>
      </c>
      <c r="B433" t="s">
        <v>518</v>
      </c>
      <c r="C433" t="s">
        <v>559</v>
      </c>
      <c r="D433">
        <v>120606</v>
      </c>
    </row>
    <row r="434" spans="1:4">
      <c r="A434" t="s">
        <v>1461</v>
      </c>
      <c r="B434" t="s">
        <v>518</v>
      </c>
      <c r="C434" t="s">
        <v>1200</v>
      </c>
      <c r="D434">
        <v>120107</v>
      </c>
    </row>
    <row r="435" spans="1:4">
      <c r="A435" t="s">
        <v>1462</v>
      </c>
      <c r="B435" t="s">
        <v>517</v>
      </c>
      <c r="C435" t="s">
        <v>1163</v>
      </c>
      <c r="D435">
        <v>10404</v>
      </c>
    </row>
    <row r="436" spans="1:4">
      <c r="A436" t="s">
        <v>592</v>
      </c>
      <c r="B436" t="s">
        <v>521</v>
      </c>
      <c r="C436" t="s">
        <v>521</v>
      </c>
      <c r="D436">
        <v>100101</v>
      </c>
    </row>
    <row r="437" spans="1:4">
      <c r="A437" t="s">
        <v>702</v>
      </c>
      <c r="B437" t="s">
        <v>524</v>
      </c>
      <c r="C437" t="s">
        <v>1230</v>
      </c>
      <c r="D437">
        <v>20401</v>
      </c>
    </row>
    <row r="438" spans="1:4">
      <c r="A438" t="s">
        <v>1463</v>
      </c>
      <c r="B438" t="s">
        <v>518</v>
      </c>
      <c r="C438" t="s">
        <v>1200</v>
      </c>
      <c r="D438">
        <v>120108</v>
      </c>
    </row>
    <row r="439" spans="1:4">
      <c r="A439" t="s">
        <v>1464</v>
      </c>
      <c r="B439" t="s">
        <v>518</v>
      </c>
      <c r="C439" t="s">
        <v>1167</v>
      </c>
      <c r="D439">
        <v>120308</v>
      </c>
    </row>
    <row r="440" spans="1:4">
      <c r="A440" t="s">
        <v>1465</v>
      </c>
      <c r="B440" t="s">
        <v>519</v>
      </c>
      <c r="C440" t="s">
        <v>1274</v>
      </c>
      <c r="D440">
        <v>30504</v>
      </c>
    </row>
    <row r="441" spans="1:4">
      <c r="A441" t="s">
        <v>1466</v>
      </c>
      <c r="B441" t="s">
        <v>526</v>
      </c>
      <c r="C441" t="s">
        <v>629</v>
      </c>
      <c r="D441">
        <v>70215</v>
      </c>
    </row>
    <row r="442" spans="1:4">
      <c r="A442" t="s">
        <v>1467</v>
      </c>
      <c r="B442" t="s">
        <v>528</v>
      </c>
      <c r="C442" t="s">
        <v>1249</v>
      </c>
      <c r="D442">
        <v>41404</v>
      </c>
    </row>
    <row r="443" spans="1:4">
      <c r="A443" t="s">
        <v>1468</v>
      </c>
      <c r="B443" t="s">
        <v>519</v>
      </c>
      <c r="C443" t="s">
        <v>1469</v>
      </c>
      <c r="D443">
        <v>30602</v>
      </c>
    </row>
    <row r="444" spans="1:4">
      <c r="A444" t="s">
        <v>1470</v>
      </c>
      <c r="B444" t="s">
        <v>520</v>
      </c>
      <c r="C444" t="s">
        <v>1194</v>
      </c>
      <c r="D444">
        <v>130408</v>
      </c>
    </row>
    <row r="445" spans="1:4">
      <c r="A445" t="s">
        <v>1471</v>
      </c>
      <c r="B445" t="s">
        <v>519</v>
      </c>
      <c r="C445" t="s">
        <v>519</v>
      </c>
      <c r="D445">
        <v>30109</v>
      </c>
    </row>
    <row r="446" spans="1:4">
      <c r="A446" t="s">
        <v>1472</v>
      </c>
      <c r="B446" t="s">
        <v>519</v>
      </c>
      <c r="C446" t="s">
        <v>1155</v>
      </c>
      <c r="D446">
        <v>30201</v>
      </c>
    </row>
    <row r="447" spans="1:4">
      <c r="A447" t="s">
        <v>699</v>
      </c>
      <c r="B447" t="s">
        <v>520</v>
      </c>
      <c r="C447" t="s">
        <v>1176</v>
      </c>
      <c r="D447">
        <v>130103</v>
      </c>
    </row>
    <row r="448" spans="1:4">
      <c r="A448" t="s">
        <v>1473</v>
      </c>
      <c r="B448" t="s">
        <v>528</v>
      </c>
      <c r="C448" t="s">
        <v>1162</v>
      </c>
      <c r="D448">
        <v>40109</v>
      </c>
    </row>
    <row r="449" spans="1:4">
      <c r="A449" t="s">
        <v>624</v>
      </c>
      <c r="B449" t="s">
        <v>527</v>
      </c>
      <c r="C449" t="s">
        <v>1225</v>
      </c>
      <c r="D449">
        <v>91014</v>
      </c>
    </row>
    <row r="450" spans="1:4">
      <c r="A450" t="s">
        <v>1474</v>
      </c>
      <c r="B450" t="s">
        <v>520</v>
      </c>
      <c r="C450" t="s">
        <v>1170</v>
      </c>
      <c r="D450">
        <v>130715</v>
      </c>
    </row>
    <row r="451" spans="1:4">
      <c r="A451" t="s">
        <v>760</v>
      </c>
      <c r="B451" t="s">
        <v>525</v>
      </c>
      <c r="C451" t="s">
        <v>1247</v>
      </c>
      <c r="D451">
        <v>60401</v>
      </c>
    </row>
    <row r="452" spans="1:4">
      <c r="A452" t="s">
        <v>1475</v>
      </c>
      <c r="B452" t="s">
        <v>524</v>
      </c>
      <c r="C452" t="s">
        <v>1303</v>
      </c>
      <c r="D452">
        <v>20501</v>
      </c>
    </row>
    <row r="453" spans="1:4">
      <c r="A453" t="s">
        <v>539</v>
      </c>
      <c r="B453" t="s">
        <v>523</v>
      </c>
      <c r="C453" t="s">
        <v>1171</v>
      </c>
      <c r="D453">
        <v>81008</v>
      </c>
    </row>
    <row r="454" spans="1:4">
      <c r="A454" t="s">
        <v>1476</v>
      </c>
      <c r="B454" t="s">
        <v>526</v>
      </c>
      <c r="C454" t="s">
        <v>1436</v>
      </c>
      <c r="D454">
        <v>70505</v>
      </c>
    </row>
    <row r="455" spans="1:4">
      <c r="A455" t="s">
        <v>1477</v>
      </c>
      <c r="B455" t="s">
        <v>523</v>
      </c>
      <c r="C455" t="s">
        <v>1478</v>
      </c>
      <c r="D455">
        <v>81102</v>
      </c>
    </row>
    <row r="456" spans="1:4">
      <c r="A456" t="s">
        <v>1479</v>
      </c>
      <c r="B456" t="s">
        <v>523</v>
      </c>
      <c r="C456" t="s">
        <v>1478</v>
      </c>
      <c r="D456">
        <v>81103</v>
      </c>
    </row>
    <row r="457" spans="1:4">
      <c r="A457" t="s">
        <v>541</v>
      </c>
      <c r="B457" t="s">
        <v>523</v>
      </c>
      <c r="C457" t="s">
        <v>523</v>
      </c>
      <c r="D457">
        <v>80817</v>
      </c>
    </row>
    <row r="458" spans="1:4">
      <c r="A458" t="s">
        <v>759</v>
      </c>
      <c r="B458" t="s">
        <v>528</v>
      </c>
      <c r="C458" t="s">
        <v>625</v>
      </c>
      <c r="D458">
        <v>40804</v>
      </c>
    </row>
    <row r="459" spans="1:4">
      <c r="A459" t="s">
        <v>636</v>
      </c>
      <c r="B459" t="s">
        <v>524</v>
      </c>
      <c r="C459" t="s">
        <v>1227</v>
      </c>
      <c r="D459">
        <v>20606</v>
      </c>
    </row>
    <row r="460" spans="1:4">
      <c r="A460" t="s">
        <v>1480</v>
      </c>
      <c r="B460" t="s">
        <v>519</v>
      </c>
      <c r="C460" t="s">
        <v>1274</v>
      </c>
      <c r="D460">
        <v>30501</v>
      </c>
    </row>
    <row r="461" spans="1:4">
      <c r="A461" t="s">
        <v>1481</v>
      </c>
      <c r="B461" t="s">
        <v>519</v>
      </c>
      <c r="C461" t="s">
        <v>1155</v>
      </c>
      <c r="D461">
        <v>30205</v>
      </c>
    </row>
    <row r="462" spans="1:4">
      <c r="A462" t="s">
        <v>679</v>
      </c>
      <c r="B462" t="s">
        <v>528</v>
      </c>
      <c r="C462" t="s">
        <v>1166</v>
      </c>
      <c r="D462">
        <v>40403</v>
      </c>
    </row>
    <row r="463" spans="1:4">
      <c r="A463" t="s">
        <v>679</v>
      </c>
      <c r="B463" t="s">
        <v>519</v>
      </c>
      <c r="C463" t="s">
        <v>1274</v>
      </c>
      <c r="D463">
        <v>30505</v>
      </c>
    </row>
    <row r="464" spans="1:4">
      <c r="A464" t="s">
        <v>679</v>
      </c>
      <c r="B464" t="s">
        <v>526</v>
      </c>
      <c r="C464" t="s">
        <v>629</v>
      </c>
      <c r="D464">
        <v>70216</v>
      </c>
    </row>
    <row r="465" spans="1:5">
      <c r="A465" t="s">
        <v>1482</v>
      </c>
      <c r="B465" t="s">
        <v>528</v>
      </c>
      <c r="C465" t="s">
        <v>1162</v>
      </c>
      <c r="D465">
        <v>40105</v>
      </c>
    </row>
    <row r="466" spans="1:5">
      <c r="A466" t="s">
        <v>1483</v>
      </c>
      <c r="B466" t="s">
        <v>528</v>
      </c>
      <c r="C466" t="s">
        <v>1180</v>
      </c>
      <c r="D466">
        <v>40306</v>
      </c>
    </row>
    <row r="467" spans="1:5">
      <c r="A467" t="s">
        <v>1483</v>
      </c>
      <c r="B467" t="s">
        <v>526</v>
      </c>
      <c r="C467" t="s">
        <v>1293</v>
      </c>
      <c r="D467">
        <v>70604</v>
      </c>
    </row>
    <row r="468" spans="1:5">
      <c r="A468" t="s">
        <v>1484</v>
      </c>
      <c r="B468" t="s">
        <v>525</v>
      </c>
      <c r="C468" t="s">
        <v>1212</v>
      </c>
      <c r="D468">
        <v>60505</v>
      </c>
    </row>
    <row r="469" spans="1:5">
      <c r="A469" t="s">
        <v>724</v>
      </c>
      <c r="B469" t="s">
        <v>525</v>
      </c>
      <c r="C469" t="s">
        <v>1212</v>
      </c>
      <c r="D469">
        <v>60501</v>
      </c>
    </row>
    <row r="470" spans="1:5">
      <c r="A470" t="s">
        <v>1485</v>
      </c>
      <c r="B470" t="s">
        <v>526</v>
      </c>
      <c r="C470" t="s">
        <v>1293</v>
      </c>
      <c r="D470">
        <v>70605</v>
      </c>
    </row>
    <row r="471" spans="1:5">
      <c r="A471" t="s">
        <v>553</v>
      </c>
      <c r="B471" t="s">
        <v>523</v>
      </c>
      <c r="C471" t="s">
        <v>523</v>
      </c>
      <c r="D471">
        <v>80810</v>
      </c>
    </row>
    <row r="472" spans="1:5">
      <c r="A472" t="s">
        <v>1486</v>
      </c>
      <c r="B472" t="s">
        <v>523</v>
      </c>
      <c r="C472" t="s">
        <v>1205</v>
      </c>
      <c r="D472">
        <v>80604</v>
      </c>
    </row>
    <row r="473" spans="1:5">
      <c r="A473" t="s">
        <v>619</v>
      </c>
      <c r="B473" t="s">
        <v>528</v>
      </c>
      <c r="C473" t="s">
        <v>1249</v>
      </c>
      <c r="D473">
        <v>41405</v>
      </c>
    </row>
    <row r="474" spans="1:5">
      <c r="A474" t="s">
        <v>1487</v>
      </c>
      <c r="B474" t="s">
        <v>522</v>
      </c>
      <c r="C474" t="s">
        <v>589</v>
      </c>
      <c r="D474">
        <v>50203</v>
      </c>
    </row>
    <row r="475" spans="1:5">
      <c r="A475" t="s">
        <v>1488</v>
      </c>
      <c r="B475" t="s">
        <v>526</v>
      </c>
      <c r="C475" t="s">
        <v>1436</v>
      </c>
      <c r="D475">
        <v>70501</v>
      </c>
    </row>
    <row r="476" spans="1:5">
      <c r="A476" t="s">
        <v>558</v>
      </c>
      <c r="B476" t="s">
        <v>523</v>
      </c>
      <c r="C476" t="s">
        <v>523</v>
      </c>
      <c r="D476">
        <v>80813</v>
      </c>
      <c r="E476" s="33"/>
    </row>
    <row r="477" spans="1:5">
      <c r="A477" t="s">
        <v>558</v>
      </c>
      <c r="B477" t="s">
        <v>528</v>
      </c>
      <c r="C477" t="s">
        <v>1197</v>
      </c>
      <c r="D477">
        <v>40607</v>
      </c>
      <c r="E477" s="33"/>
    </row>
    <row r="478" spans="1:5">
      <c r="A478" t="s">
        <v>558</v>
      </c>
      <c r="B478" t="s">
        <v>528</v>
      </c>
      <c r="C478" t="s">
        <v>1180</v>
      </c>
      <c r="D478">
        <v>40307</v>
      </c>
    </row>
    <row r="479" spans="1:5">
      <c r="A479" t="s">
        <v>1489</v>
      </c>
      <c r="B479" t="s">
        <v>523</v>
      </c>
      <c r="C479" t="s">
        <v>1381</v>
      </c>
      <c r="D479">
        <v>80205</v>
      </c>
    </row>
    <row r="480" spans="1:5">
      <c r="A480" t="s">
        <v>590</v>
      </c>
      <c r="B480" t="s">
        <v>523</v>
      </c>
      <c r="C480" t="s">
        <v>523</v>
      </c>
      <c r="D480">
        <v>99999</v>
      </c>
    </row>
    <row r="481" spans="1:4">
      <c r="A481" t="s">
        <v>603</v>
      </c>
      <c r="B481" t="s">
        <v>524</v>
      </c>
      <c r="C481" t="s">
        <v>1227</v>
      </c>
      <c r="D481">
        <v>20601</v>
      </c>
    </row>
    <row r="482" spans="1:4">
      <c r="A482" t="s">
        <v>647</v>
      </c>
      <c r="B482" t="s">
        <v>518</v>
      </c>
      <c r="C482" t="s">
        <v>1167</v>
      </c>
      <c r="D482">
        <v>120309</v>
      </c>
    </row>
    <row r="483" spans="1:4">
      <c r="A483" t="s">
        <v>647</v>
      </c>
      <c r="B483" t="s">
        <v>526</v>
      </c>
      <c r="C483" t="s">
        <v>629</v>
      </c>
      <c r="D483">
        <v>70217</v>
      </c>
    </row>
    <row r="484" spans="1:4">
      <c r="A484" t="s">
        <v>1490</v>
      </c>
      <c r="B484" t="s">
        <v>525</v>
      </c>
      <c r="C484" t="s">
        <v>1247</v>
      </c>
      <c r="D484">
        <v>60405</v>
      </c>
    </row>
    <row r="485" spans="1:4">
      <c r="A485" t="s">
        <v>1491</v>
      </c>
      <c r="B485" t="s">
        <v>526</v>
      </c>
      <c r="C485" t="s">
        <v>1308</v>
      </c>
      <c r="D485">
        <v>70110</v>
      </c>
    </row>
    <row r="486" spans="1:4">
      <c r="A486" t="s">
        <v>1492</v>
      </c>
      <c r="B486" t="s">
        <v>525</v>
      </c>
      <c r="C486" t="s">
        <v>1286</v>
      </c>
      <c r="D486">
        <v>60601</v>
      </c>
    </row>
    <row r="487" spans="1:4">
      <c r="A487" t="s">
        <v>1493</v>
      </c>
      <c r="B487" t="s">
        <v>518</v>
      </c>
      <c r="C487" t="s">
        <v>559</v>
      </c>
      <c r="D487">
        <v>120607</v>
      </c>
    </row>
    <row r="488" spans="1:4">
      <c r="A488" t="s">
        <v>657</v>
      </c>
      <c r="B488" t="s">
        <v>524</v>
      </c>
      <c r="C488" t="s">
        <v>1311</v>
      </c>
      <c r="D488">
        <v>20305</v>
      </c>
    </row>
    <row r="489" spans="1:4">
      <c r="A489" t="s">
        <v>786</v>
      </c>
      <c r="B489" t="s">
        <v>527</v>
      </c>
      <c r="C489" t="s">
        <v>1238</v>
      </c>
      <c r="D489">
        <v>90605</v>
      </c>
    </row>
    <row r="490" spans="1:4">
      <c r="A490" t="s">
        <v>589</v>
      </c>
      <c r="B490" t="s">
        <v>522</v>
      </c>
      <c r="C490" t="s">
        <v>589</v>
      </c>
      <c r="D490">
        <v>50204</v>
      </c>
    </row>
    <row r="491" spans="1:4">
      <c r="A491" t="s">
        <v>1494</v>
      </c>
      <c r="B491" t="s">
        <v>519</v>
      </c>
      <c r="C491" t="s">
        <v>1155</v>
      </c>
      <c r="D491">
        <v>30206</v>
      </c>
    </row>
    <row r="492" spans="1:4">
      <c r="A492" t="s">
        <v>1495</v>
      </c>
      <c r="B492" t="s">
        <v>527</v>
      </c>
      <c r="C492" t="s">
        <v>666</v>
      </c>
      <c r="D492">
        <v>90508</v>
      </c>
    </row>
    <row r="493" spans="1:4">
      <c r="A493" t="s">
        <v>1496</v>
      </c>
      <c r="B493" t="s">
        <v>519</v>
      </c>
      <c r="C493" t="s">
        <v>1274</v>
      </c>
      <c r="D493">
        <v>30506</v>
      </c>
    </row>
    <row r="494" spans="1:4">
      <c r="A494" t="s">
        <v>595</v>
      </c>
      <c r="B494" t="s">
        <v>520</v>
      </c>
      <c r="C494" t="s">
        <v>1170</v>
      </c>
      <c r="D494">
        <v>130716</v>
      </c>
    </row>
    <row r="495" spans="1:4">
      <c r="A495" t="s">
        <v>1497</v>
      </c>
      <c r="B495" t="s">
        <v>528</v>
      </c>
      <c r="C495" t="s">
        <v>1203</v>
      </c>
      <c r="D495">
        <v>41005</v>
      </c>
    </row>
    <row r="496" spans="1:4">
      <c r="A496" t="s">
        <v>1293</v>
      </c>
      <c r="B496" t="s">
        <v>524</v>
      </c>
      <c r="C496" t="s">
        <v>1161</v>
      </c>
      <c r="D496">
        <v>20104</v>
      </c>
    </row>
    <row r="497" spans="1:4">
      <c r="A497" t="s">
        <v>1498</v>
      </c>
      <c r="B497" t="s">
        <v>526</v>
      </c>
      <c r="C497" t="s">
        <v>1293</v>
      </c>
      <c r="D497">
        <v>70601</v>
      </c>
    </row>
    <row r="498" spans="1:4">
      <c r="A498" t="s">
        <v>1499</v>
      </c>
      <c r="B498" t="s">
        <v>527</v>
      </c>
      <c r="C498" t="s">
        <v>1225</v>
      </c>
      <c r="D498">
        <v>91005</v>
      </c>
    </row>
    <row r="499" spans="1:4">
      <c r="A499" t="s">
        <v>1500</v>
      </c>
      <c r="B499" t="s">
        <v>525</v>
      </c>
      <c r="C499" t="s">
        <v>1212</v>
      </c>
      <c r="D499">
        <v>60506</v>
      </c>
    </row>
    <row r="500" spans="1:4">
      <c r="A500" t="s">
        <v>643</v>
      </c>
      <c r="B500" t="s">
        <v>519</v>
      </c>
      <c r="C500" t="s">
        <v>1214</v>
      </c>
      <c r="D500">
        <v>30401</v>
      </c>
    </row>
    <row r="501" spans="1:4">
      <c r="A501" t="s">
        <v>1501</v>
      </c>
      <c r="B501" t="s">
        <v>528</v>
      </c>
      <c r="C501" t="s">
        <v>1280</v>
      </c>
      <c r="D501">
        <v>40704</v>
      </c>
    </row>
    <row r="502" spans="1:4">
      <c r="A502" t="s">
        <v>1502</v>
      </c>
      <c r="B502" t="s">
        <v>528</v>
      </c>
      <c r="C502" t="s">
        <v>1280</v>
      </c>
      <c r="D502">
        <v>40705</v>
      </c>
    </row>
    <row r="503" spans="1:4">
      <c r="A503" t="s">
        <v>1503</v>
      </c>
      <c r="B503" t="s">
        <v>528</v>
      </c>
      <c r="C503" t="s">
        <v>1195</v>
      </c>
      <c r="D503">
        <v>41307</v>
      </c>
    </row>
    <row r="504" spans="1:4">
      <c r="A504" t="s">
        <v>1504</v>
      </c>
      <c r="B504" t="s">
        <v>525</v>
      </c>
      <c r="C504" t="s">
        <v>1212</v>
      </c>
      <c r="D504">
        <v>60507</v>
      </c>
    </row>
    <row r="505" spans="1:4">
      <c r="A505" t="s">
        <v>618</v>
      </c>
      <c r="B505" t="s">
        <v>528</v>
      </c>
      <c r="C505" t="s">
        <v>1178</v>
      </c>
      <c r="D505">
        <v>40203</v>
      </c>
    </row>
    <row r="506" spans="1:4">
      <c r="A506" t="s">
        <v>1505</v>
      </c>
      <c r="B506" t="s">
        <v>522</v>
      </c>
      <c r="C506" t="s">
        <v>589</v>
      </c>
      <c r="D506">
        <v>50205</v>
      </c>
    </row>
    <row r="507" spans="1:4">
      <c r="A507" t="s">
        <v>561</v>
      </c>
      <c r="B507" t="s">
        <v>523</v>
      </c>
      <c r="C507" t="s">
        <v>523</v>
      </c>
      <c r="D507">
        <v>80808</v>
      </c>
    </row>
    <row r="508" spans="1:4">
      <c r="A508" t="s">
        <v>1506</v>
      </c>
      <c r="B508" t="s">
        <v>524</v>
      </c>
      <c r="C508" t="s">
        <v>1161</v>
      </c>
      <c r="D508">
        <v>20106</v>
      </c>
    </row>
    <row r="509" spans="1:4">
      <c r="A509" t="s">
        <v>574</v>
      </c>
      <c r="B509" t="s">
        <v>528</v>
      </c>
      <c r="C509" t="s">
        <v>1178</v>
      </c>
      <c r="D509">
        <v>40201</v>
      </c>
    </row>
    <row r="510" spans="1:4">
      <c r="A510" t="s">
        <v>576</v>
      </c>
      <c r="B510" t="s">
        <v>520</v>
      </c>
      <c r="C510" t="s">
        <v>1170</v>
      </c>
      <c r="D510">
        <v>130717</v>
      </c>
    </row>
    <row r="511" spans="1:4">
      <c r="A511" t="s">
        <v>1507</v>
      </c>
      <c r="B511" t="s">
        <v>519</v>
      </c>
      <c r="C511" t="s">
        <v>1214</v>
      </c>
      <c r="D511">
        <v>30403</v>
      </c>
    </row>
    <row r="512" spans="1:4">
      <c r="A512" t="s">
        <v>1147</v>
      </c>
      <c r="B512" t="s">
        <v>521</v>
      </c>
      <c r="C512" t="s">
        <v>521</v>
      </c>
      <c r="D512">
        <v>100103</v>
      </c>
    </row>
    <row r="513" spans="1:4">
      <c r="A513" t="s">
        <v>622</v>
      </c>
      <c r="B513" t="s">
        <v>519</v>
      </c>
      <c r="C513" t="s">
        <v>519</v>
      </c>
      <c r="D513">
        <v>30110</v>
      </c>
    </row>
    <row r="514" spans="1:4">
      <c r="A514" t="s">
        <v>655</v>
      </c>
      <c r="B514" t="s">
        <v>522</v>
      </c>
      <c r="C514" t="s">
        <v>1222</v>
      </c>
      <c r="D514">
        <v>50106</v>
      </c>
    </row>
    <row r="515" spans="1:4">
      <c r="A515" t="s">
        <v>715</v>
      </c>
      <c r="B515" t="s">
        <v>527</v>
      </c>
      <c r="C515" t="s">
        <v>666</v>
      </c>
      <c r="D515">
        <v>90509</v>
      </c>
    </row>
    <row r="516" spans="1:4">
      <c r="A516" t="s">
        <v>1508</v>
      </c>
      <c r="B516" t="s">
        <v>520</v>
      </c>
      <c r="C516" t="s">
        <v>1194</v>
      </c>
      <c r="D516">
        <v>130409</v>
      </c>
    </row>
    <row r="517" spans="1:4">
      <c r="A517" t="s">
        <v>1509</v>
      </c>
      <c r="B517" t="s">
        <v>517</v>
      </c>
      <c r="C517" t="s">
        <v>517</v>
      </c>
      <c r="D517">
        <v>10104</v>
      </c>
    </row>
    <row r="518" spans="1:4">
      <c r="A518" t="s">
        <v>1510</v>
      </c>
      <c r="B518" t="s">
        <v>517</v>
      </c>
      <c r="C518" t="s">
        <v>1184</v>
      </c>
      <c r="D518">
        <v>10303</v>
      </c>
    </row>
    <row r="519" spans="1:4">
      <c r="A519" t="s">
        <v>1511</v>
      </c>
      <c r="B519" t="s">
        <v>517</v>
      </c>
      <c r="C519" t="s">
        <v>1184</v>
      </c>
      <c r="D519">
        <v>10304</v>
      </c>
    </row>
    <row r="520" spans="1:4">
      <c r="A520" t="s">
        <v>1512</v>
      </c>
      <c r="B520" t="s">
        <v>526</v>
      </c>
      <c r="C520" t="s">
        <v>1436</v>
      </c>
      <c r="D520">
        <v>70504</v>
      </c>
    </row>
    <row r="521" spans="1:4">
      <c r="A521" t="s">
        <v>1513</v>
      </c>
      <c r="B521" t="s">
        <v>518</v>
      </c>
      <c r="C521" t="s">
        <v>1233</v>
      </c>
      <c r="D521">
        <v>120207</v>
      </c>
    </row>
    <row r="522" spans="1:4">
      <c r="A522" t="s">
        <v>1514</v>
      </c>
      <c r="B522" t="s">
        <v>527</v>
      </c>
      <c r="C522" t="s">
        <v>1181</v>
      </c>
      <c r="D522">
        <v>91108</v>
      </c>
    </row>
    <row r="523" spans="1:4">
      <c r="A523" t="s">
        <v>691</v>
      </c>
      <c r="B523" t="s">
        <v>528</v>
      </c>
      <c r="C523" t="s">
        <v>1195</v>
      </c>
      <c r="D523">
        <v>41308</v>
      </c>
    </row>
    <row r="524" spans="1:4">
      <c r="A524" t="s">
        <v>1515</v>
      </c>
      <c r="B524" t="s">
        <v>525</v>
      </c>
      <c r="C524" t="s">
        <v>1251</v>
      </c>
      <c r="D524">
        <v>60206</v>
      </c>
    </row>
    <row r="525" spans="1:4">
      <c r="A525" t="s">
        <v>1516</v>
      </c>
      <c r="B525" t="s">
        <v>525</v>
      </c>
      <c r="C525" t="s">
        <v>1251</v>
      </c>
      <c r="D525">
        <v>60207</v>
      </c>
    </row>
    <row r="526" spans="1:4">
      <c r="A526" t="s">
        <v>1076</v>
      </c>
      <c r="B526" t="s">
        <v>527</v>
      </c>
      <c r="C526" t="s">
        <v>1174</v>
      </c>
      <c r="D526">
        <v>91204</v>
      </c>
    </row>
    <row r="527" spans="1:4">
      <c r="A527" t="s">
        <v>1517</v>
      </c>
      <c r="B527" t="s">
        <v>528</v>
      </c>
      <c r="C527" t="s">
        <v>1162</v>
      </c>
      <c r="D527">
        <v>40106</v>
      </c>
    </row>
    <row r="528" spans="1:4">
      <c r="A528" t="s">
        <v>645</v>
      </c>
      <c r="B528" t="s">
        <v>517</v>
      </c>
      <c r="C528" t="s">
        <v>1184</v>
      </c>
      <c r="D528">
        <v>10305</v>
      </c>
    </row>
    <row r="529" spans="1:4">
      <c r="A529" t="s">
        <v>662</v>
      </c>
      <c r="B529" t="s">
        <v>527</v>
      </c>
      <c r="C529" t="s">
        <v>573</v>
      </c>
      <c r="D529">
        <v>90804</v>
      </c>
    </row>
    <row r="530" spans="1:4">
      <c r="A530" t="s">
        <v>1518</v>
      </c>
      <c r="B530" t="s">
        <v>528</v>
      </c>
      <c r="C530" t="s">
        <v>1322</v>
      </c>
      <c r="D530">
        <v>40901</v>
      </c>
    </row>
    <row r="531" spans="1:4">
      <c r="A531" t="s">
        <v>998</v>
      </c>
      <c r="B531" t="s">
        <v>528</v>
      </c>
      <c r="C531" t="s">
        <v>625</v>
      </c>
      <c r="D531">
        <v>40805</v>
      </c>
    </row>
    <row r="532" spans="1:4">
      <c r="A532" t="s">
        <v>1519</v>
      </c>
      <c r="B532" t="s">
        <v>525</v>
      </c>
      <c r="C532" t="s">
        <v>1286</v>
      </c>
      <c r="D532">
        <v>60608</v>
      </c>
    </row>
    <row r="533" spans="1:4">
      <c r="A533" t="s">
        <v>565</v>
      </c>
      <c r="B533" t="s">
        <v>523</v>
      </c>
      <c r="C533" t="s">
        <v>523</v>
      </c>
      <c r="D533">
        <v>80811</v>
      </c>
    </row>
    <row r="534" spans="1:4">
      <c r="A534" t="s">
        <v>700</v>
      </c>
      <c r="B534" t="s">
        <v>518</v>
      </c>
      <c r="C534" t="s">
        <v>609</v>
      </c>
      <c r="D534">
        <v>120705</v>
      </c>
    </row>
    <row r="535" spans="1:4">
      <c r="A535" t="s">
        <v>742</v>
      </c>
      <c r="B535" t="s">
        <v>522</v>
      </c>
      <c r="C535" t="s">
        <v>1160</v>
      </c>
      <c r="D535">
        <v>50307</v>
      </c>
    </row>
    <row r="536" spans="1:4">
      <c r="A536" t="s">
        <v>1520</v>
      </c>
      <c r="B536" t="s">
        <v>522</v>
      </c>
      <c r="C536" t="s">
        <v>1160</v>
      </c>
      <c r="D536">
        <v>50315</v>
      </c>
    </row>
    <row r="537" spans="1:4">
      <c r="A537" t="s">
        <v>751</v>
      </c>
      <c r="B537" t="s">
        <v>527</v>
      </c>
      <c r="C537" t="s">
        <v>1235</v>
      </c>
      <c r="D537">
        <v>90701</v>
      </c>
    </row>
    <row r="538" spans="1:4">
      <c r="A538" t="s">
        <v>1018</v>
      </c>
      <c r="B538" t="s">
        <v>527</v>
      </c>
      <c r="C538" t="s">
        <v>1181</v>
      </c>
      <c r="D538">
        <v>91109</v>
      </c>
    </row>
    <row r="539" spans="1:4">
      <c r="A539" t="s">
        <v>1018</v>
      </c>
      <c r="B539" t="s">
        <v>524</v>
      </c>
      <c r="C539" t="s">
        <v>1227</v>
      </c>
      <c r="D539">
        <v>20607</v>
      </c>
    </row>
    <row r="540" spans="1:4">
      <c r="A540" t="s">
        <v>596</v>
      </c>
      <c r="B540" t="s">
        <v>524</v>
      </c>
      <c r="C540" t="s">
        <v>1172</v>
      </c>
      <c r="D540">
        <v>20207</v>
      </c>
    </row>
    <row r="541" spans="1:4">
      <c r="A541" t="s">
        <v>1521</v>
      </c>
      <c r="B541" t="s">
        <v>526</v>
      </c>
      <c r="C541" t="s">
        <v>629</v>
      </c>
      <c r="D541">
        <v>70218</v>
      </c>
    </row>
    <row r="542" spans="1:4">
      <c r="A542" t="s">
        <v>1522</v>
      </c>
      <c r="B542" t="s">
        <v>522</v>
      </c>
      <c r="C542" t="s">
        <v>1160</v>
      </c>
      <c r="D542">
        <v>50308</v>
      </c>
    </row>
    <row r="543" spans="1:4">
      <c r="A543" t="s">
        <v>1523</v>
      </c>
      <c r="B543" t="s">
        <v>519</v>
      </c>
      <c r="C543" t="s">
        <v>1267</v>
      </c>
      <c r="D543">
        <v>30305</v>
      </c>
    </row>
    <row r="544" spans="1:4">
      <c r="A544" t="s">
        <v>1523</v>
      </c>
      <c r="B544" t="s">
        <v>524</v>
      </c>
      <c r="C544" t="s">
        <v>1227</v>
      </c>
      <c r="D544">
        <v>20608</v>
      </c>
    </row>
    <row r="545" spans="1:4">
      <c r="A545" t="s">
        <v>719</v>
      </c>
      <c r="B545" t="s">
        <v>527</v>
      </c>
      <c r="C545" t="s">
        <v>1160</v>
      </c>
      <c r="D545">
        <v>90907</v>
      </c>
    </row>
    <row r="546" spans="1:4">
      <c r="A546" t="s">
        <v>678</v>
      </c>
      <c r="B546" t="s">
        <v>1263</v>
      </c>
      <c r="C546" t="s">
        <v>704</v>
      </c>
      <c r="D546">
        <v>110201</v>
      </c>
    </row>
    <row r="547" spans="1:4">
      <c r="A547" t="s">
        <v>727</v>
      </c>
      <c r="B547" t="s">
        <v>528</v>
      </c>
      <c r="C547" t="s">
        <v>1203</v>
      </c>
      <c r="D547">
        <v>41001</v>
      </c>
    </row>
    <row r="548" spans="1:4">
      <c r="A548" t="s">
        <v>1524</v>
      </c>
      <c r="B548" t="s">
        <v>527</v>
      </c>
      <c r="C548" t="s">
        <v>1181</v>
      </c>
      <c r="D548">
        <v>91110</v>
      </c>
    </row>
    <row r="549" spans="1:4">
      <c r="A549" t="s">
        <v>687</v>
      </c>
      <c r="B549" t="s">
        <v>528</v>
      </c>
      <c r="C549" t="s">
        <v>1178</v>
      </c>
      <c r="D549">
        <v>40205</v>
      </c>
    </row>
    <row r="550" spans="1:4">
      <c r="A550" t="s">
        <v>1033</v>
      </c>
      <c r="B550" t="s">
        <v>527</v>
      </c>
      <c r="C550" t="s">
        <v>1225</v>
      </c>
      <c r="D550">
        <v>91013</v>
      </c>
    </row>
    <row r="551" spans="1:4">
      <c r="A551" t="s">
        <v>713</v>
      </c>
      <c r="B551" t="s">
        <v>518</v>
      </c>
      <c r="C551" t="s">
        <v>1167</v>
      </c>
      <c r="D551">
        <v>120310</v>
      </c>
    </row>
    <row r="552" spans="1:4">
      <c r="A552" t="s">
        <v>654</v>
      </c>
      <c r="B552" t="s">
        <v>528</v>
      </c>
      <c r="C552" t="s">
        <v>1280</v>
      </c>
      <c r="D552">
        <v>40706</v>
      </c>
    </row>
    <row r="553" spans="1:4">
      <c r="A553" t="s">
        <v>1525</v>
      </c>
      <c r="B553" t="s">
        <v>527</v>
      </c>
      <c r="C553" t="s">
        <v>1160</v>
      </c>
      <c r="D553">
        <v>90908</v>
      </c>
    </row>
    <row r="554" spans="1:4">
      <c r="A554" t="s">
        <v>578</v>
      </c>
      <c r="B554" t="s">
        <v>523</v>
      </c>
      <c r="C554" t="s">
        <v>1171</v>
      </c>
      <c r="D554">
        <v>81009</v>
      </c>
    </row>
    <row r="555" spans="1:4">
      <c r="A555" t="s">
        <v>1526</v>
      </c>
      <c r="B555" t="s">
        <v>526</v>
      </c>
      <c r="C555" t="s">
        <v>526</v>
      </c>
      <c r="D555">
        <v>70310</v>
      </c>
    </row>
    <row r="556" spans="1:4">
      <c r="A556" t="s">
        <v>1526</v>
      </c>
      <c r="B556" t="s">
        <v>525</v>
      </c>
      <c r="C556" t="s">
        <v>1286</v>
      </c>
      <c r="D556">
        <v>60607</v>
      </c>
    </row>
    <row r="557" spans="1:4">
      <c r="A557" t="s">
        <v>586</v>
      </c>
      <c r="B557" t="s">
        <v>519</v>
      </c>
      <c r="C557" t="s">
        <v>519</v>
      </c>
      <c r="D557">
        <v>30111</v>
      </c>
    </row>
    <row r="558" spans="1:4">
      <c r="A558" t="s">
        <v>1527</v>
      </c>
      <c r="B558" t="s">
        <v>523</v>
      </c>
      <c r="C558" t="s">
        <v>1381</v>
      </c>
      <c r="D558">
        <v>80206</v>
      </c>
    </row>
    <row r="559" spans="1:4">
      <c r="A559" t="s">
        <v>1528</v>
      </c>
      <c r="B559" t="s">
        <v>520</v>
      </c>
      <c r="C559" t="s">
        <v>1194</v>
      </c>
      <c r="D559">
        <v>130410</v>
      </c>
    </row>
    <row r="560" spans="1:4">
      <c r="A560" t="s">
        <v>1529</v>
      </c>
      <c r="B560" t="s">
        <v>519</v>
      </c>
      <c r="C560" t="s">
        <v>519</v>
      </c>
      <c r="D560">
        <v>30112</v>
      </c>
    </row>
    <row r="561" spans="1:4">
      <c r="A561" t="s">
        <v>1530</v>
      </c>
      <c r="B561" t="s">
        <v>518</v>
      </c>
      <c r="C561" t="s">
        <v>1233</v>
      </c>
      <c r="D561">
        <v>120208</v>
      </c>
    </row>
    <row r="562" spans="1:4">
      <c r="A562" t="s">
        <v>1531</v>
      </c>
      <c r="B562" t="s">
        <v>519</v>
      </c>
      <c r="C562" t="s">
        <v>1155</v>
      </c>
      <c r="D562">
        <v>30207</v>
      </c>
    </row>
    <row r="563" spans="1:4">
      <c r="A563" t="s">
        <v>612</v>
      </c>
      <c r="B563" t="s">
        <v>518</v>
      </c>
      <c r="C563" t="s">
        <v>1209</v>
      </c>
      <c r="D563">
        <v>120801</v>
      </c>
    </row>
    <row r="564" spans="1:4">
      <c r="A564" t="s">
        <v>704</v>
      </c>
      <c r="B564" t="s">
        <v>522</v>
      </c>
      <c r="C564" t="s">
        <v>1222</v>
      </c>
      <c r="D564">
        <v>50109</v>
      </c>
    </row>
    <row r="565" spans="1:4">
      <c r="A565" t="s">
        <v>1532</v>
      </c>
      <c r="B565" t="s">
        <v>528</v>
      </c>
      <c r="C565" t="s">
        <v>602</v>
      </c>
      <c r="D565">
        <v>40507</v>
      </c>
    </row>
    <row r="566" spans="1:4">
      <c r="A566" t="s">
        <v>1533</v>
      </c>
      <c r="B566" t="s">
        <v>527</v>
      </c>
      <c r="C566" t="s">
        <v>1177</v>
      </c>
      <c r="D566">
        <v>90105</v>
      </c>
    </row>
    <row r="567" spans="1:4">
      <c r="A567" t="s">
        <v>1534</v>
      </c>
      <c r="B567" t="s">
        <v>527</v>
      </c>
      <c r="C567" t="s">
        <v>714</v>
      </c>
      <c r="D567">
        <v>90405</v>
      </c>
    </row>
    <row r="568" spans="1:4">
      <c r="A568" t="s">
        <v>735</v>
      </c>
      <c r="B568" t="s">
        <v>528</v>
      </c>
      <c r="C568" t="s">
        <v>1197</v>
      </c>
      <c r="D568">
        <v>40608</v>
      </c>
    </row>
    <row r="569" spans="1:4">
      <c r="A569" t="s">
        <v>1535</v>
      </c>
      <c r="B569" t="s">
        <v>520</v>
      </c>
      <c r="C569" t="s">
        <v>735</v>
      </c>
      <c r="D569">
        <v>130901</v>
      </c>
    </row>
    <row r="570" spans="1:4">
      <c r="A570" t="s">
        <v>1536</v>
      </c>
      <c r="B570" t="s">
        <v>523</v>
      </c>
      <c r="C570" t="s">
        <v>523</v>
      </c>
      <c r="D570">
        <v>80801</v>
      </c>
    </row>
    <row r="571" spans="1:4">
      <c r="A571" t="s">
        <v>1373</v>
      </c>
      <c r="B571" t="s">
        <v>528</v>
      </c>
      <c r="C571" t="s">
        <v>1373</v>
      </c>
      <c r="D571">
        <v>41104</v>
      </c>
    </row>
    <row r="572" spans="1:4">
      <c r="A572" t="s">
        <v>573</v>
      </c>
      <c r="B572" t="s">
        <v>523</v>
      </c>
      <c r="C572" t="s">
        <v>523</v>
      </c>
      <c r="D572">
        <v>80809</v>
      </c>
    </row>
    <row r="573" spans="1:4">
      <c r="A573" t="s">
        <v>737</v>
      </c>
      <c r="B573" t="s">
        <v>527</v>
      </c>
      <c r="C573" t="s">
        <v>573</v>
      </c>
      <c r="D573">
        <v>90801</v>
      </c>
    </row>
    <row r="574" spans="1:4">
      <c r="A574" t="s">
        <v>725</v>
      </c>
      <c r="B574" t="s">
        <v>528</v>
      </c>
      <c r="C574" t="s">
        <v>602</v>
      </c>
      <c r="D574">
        <v>40515</v>
      </c>
    </row>
    <row r="575" spans="1:4">
      <c r="A575" t="s">
        <v>741</v>
      </c>
      <c r="B575" t="s">
        <v>527</v>
      </c>
      <c r="C575" t="s">
        <v>1228</v>
      </c>
      <c r="D575">
        <v>90305</v>
      </c>
    </row>
    <row r="576" spans="1:4">
      <c r="A576" t="s">
        <v>741</v>
      </c>
      <c r="B576" t="s">
        <v>527</v>
      </c>
      <c r="C576" t="s">
        <v>1188</v>
      </c>
      <c r="D576">
        <v>90212</v>
      </c>
    </row>
    <row r="577" spans="1:4">
      <c r="A577" t="s">
        <v>741</v>
      </c>
      <c r="B577" t="s">
        <v>520</v>
      </c>
      <c r="C577" t="s">
        <v>735</v>
      </c>
      <c r="D577">
        <v>130909</v>
      </c>
    </row>
    <row r="578" spans="1:4">
      <c r="A578" t="s">
        <v>741</v>
      </c>
      <c r="B578" t="s">
        <v>526</v>
      </c>
      <c r="C578" t="s">
        <v>629</v>
      </c>
      <c r="D578">
        <v>70219</v>
      </c>
    </row>
    <row r="579" spans="1:4">
      <c r="A579" t="s">
        <v>741</v>
      </c>
      <c r="B579" t="s">
        <v>527</v>
      </c>
      <c r="C579" t="s">
        <v>573</v>
      </c>
      <c r="D579">
        <v>90806</v>
      </c>
    </row>
    <row r="580" spans="1:4">
      <c r="A580" t="s">
        <v>1131</v>
      </c>
      <c r="B580" t="s">
        <v>519</v>
      </c>
      <c r="C580" t="s">
        <v>1469</v>
      </c>
      <c r="D580">
        <v>30601</v>
      </c>
    </row>
    <row r="581" spans="1:4">
      <c r="A581" t="s">
        <v>555</v>
      </c>
      <c r="B581" t="s">
        <v>519</v>
      </c>
      <c r="C581" t="s">
        <v>519</v>
      </c>
      <c r="D581">
        <v>30113</v>
      </c>
    </row>
    <row r="582" spans="1:4">
      <c r="A582" t="s">
        <v>555</v>
      </c>
      <c r="B582" t="s">
        <v>528</v>
      </c>
      <c r="C582" t="s">
        <v>1199</v>
      </c>
      <c r="D582">
        <v>41204</v>
      </c>
    </row>
    <row r="583" spans="1:4">
      <c r="A583" t="s">
        <v>555</v>
      </c>
      <c r="B583" t="s">
        <v>527</v>
      </c>
      <c r="C583" t="s">
        <v>573</v>
      </c>
      <c r="D583">
        <v>90805</v>
      </c>
    </row>
    <row r="584" spans="1:4">
      <c r="A584" t="s">
        <v>658</v>
      </c>
      <c r="B584" t="s">
        <v>525</v>
      </c>
      <c r="C584" t="s">
        <v>1255</v>
      </c>
      <c r="D584">
        <v>60105</v>
      </c>
    </row>
    <row r="585" spans="1:4">
      <c r="A585" t="s">
        <v>754</v>
      </c>
      <c r="B585" t="s">
        <v>524</v>
      </c>
      <c r="C585" t="s">
        <v>1172</v>
      </c>
      <c r="D585">
        <v>20208</v>
      </c>
    </row>
    <row r="586" spans="1:4">
      <c r="A586" t="s">
        <v>1537</v>
      </c>
      <c r="B586" t="s">
        <v>519</v>
      </c>
      <c r="C586" t="s">
        <v>1469</v>
      </c>
      <c r="D586">
        <v>30603</v>
      </c>
    </row>
    <row r="587" spans="1:4">
      <c r="A587" t="s">
        <v>1199</v>
      </c>
      <c r="B587" t="s">
        <v>528</v>
      </c>
      <c r="C587" t="s">
        <v>1199</v>
      </c>
      <c r="D587">
        <v>41205</v>
      </c>
    </row>
    <row r="588" spans="1:4">
      <c r="A588" t="s">
        <v>1538</v>
      </c>
      <c r="B588" t="s">
        <v>527</v>
      </c>
      <c r="C588" t="s">
        <v>1228</v>
      </c>
      <c r="D588">
        <v>90306</v>
      </c>
    </row>
    <row r="589" spans="1:4">
      <c r="A589" t="s">
        <v>593</v>
      </c>
      <c r="B589" t="s">
        <v>523</v>
      </c>
      <c r="C589" t="s">
        <v>523</v>
      </c>
      <c r="D589">
        <v>80818</v>
      </c>
    </row>
    <row r="590" spans="1:4">
      <c r="A590" t="s">
        <v>705</v>
      </c>
      <c r="B590" t="s">
        <v>527</v>
      </c>
      <c r="C590" t="s">
        <v>1225</v>
      </c>
      <c r="D590">
        <v>91011</v>
      </c>
    </row>
    <row r="591" spans="1:4">
      <c r="A591" t="s">
        <v>705</v>
      </c>
      <c r="B591" t="s">
        <v>527</v>
      </c>
      <c r="C591" t="s">
        <v>666</v>
      </c>
      <c r="D591">
        <v>90510</v>
      </c>
    </row>
    <row r="592" spans="1:4">
      <c r="A592" t="s">
        <v>717</v>
      </c>
      <c r="B592" t="s">
        <v>526</v>
      </c>
      <c r="C592" t="s">
        <v>629</v>
      </c>
      <c r="D592">
        <v>70220</v>
      </c>
    </row>
    <row r="593" spans="1:4">
      <c r="A593" t="s">
        <v>1539</v>
      </c>
      <c r="B593" t="s">
        <v>523</v>
      </c>
      <c r="C593" t="s">
        <v>1381</v>
      </c>
      <c r="D593">
        <v>80201</v>
      </c>
    </row>
    <row r="594" spans="1:4">
      <c r="A594" t="s">
        <v>1540</v>
      </c>
      <c r="B594" t="s">
        <v>528</v>
      </c>
      <c r="C594" t="s">
        <v>1197</v>
      </c>
      <c r="D594">
        <v>40609</v>
      </c>
    </row>
    <row r="595" spans="1:4">
      <c r="A595" t="s">
        <v>646</v>
      </c>
      <c r="B595" t="s">
        <v>528</v>
      </c>
      <c r="C595" t="s">
        <v>1197</v>
      </c>
      <c r="D595">
        <v>40610</v>
      </c>
    </row>
    <row r="596" spans="1:4">
      <c r="A596" t="s">
        <v>1541</v>
      </c>
      <c r="B596" t="s">
        <v>518</v>
      </c>
      <c r="C596" t="s">
        <v>1165</v>
      </c>
      <c r="D596">
        <v>120904</v>
      </c>
    </row>
    <row r="597" spans="1:4">
      <c r="A597" t="s">
        <v>1542</v>
      </c>
      <c r="B597" t="s">
        <v>527</v>
      </c>
      <c r="C597" t="s">
        <v>1225</v>
      </c>
      <c r="D597">
        <v>91006</v>
      </c>
    </row>
    <row r="598" spans="1:4">
      <c r="A598" t="s">
        <v>570</v>
      </c>
      <c r="B598" t="s">
        <v>523</v>
      </c>
      <c r="C598" t="s">
        <v>523</v>
      </c>
      <c r="D598">
        <v>80803</v>
      </c>
    </row>
    <row r="599" spans="1:4">
      <c r="A599" t="s">
        <v>570</v>
      </c>
      <c r="B599" t="s">
        <v>526</v>
      </c>
      <c r="C599" t="s">
        <v>526</v>
      </c>
      <c r="D599">
        <v>70311</v>
      </c>
    </row>
    <row r="600" spans="1:4">
      <c r="A600" t="s">
        <v>591</v>
      </c>
      <c r="B600" t="s">
        <v>518</v>
      </c>
      <c r="C600" t="s">
        <v>1165</v>
      </c>
      <c r="D600">
        <v>120901</v>
      </c>
    </row>
    <row r="601" spans="1:4">
      <c r="A601" t="s">
        <v>696</v>
      </c>
      <c r="B601" t="s">
        <v>520</v>
      </c>
      <c r="C601" t="s">
        <v>1176</v>
      </c>
      <c r="D601">
        <v>130104</v>
      </c>
    </row>
    <row r="602" spans="1:4">
      <c r="A602" t="s">
        <v>696</v>
      </c>
      <c r="B602" t="s">
        <v>528</v>
      </c>
      <c r="C602" t="s">
        <v>1203</v>
      </c>
      <c r="D602">
        <v>41008</v>
      </c>
    </row>
    <row r="603" spans="1:4">
      <c r="A603" t="s">
        <v>1543</v>
      </c>
      <c r="B603" t="s">
        <v>528</v>
      </c>
      <c r="C603" t="s">
        <v>1203</v>
      </c>
      <c r="D603">
        <v>41006</v>
      </c>
    </row>
    <row r="604" spans="1:4">
      <c r="A604" t="s">
        <v>1543</v>
      </c>
      <c r="B604" t="s">
        <v>528</v>
      </c>
      <c r="C604" t="s">
        <v>1373</v>
      </c>
      <c r="D604">
        <v>41105</v>
      </c>
    </row>
    <row r="605" spans="1:4">
      <c r="A605" t="s">
        <v>1544</v>
      </c>
      <c r="B605" t="s">
        <v>523</v>
      </c>
      <c r="C605" t="s">
        <v>733</v>
      </c>
      <c r="D605">
        <v>80506</v>
      </c>
    </row>
    <row r="606" spans="1:4">
      <c r="A606" t="s">
        <v>566</v>
      </c>
      <c r="B606" t="s">
        <v>522</v>
      </c>
      <c r="C606" t="s">
        <v>1160</v>
      </c>
      <c r="D606">
        <v>50316</v>
      </c>
    </row>
    <row r="607" spans="1:4">
      <c r="A607" t="s">
        <v>566</v>
      </c>
      <c r="B607" t="s">
        <v>527</v>
      </c>
      <c r="C607" t="s">
        <v>1160</v>
      </c>
      <c r="D607">
        <v>90901</v>
      </c>
    </row>
    <row r="608" spans="1:4">
      <c r="A608" t="s">
        <v>1274</v>
      </c>
      <c r="B608" t="s">
        <v>519</v>
      </c>
      <c r="C608" t="s">
        <v>1274</v>
      </c>
      <c r="D608">
        <v>30507</v>
      </c>
    </row>
    <row r="609" spans="1:4">
      <c r="A609" t="s">
        <v>675</v>
      </c>
      <c r="B609" t="s">
        <v>528</v>
      </c>
      <c r="C609" t="s">
        <v>1322</v>
      </c>
      <c r="D609">
        <v>40905</v>
      </c>
    </row>
    <row r="610" spans="1:4">
      <c r="A610" t="s">
        <v>1545</v>
      </c>
      <c r="B610" t="s">
        <v>525</v>
      </c>
      <c r="C610" t="s">
        <v>1259</v>
      </c>
      <c r="D610">
        <v>60701</v>
      </c>
    </row>
    <row r="611" spans="1:4">
      <c r="A611" t="s">
        <v>1546</v>
      </c>
      <c r="B611" t="s">
        <v>528</v>
      </c>
      <c r="C611" t="s">
        <v>602</v>
      </c>
      <c r="D611">
        <v>40508</v>
      </c>
    </row>
    <row r="612" spans="1:4">
      <c r="A612" t="s">
        <v>753</v>
      </c>
      <c r="B612" t="s">
        <v>520</v>
      </c>
      <c r="C612" t="s">
        <v>1170</v>
      </c>
      <c r="D612">
        <v>130718</v>
      </c>
    </row>
    <row r="613" spans="1:4">
      <c r="A613" t="s">
        <v>753</v>
      </c>
      <c r="B613" t="s">
        <v>524</v>
      </c>
      <c r="C613" t="s">
        <v>1172</v>
      </c>
      <c r="D613">
        <v>20209</v>
      </c>
    </row>
    <row r="614" spans="1:4">
      <c r="A614" t="s">
        <v>1547</v>
      </c>
      <c r="B614" t="s">
        <v>519</v>
      </c>
      <c r="C614" t="s">
        <v>519</v>
      </c>
      <c r="D614">
        <v>30114</v>
      </c>
    </row>
    <row r="615" spans="1:4">
      <c r="A615" t="s">
        <v>1547</v>
      </c>
      <c r="B615" t="s">
        <v>520</v>
      </c>
      <c r="C615" t="s">
        <v>1215</v>
      </c>
      <c r="D615">
        <v>130313</v>
      </c>
    </row>
    <row r="616" spans="1:4">
      <c r="A616" t="s">
        <v>1547</v>
      </c>
      <c r="B616" t="s">
        <v>528</v>
      </c>
      <c r="C616" t="s">
        <v>602</v>
      </c>
      <c r="D616">
        <v>40509</v>
      </c>
    </row>
    <row r="617" spans="1:4">
      <c r="A617" t="s">
        <v>588</v>
      </c>
      <c r="B617" t="s">
        <v>527</v>
      </c>
      <c r="C617" t="s">
        <v>1225</v>
      </c>
      <c r="D617">
        <v>91001</v>
      </c>
    </row>
    <row r="618" spans="1:4">
      <c r="A618" t="s">
        <v>1548</v>
      </c>
      <c r="B618" t="s">
        <v>527</v>
      </c>
      <c r="C618" t="s">
        <v>1225</v>
      </c>
      <c r="D618">
        <v>91015</v>
      </c>
    </row>
    <row r="619" spans="1:4">
      <c r="A619" t="s">
        <v>1549</v>
      </c>
      <c r="B619" t="s">
        <v>527</v>
      </c>
      <c r="C619" t="s">
        <v>1225</v>
      </c>
      <c r="D619">
        <v>91016</v>
      </c>
    </row>
    <row r="620" spans="1:4">
      <c r="A620" t="s">
        <v>659</v>
      </c>
      <c r="B620" t="s">
        <v>528</v>
      </c>
      <c r="C620" t="s">
        <v>602</v>
      </c>
      <c r="D620">
        <v>40510</v>
      </c>
    </row>
    <row r="621" spans="1:4">
      <c r="A621" t="s">
        <v>659</v>
      </c>
      <c r="B621" t="s">
        <v>526</v>
      </c>
      <c r="C621" t="s">
        <v>629</v>
      </c>
      <c r="D621">
        <v>70221</v>
      </c>
    </row>
    <row r="622" spans="1:4">
      <c r="A622" t="s">
        <v>1550</v>
      </c>
      <c r="B622" t="s">
        <v>528</v>
      </c>
      <c r="C622" t="s">
        <v>1162</v>
      </c>
      <c r="D622">
        <v>40107</v>
      </c>
    </row>
    <row r="623" spans="1:4">
      <c r="A623" t="s">
        <v>1551</v>
      </c>
      <c r="B623" t="s">
        <v>526</v>
      </c>
      <c r="C623" t="s">
        <v>629</v>
      </c>
      <c r="D623">
        <v>70222</v>
      </c>
    </row>
    <row r="624" spans="1:4">
      <c r="A624" t="s">
        <v>1552</v>
      </c>
      <c r="B624" t="s">
        <v>522</v>
      </c>
      <c r="C624" t="s">
        <v>1222</v>
      </c>
      <c r="D624">
        <v>50110</v>
      </c>
    </row>
    <row r="625" spans="1:4">
      <c r="A625" t="s">
        <v>1553</v>
      </c>
      <c r="B625" t="s">
        <v>518</v>
      </c>
      <c r="C625" t="s">
        <v>1167</v>
      </c>
      <c r="D625">
        <v>120311</v>
      </c>
    </row>
    <row r="626" spans="1:4">
      <c r="A626" t="s">
        <v>682</v>
      </c>
      <c r="B626" t="s">
        <v>528</v>
      </c>
      <c r="C626" t="s">
        <v>602</v>
      </c>
      <c r="D626">
        <v>40514</v>
      </c>
    </row>
    <row r="627" spans="1:4">
      <c r="A627" t="s">
        <v>672</v>
      </c>
      <c r="B627" t="s">
        <v>518</v>
      </c>
      <c r="C627" t="s">
        <v>1200</v>
      </c>
      <c r="D627">
        <v>120101</v>
      </c>
    </row>
    <row r="628" spans="1:4">
      <c r="A628" t="s">
        <v>665</v>
      </c>
      <c r="B628" t="s">
        <v>527</v>
      </c>
      <c r="C628" t="s">
        <v>1181</v>
      </c>
      <c r="D628">
        <v>91101</v>
      </c>
    </row>
    <row r="629" spans="1:4">
      <c r="A629" t="s">
        <v>1554</v>
      </c>
      <c r="B629" t="s">
        <v>520</v>
      </c>
      <c r="C629" t="s">
        <v>1194</v>
      </c>
      <c r="D629">
        <v>130411</v>
      </c>
    </row>
    <row r="630" spans="1:4">
      <c r="A630" t="s">
        <v>1555</v>
      </c>
      <c r="B630" t="s">
        <v>528</v>
      </c>
      <c r="C630" t="s">
        <v>602</v>
      </c>
      <c r="D630">
        <v>40511</v>
      </c>
    </row>
    <row r="631" spans="1:4">
      <c r="A631" t="s">
        <v>690</v>
      </c>
      <c r="B631" t="s">
        <v>518</v>
      </c>
      <c r="C631" t="s">
        <v>1245</v>
      </c>
      <c r="D631">
        <v>120405</v>
      </c>
    </row>
    <row r="632" spans="1:4">
      <c r="A632" t="s">
        <v>632</v>
      </c>
      <c r="B632" t="s">
        <v>523</v>
      </c>
      <c r="C632" t="s">
        <v>1478</v>
      </c>
      <c r="D632">
        <v>81101</v>
      </c>
    </row>
    <row r="633" spans="1:4">
      <c r="A633" t="s">
        <v>1556</v>
      </c>
      <c r="B633" t="s">
        <v>522</v>
      </c>
      <c r="C633" t="s">
        <v>1222</v>
      </c>
      <c r="D633">
        <v>50111</v>
      </c>
    </row>
    <row r="634" spans="1:4">
      <c r="A634" t="s">
        <v>1557</v>
      </c>
      <c r="B634" t="s">
        <v>527</v>
      </c>
      <c r="C634" t="s">
        <v>1174</v>
      </c>
      <c r="D634">
        <v>91205</v>
      </c>
    </row>
    <row r="635" spans="1:4">
      <c r="A635" t="s">
        <v>644</v>
      </c>
      <c r="B635" t="s">
        <v>517</v>
      </c>
      <c r="C635" t="s">
        <v>517</v>
      </c>
      <c r="D635">
        <v>10105</v>
      </c>
    </row>
    <row r="636" spans="1:4">
      <c r="A636" t="s">
        <v>1558</v>
      </c>
      <c r="B636" t="s">
        <v>528</v>
      </c>
      <c r="C636" t="s">
        <v>1180</v>
      </c>
      <c r="D636">
        <v>40308</v>
      </c>
    </row>
    <row r="637" spans="1:4">
      <c r="A637" t="s">
        <v>749</v>
      </c>
      <c r="B637" t="s">
        <v>528</v>
      </c>
      <c r="C637" t="s">
        <v>1280</v>
      </c>
      <c r="D637">
        <v>40707</v>
      </c>
    </row>
    <row r="638" spans="1:4">
      <c r="A638" t="s">
        <v>572</v>
      </c>
      <c r="B638" t="s">
        <v>524</v>
      </c>
      <c r="C638" t="s">
        <v>1227</v>
      </c>
      <c r="D638">
        <v>20609</v>
      </c>
    </row>
    <row r="639" spans="1:4">
      <c r="A639" t="s">
        <v>1559</v>
      </c>
      <c r="B639" t="s">
        <v>518</v>
      </c>
      <c r="C639" t="s">
        <v>609</v>
      </c>
      <c r="D639">
        <v>120706</v>
      </c>
    </row>
    <row r="640" spans="1:4">
      <c r="A640" t="s">
        <v>545</v>
      </c>
      <c r="B640" t="s">
        <v>523</v>
      </c>
      <c r="C640" t="s">
        <v>523</v>
      </c>
      <c r="D640">
        <v>80819</v>
      </c>
    </row>
    <row r="641" spans="1:4">
      <c r="A641" t="s">
        <v>684</v>
      </c>
      <c r="B641" t="s">
        <v>528</v>
      </c>
      <c r="C641" t="s">
        <v>1195</v>
      </c>
      <c r="D641">
        <v>41301</v>
      </c>
    </row>
    <row r="642" spans="1:4">
      <c r="A642" t="s">
        <v>1560</v>
      </c>
      <c r="B642" t="s">
        <v>518</v>
      </c>
      <c r="C642" t="s">
        <v>559</v>
      </c>
      <c r="D642">
        <v>120611</v>
      </c>
    </row>
    <row r="643" spans="1:4">
      <c r="A643" t="s">
        <v>1561</v>
      </c>
      <c r="B643" t="s">
        <v>526</v>
      </c>
      <c r="C643" t="s">
        <v>1169</v>
      </c>
      <c r="D643">
        <v>70701</v>
      </c>
    </row>
    <row r="644" spans="1:4">
      <c r="A644" t="s">
        <v>582</v>
      </c>
      <c r="B644" t="s">
        <v>523</v>
      </c>
      <c r="C644" t="s">
        <v>733</v>
      </c>
      <c r="D644">
        <v>80508</v>
      </c>
    </row>
    <row r="645" spans="1:4">
      <c r="A645" t="s">
        <v>777</v>
      </c>
      <c r="B645" t="s">
        <v>524</v>
      </c>
      <c r="C645" t="s">
        <v>1230</v>
      </c>
      <c r="D645">
        <v>20406</v>
      </c>
    </row>
    <row r="646" spans="1:4">
      <c r="A646" t="s">
        <v>1562</v>
      </c>
      <c r="B646" t="s">
        <v>526</v>
      </c>
      <c r="C646" t="s">
        <v>526</v>
      </c>
      <c r="D646">
        <v>70312</v>
      </c>
    </row>
    <row r="647" spans="1:4">
      <c r="A647" t="s">
        <v>623</v>
      </c>
      <c r="B647" t="s">
        <v>518</v>
      </c>
      <c r="C647" t="s">
        <v>1209</v>
      </c>
      <c r="D647">
        <v>120805</v>
      </c>
    </row>
    <row r="648" spans="1:4">
      <c r="A648" t="s">
        <v>640</v>
      </c>
      <c r="B648" t="s">
        <v>521</v>
      </c>
      <c r="C648" t="s">
        <v>521</v>
      </c>
      <c r="D648">
        <v>100104</v>
      </c>
    </row>
    <row r="649" spans="1:4">
      <c r="A649" t="s">
        <v>1563</v>
      </c>
      <c r="B649" t="s">
        <v>522</v>
      </c>
      <c r="C649" t="s">
        <v>1222</v>
      </c>
      <c r="D649">
        <v>50112</v>
      </c>
    </row>
    <row r="650" spans="1:4">
      <c r="A650" t="s">
        <v>746</v>
      </c>
      <c r="B650" t="s">
        <v>524</v>
      </c>
      <c r="C650" t="s">
        <v>1227</v>
      </c>
      <c r="D650">
        <v>20610</v>
      </c>
    </row>
    <row r="651" spans="1:4">
      <c r="A651" t="s">
        <v>1564</v>
      </c>
      <c r="B651" t="s">
        <v>518</v>
      </c>
      <c r="C651" t="s">
        <v>1167</v>
      </c>
      <c r="D651">
        <v>120312</v>
      </c>
    </row>
    <row r="652" spans="1:4">
      <c r="A652" t="s">
        <v>1565</v>
      </c>
      <c r="B652" t="s">
        <v>527</v>
      </c>
      <c r="C652" t="s">
        <v>1238</v>
      </c>
      <c r="D652">
        <v>90608</v>
      </c>
    </row>
    <row r="653" spans="1:4">
      <c r="A653" t="s">
        <v>1566</v>
      </c>
      <c r="B653" t="s">
        <v>523</v>
      </c>
      <c r="C653" t="s">
        <v>1205</v>
      </c>
      <c r="D653">
        <v>80605</v>
      </c>
    </row>
    <row r="654" spans="1:4">
      <c r="A654" t="s">
        <v>1567</v>
      </c>
      <c r="B654" t="s">
        <v>527</v>
      </c>
      <c r="C654" t="s">
        <v>1225</v>
      </c>
      <c r="D654">
        <v>91012</v>
      </c>
    </row>
    <row r="655" spans="1:4">
      <c r="A655" t="s">
        <v>1568</v>
      </c>
      <c r="B655" t="s">
        <v>527</v>
      </c>
      <c r="C655" t="s">
        <v>1235</v>
      </c>
      <c r="D655">
        <v>90704</v>
      </c>
    </row>
    <row r="656" spans="1:4">
      <c r="A656" t="s">
        <v>1569</v>
      </c>
      <c r="B656" t="s">
        <v>518</v>
      </c>
      <c r="C656" t="s">
        <v>1165</v>
      </c>
      <c r="D656">
        <v>120905</v>
      </c>
    </row>
    <row r="657" spans="1:4">
      <c r="A657" t="s">
        <v>1570</v>
      </c>
      <c r="B657" t="s">
        <v>517</v>
      </c>
      <c r="C657" t="s">
        <v>1163</v>
      </c>
      <c r="D657">
        <v>10405</v>
      </c>
    </row>
    <row r="658" spans="1:4">
      <c r="A658" t="s">
        <v>1571</v>
      </c>
      <c r="B658" t="s">
        <v>517</v>
      </c>
      <c r="C658" t="s">
        <v>1163</v>
      </c>
      <c r="D658">
        <v>10406</v>
      </c>
    </row>
    <row r="659" spans="1:4">
      <c r="A659" t="s">
        <v>1572</v>
      </c>
      <c r="B659" t="s">
        <v>526</v>
      </c>
      <c r="C659" t="s">
        <v>629</v>
      </c>
      <c r="D659">
        <v>70223</v>
      </c>
    </row>
    <row r="660" spans="1:4">
      <c r="A660" t="s">
        <v>1573</v>
      </c>
      <c r="B660" t="s">
        <v>526</v>
      </c>
      <c r="C660" t="s">
        <v>629</v>
      </c>
      <c r="D660">
        <v>70224</v>
      </c>
    </row>
    <row r="661" spans="1:4">
      <c r="A661" t="s">
        <v>1574</v>
      </c>
      <c r="B661" t="s">
        <v>528</v>
      </c>
      <c r="C661" t="s">
        <v>1195</v>
      </c>
      <c r="D661">
        <v>41309</v>
      </c>
    </row>
    <row r="662" spans="1:4">
      <c r="A662" t="s">
        <v>571</v>
      </c>
      <c r="B662" t="s">
        <v>520</v>
      </c>
      <c r="C662" t="s">
        <v>1176</v>
      </c>
      <c r="D662">
        <v>130105</v>
      </c>
    </row>
    <row r="663" spans="1:4">
      <c r="A663" t="s">
        <v>594</v>
      </c>
      <c r="B663" t="s">
        <v>523</v>
      </c>
      <c r="C663" t="s">
        <v>1171</v>
      </c>
      <c r="D663">
        <v>81005</v>
      </c>
    </row>
    <row r="664" spans="1:4">
      <c r="A664" t="s">
        <v>1575</v>
      </c>
      <c r="B664" t="s">
        <v>519</v>
      </c>
      <c r="C664" t="s">
        <v>1274</v>
      </c>
      <c r="D664">
        <v>30508</v>
      </c>
    </row>
    <row r="665" spans="1:4">
      <c r="A665" t="s">
        <v>1576</v>
      </c>
      <c r="B665" t="s">
        <v>527</v>
      </c>
      <c r="C665" t="s">
        <v>666</v>
      </c>
      <c r="D665">
        <v>90511</v>
      </c>
    </row>
    <row r="666" spans="1:4">
      <c r="A666" t="s">
        <v>1577</v>
      </c>
      <c r="B666" t="s">
        <v>520</v>
      </c>
      <c r="C666" t="s">
        <v>1215</v>
      </c>
      <c r="D666">
        <v>130311</v>
      </c>
    </row>
    <row r="667" spans="1:4">
      <c r="A667" t="s">
        <v>1578</v>
      </c>
      <c r="B667" t="s">
        <v>526</v>
      </c>
      <c r="C667" t="s">
        <v>526</v>
      </c>
      <c r="D667">
        <v>70314</v>
      </c>
    </row>
    <row r="668" spans="1:4">
      <c r="A668" t="s">
        <v>1579</v>
      </c>
      <c r="B668" t="s">
        <v>520</v>
      </c>
      <c r="C668" t="s">
        <v>1215</v>
      </c>
      <c r="D668">
        <v>130312</v>
      </c>
    </row>
    <row r="669" spans="1:4">
      <c r="A669" t="s">
        <v>1580</v>
      </c>
      <c r="B669" t="s">
        <v>524</v>
      </c>
      <c r="C669" t="s">
        <v>1230</v>
      </c>
      <c r="D669">
        <v>20407</v>
      </c>
    </row>
    <row r="670" spans="1:4">
      <c r="A670" t="s">
        <v>671</v>
      </c>
      <c r="B670" t="s">
        <v>524</v>
      </c>
      <c r="C670" t="s">
        <v>1161</v>
      </c>
      <c r="D670">
        <v>20107</v>
      </c>
    </row>
    <row r="671" spans="1:4">
      <c r="A671" t="s">
        <v>534</v>
      </c>
      <c r="B671" t="s">
        <v>520</v>
      </c>
      <c r="C671" t="s">
        <v>1176</v>
      </c>
      <c r="D671">
        <v>130106</v>
      </c>
    </row>
    <row r="672" spans="1:4">
      <c r="A672" t="s">
        <v>637</v>
      </c>
      <c r="B672" t="s">
        <v>528</v>
      </c>
      <c r="C672" t="s">
        <v>1249</v>
      </c>
      <c r="D672">
        <v>41401</v>
      </c>
    </row>
    <row r="673" spans="1:4">
      <c r="A673" t="s">
        <v>1581</v>
      </c>
      <c r="B673" t="s">
        <v>522</v>
      </c>
      <c r="C673" t="s">
        <v>589</v>
      </c>
      <c r="D673">
        <v>50206</v>
      </c>
    </row>
    <row r="674" spans="1:4">
      <c r="A674" t="s">
        <v>557</v>
      </c>
      <c r="B674" t="s">
        <v>522</v>
      </c>
      <c r="C674" t="s">
        <v>589</v>
      </c>
      <c r="D674">
        <v>50207</v>
      </c>
    </row>
    <row r="675" spans="1:4">
      <c r="A675" t="s">
        <v>683</v>
      </c>
      <c r="B675" t="s">
        <v>522</v>
      </c>
      <c r="C675" t="s">
        <v>1160</v>
      </c>
      <c r="D675">
        <v>50317</v>
      </c>
    </row>
    <row r="676" spans="1:4">
      <c r="A676" t="s">
        <v>723</v>
      </c>
      <c r="B676" t="s">
        <v>527</v>
      </c>
      <c r="C676" t="s">
        <v>666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2021-05-17T03:26:23Z</dcterms:modified>
  <cp:category/>
  <cp:contentStatus/>
</cp:coreProperties>
</file>