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2013" documentId="11_9248B46DC1CBB2E3ED7FF6F9903E8C1851038383" xr6:coauthVersionLast="45" xr6:coauthVersionMax="45" xr10:uidLastSave="{3995DB02-82B3-42AB-954F-256F4123F708}"/>
  <bookViews>
    <workbookView xWindow="-108" yWindow="-108" windowWidth="23256" windowHeight="12576" firstSheet="2" activeTab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Diarios'!$A$1:$C$126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6" i="3" l="1"/>
  <c r="C126" i="5"/>
  <c r="C127" i="4"/>
  <c r="E127" i="4"/>
  <c r="C125" i="3" l="1"/>
  <c r="C125" i="5"/>
  <c r="C126" i="4"/>
  <c r="E126" i="4"/>
  <c r="C124" i="3" l="1"/>
  <c r="C123" i="3"/>
  <c r="C123" i="5"/>
  <c r="C124" i="5"/>
  <c r="C125" i="4"/>
  <c r="E125" i="4"/>
  <c r="C124" i="4"/>
  <c r="E124" i="4"/>
  <c r="C122" i="3" l="1"/>
  <c r="C122" i="5"/>
  <c r="C123" i="4"/>
  <c r="E123" i="4"/>
  <c r="C122" i="4" l="1"/>
  <c r="E122" i="4"/>
  <c r="C121" i="5"/>
  <c r="C121" i="3"/>
  <c r="C120" i="3" l="1"/>
  <c r="C120" i="5"/>
  <c r="C121" i="4"/>
  <c r="E121" i="4"/>
  <c r="C119" i="3" l="1"/>
  <c r="C119" i="5"/>
  <c r="C120" i="4"/>
  <c r="E120" i="4"/>
  <c r="C118" i="3" l="1"/>
  <c r="C118" i="5"/>
  <c r="C119" i="4"/>
  <c r="E119" i="4"/>
  <c r="C117" i="3" l="1"/>
  <c r="C117" i="5"/>
  <c r="C118" i="4"/>
  <c r="E118" i="4"/>
  <c r="C117" i="4" l="1"/>
  <c r="E117" i="4"/>
  <c r="C116" i="5"/>
  <c r="C116" i="3"/>
  <c r="C116" i="4" l="1"/>
  <c r="E116" i="4"/>
  <c r="C115" i="4"/>
  <c r="E115" i="4"/>
  <c r="C114" i="5"/>
  <c r="C115" i="5"/>
  <c r="C115" i="3"/>
  <c r="C114" i="3"/>
  <c r="C113" i="3" l="1"/>
  <c r="C113" i="5"/>
  <c r="C114" i="4"/>
  <c r="E114" i="4"/>
  <c r="C112" i="3" l="1"/>
  <c r="C111" i="3"/>
  <c r="C111" i="5"/>
  <c r="C112" i="5"/>
  <c r="C113" i="4"/>
  <c r="E113" i="4"/>
  <c r="C112" i="4"/>
  <c r="E112" i="4"/>
  <c r="C111" i="4" l="1"/>
  <c r="E111" i="4"/>
  <c r="C110" i="5"/>
  <c r="C110" i="3"/>
  <c r="C110" i="4" l="1"/>
  <c r="E110" i="4"/>
  <c r="C109" i="4"/>
  <c r="E109" i="4"/>
  <c r="C108" i="5"/>
  <c r="C109" i="5"/>
  <c r="C109" i="3"/>
  <c r="C108" i="3"/>
  <c r="C107" i="3" l="1"/>
  <c r="C107" i="5"/>
  <c r="C108" i="4"/>
  <c r="E108" i="4"/>
  <c r="C106" i="3" l="1"/>
  <c r="C106" i="5"/>
  <c r="C107" i="4"/>
  <c r="E107" i="4"/>
  <c r="C106" i="4" l="1"/>
  <c r="E106" i="4"/>
  <c r="C105" i="5"/>
  <c r="C105" i="3"/>
  <c r="C104" i="5" l="1"/>
  <c r="C105" i="4"/>
  <c r="E105" i="4"/>
  <c r="C104" i="3"/>
  <c r="C104" i="4" l="1"/>
  <c r="E104" i="4"/>
  <c r="C103" i="5"/>
  <c r="C103" i="3"/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<sst xmlns="http://schemas.openxmlformats.org/spreadsheetml/2006/main" count="39" uniqueCount="30">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</sst>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26" totalsRowShown="0">
  <autoFilter ref="A1:C126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26" totalsRowShown="0">
  <autoFilter ref="A1:C126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27" totalsRowShown="0">
  <autoFilter ref="A1:M127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26"/>
  <sheetViews>
    <sheetView topLeftCell="A123" workbookViewId="0">
      <selection activeCell="C126" sqref="C126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  <row r="106" spans="1:3">
      <c r="A106" s="4">
        <v>44004</v>
      </c>
      <c r="B106">
        <v>14664</v>
      </c>
      <c r="C106">
        <f>B106-B105</f>
        <v>305</v>
      </c>
    </row>
    <row r="107" spans="1:3">
      <c r="A107" s="4">
        <v>44005</v>
      </c>
      <c r="B107">
        <v>14694</v>
      </c>
      <c r="C107">
        <f>B107-B106</f>
        <v>30</v>
      </c>
    </row>
    <row r="108" spans="1:3">
      <c r="A108" s="4">
        <v>44006</v>
      </c>
      <c r="B108">
        <v>14794</v>
      </c>
      <c r="C108">
        <f>B108-B107</f>
        <v>100</v>
      </c>
    </row>
    <row r="109" spans="1:3">
      <c r="A109" s="4">
        <v>44007</v>
      </c>
      <c r="B109">
        <v>14800</v>
      </c>
      <c r="C109">
        <f>B109-B108</f>
        <v>6</v>
      </c>
    </row>
    <row r="110" spans="1:3">
      <c r="A110" s="4">
        <v>44008</v>
      </c>
      <c r="B110">
        <v>15270</v>
      </c>
      <c r="C110">
        <f>B110-B109</f>
        <v>470</v>
      </c>
    </row>
    <row r="111" spans="1:3">
      <c r="A111" s="4">
        <v>44009</v>
      </c>
      <c r="B111">
        <v>15370</v>
      </c>
      <c r="C111">
        <f>B111-B110</f>
        <v>100</v>
      </c>
    </row>
    <row r="112" spans="1:3">
      <c r="A112" s="4">
        <v>44010</v>
      </c>
      <c r="B112">
        <v>15470</v>
      </c>
      <c r="C112">
        <f>B112-B111</f>
        <v>100</v>
      </c>
    </row>
    <row r="113" spans="1:3">
      <c r="A113" s="4">
        <v>44011</v>
      </c>
      <c r="B113">
        <v>15595</v>
      </c>
      <c r="C113">
        <f>B113-B112</f>
        <v>125</v>
      </c>
    </row>
    <row r="114" spans="1:3">
      <c r="A114" s="4">
        <v>44012</v>
      </c>
      <c r="B114">
        <v>15745</v>
      </c>
      <c r="C114">
        <f>B114-B113</f>
        <v>150</v>
      </c>
    </row>
    <row r="115" spans="1:3">
      <c r="A115" s="4">
        <v>44013</v>
      </c>
      <c r="B115">
        <v>15945</v>
      </c>
      <c r="C115">
        <f>B115-B114</f>
        <v>200</v>
      </c>
    </row>
    <row r="116" spans="1:3">
      <c r="A116" s="4">
        <v>44014</v>
      </c>
      <c r="B116">
        <v>16445</v>
      </c>
      <c r="C116">
        <f>B116-B115</f>
        <v>500</v>
      </c>
    </row>
    <row r="117" spans="1:3">
      <c r="A117" s="4">
        <v>44015</v>
      </c>
      <c r="B117">
        <v>16945</v>
      </c>
      <c r="C117">
        <f>B117-B116</f>
        <v>500</v>
      </c>
    </row>
    <row r="118" spans="1:3">
      <c r="A118" s="4">
        <v>44016</v>
      </c>
      <c r="B118">
        <v>17761</v>
      </c>
      <c r="C118">
        <f>B118-B117</f>
        <v>816</v>
      </c>
    </row>
    <row r="119" spans="1:3">
      <c r="A119" s="4">
        <v>44017</v>
      </c>
      <c r="B119">
        <v>17986</v>
      </c>
      <c r="C119">
        <f>B119-B118</f>
        <v>225</v>
      </c>
    </row>
    <row r="120" spans="1:3">
      <c r="A120" s="4">
        <v>44018</v>
      </c>
      <c r="B120">
        <v>18036</v>
      </c>
      <c r="C120">
        <f>B120-B119</f>
        <v>50</v>
      </c>
    </row>
    <row r="121" spans="1:3">
      <c r="A121" s="4">
        <v>44019</v>
      </c>
      <c r="B121">
        <v>18726</v>
      </c>
      <c r="C121">
        <f>B121-B120</f>
        <v>690</v>
      </c>
    </row>
    <row r="122" spans="1:3">
      <c r="A122" s="4">
        <v>44020</v>
      </c>
      <c r="B122">
        <v>19469</v>
      </c>
      <c r="C122">
        <f>B122-B121</f>
        <v>743</v>
      </c>
    </row>
    <row r="123" spans="1:3">
      <c r="A123" s="4">
        <v>44021</v>
      </c>
      <c r="B123">
        <v>20437</v>
      </c>
      <c r="C123">
        <f>B123-B122</f>
        <v>968</v>
      </c>
    </row>
    <row r="124" spans="1:3">
      <c r="A124" s="4">
        <v>44022</v>
      </c>
      <c r="B124">
        <v>21426</v>
      </c>
      <c r="C124">
        <f>B124-B123</f>
        <v>989</v>
      </c>
    </row>
    <row r="125" spans="1:3">
      <c r="A125" s="4">
        <v>44023</v>
      </c>
      <c r="B125">
        <v>22170</v>
      </c>
      <c r="C125">
        <f>B125-B124</f>
        <v>744</v>
      </c>
    </row>
    <row r="126" spans="1:3">
      <c r="A126" s="4">
        <v>44024</v>
      </c>
      <c r="B126">
        <v>23039</v>
      </c>
      <c r="C126">
        <f>B126-B125</f>
        <v>869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26"/>
  <sheetViews>
    <sheetView topLeftCell="A124" workbookViewId="0">
      <selection activeCell="D127" sqref="D127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26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  <row r="104" spans="1:3">
      <c r="A104" s="4">
        <v>44002</v>
      </c>
      <c r="B104">
        <v>493</v>
      </c>
      <c r="C104">
        <f t="shared" si="1"/>
        <v>8</v>
      </c>
    </row>
    <row r="105" spans="1:3">
      <c r="A105" s="4">
        <v>44003</v>
      </c>
      <c r="B105">
        <v>501</v>
      </c>
      <c r="C105">
        <f t="shared" si="1"/>
        <v>8</v>
      </c>
    </row>
    <row r="106" spans="1:3">
      <c r="A106" s="4">
        <v>44004</v>
      </c>
      <c r="B106">
        <v>521</v>
      </c>
      <c r="C106">
        <f t="shared" si="1"/>
        <v>20</v>
      </c>
    </row>
    <row r="107" spans="1:3">
      <c r="A107" s="4">
        <v>44005</v>
      </c>
      <c r="B107">
        <v>536</v>
      </c>
      <c r="C107">
        <f t="shared" si="1"/>
        <v>15</v>
      </c>
    </row>
    <row r="108" spans="1:3">
      <c r="A108" s="4">
        <v>44006</v>
      </c>
      <c r="B108">
        <v>547</v>
      </c>
      <c r="C108">
        <f t="shared" si="1"/>
        <v>11</v>
      </c>
    </row>
    <row r="109" spans="1:3">
      <c r="A109" s="4">
        <v>44007</v>
      </c>
      <c r="B109">
        <v>564</v>
      </c>
      <c r="C109">
        <f t="shared" si="1"/>
        <v>17</v>
      </c>
    </row>
    <row r="110" spans="1:3">
      <c r="A110" s="4">
        <v>44008</v>
      </c>
      <c r="B110">
        <v>575</v>
      </c>
      <c r="C110">
        <f t="shared" si="1"/>
        <v>11</v>
      </c>
    </row>
    <row r="111" spans="1:3">
      <c r="A111" s="4">
        <v>44009</v>
      </c>
      <c r="B111">
        <v>592</v>
      </c>
      <c r="C111">
        <f t="shared" si="1"/>
        <v>17</v>
      </c>
    </row>
    <row r="112" spans="1:3">
      <c r="A112" s="4">
        <v>44010</v>
      </c>
      <c r="B112">
        <v>604</v>
      </c>
      <c r="C112">
        <f t="shared" si="1"/>
        <v>12</v>
      </c>
    </row>
    <row r="113" spans="1:3">
      <c r="A113" s="4">
        <v>44011</v>
      </c>
      <c r="B113">
        <v>620</v>
      </c>
      <c r="C113">
        <f t="shared" si="1"/>
        <v>16</v>
      </c>
    </row>
    <row r="114" spans="1:3">
      <c r="A114" s="4">
        <v>44012</v>
      </c>
      <c r="B114">
        <v>631</v>
      </c>
      <c r="C114">
        <f t="shared" si="1"/>
        <v>11</v>
      </c>
    </row>
    <row r="115" spans="1:3">
      <c r="A115" s="4">
        <v>44013</v>
      </c>
      <c r="B115">
        <v>645</v>
      </c>
      <c r="C115">
        <f t="shared" si="1"/>
        <v>14</v>
      </c>
    </row>
    <row r="116" spans="1:3">
      <c r="A116" s="4">
        <v>44014</v>
      </c>
      <c r="B116">
        <v>667</v>
      </c>
      <c r="C116">
        <f t="shared" si="1"/>
        <v>22</v>
      </c>
    </row>
    <row r="117" spans="1:3">
      <c r="A117" s="4">
        <v>44015</v>
      </c>
      <c r="B117">
        <v>698</v>
      </c>
      <c r="C117">
        <f t="shared" si="1"/>
        <v>31</v>
      </c>
    </row>
    <row r="118" spans="1:3">
      <c r="A118" s="4">
        <v>44016</v>
      </c>
      <c r="B118">
        <v>720</v>
      </c>
      <c r="C118">
        <f t="shared" si="1"/>
        <v>22</v>
      </c>
    </row>
    <row r="119" spans="1:3">
      <c r="A119" s="4">
        <v>44017</v>
      </c>
      <c r="B119">
        <v>747</v>
      </c>
      <c r="C119">
        <f t="shared" si="1"/>
        <v>27</v>
      </c>
    </row>
    <row r="120" spans="1:3">
      <c r="A120" s="4">
        <v>44018</v>
      </c>
      <c r="B120">
        <v>770</v>
      </c>
      <c r="C120">
        <f t="shared" si="1"/>
        <v>23</v>
      </c>
    </row>
    <row r="121" spans="1:3">
      <c r="A121" s="4">
        <v>44019</v>
      </c>
      <c r="B121">
        <v>799</v>
      </c>
      <c r="C121">
        <f t="shared" si="1"/>
        <v>29</v>
      </c>
    </row>
    <row r="122" spans="1:3">
      <c r="A122" s="4">
        <v>44020</v>
      </c>
      <c r="B122">
        <v>819</v>
      </c>
      <c r="C122">
        <f t="shared" si="1"/>
        <v>20</v>
      </c>
    </row>
    <row r="123" spans="1:3">
      <c r="A123" s="4">
        <v>44021</v>
      </c>
      <c r="B123">
        <v>839</v>
      </c>
      <c r="C123">
        <f t="shared" si="1"/>
        <v>20</v>
      </c>
    </row>
    <row r="124" spans="1:3">
      <c r="A124" s="4">
        <v>44022</v>
      </c>
      <c r="B124">
        <v>863</v>
      </c>
      <c r="C124">
        <f t="shared" si="1"/>
        <v>24</v>
      </c>
    </row>
    <row r="125" spans="1:3">
      <c r="A125" s="4">
        <v>44023</v>
      </c>
      <c r="B125">
        <v>893</v>
      </c>
      <c r="C125">
        <f t="shared" si="1"/>
        <v>30</v>
      </c>
    </row>
    <row r="126" spans="1:3">
      <c r="A126" s="4">
        <v>44024</v>
      </c>
      <c r="B126">
        <v>909</v>
      </c>
      <c r="C126">
        <f t="shared" si="1"/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27"/>
  <sheetViews>
    <sheetView tabSelected="1" workbookViewId="0">
      <pane ySplit="1" topLeftCell="B121" activePane="bottomLeft" state="frozen"/>
      <selection pane="bottomLeft" activeCell="D127" sqref="D127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>IFERROR(B107-B106,"")</f>
        <v>722</v>
      </c>
      <c r="D107" s="6">
        <v>337</v>
      </c>
      <c r="E107" s="10">
        <f>C107-D107</f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>
      <c r="A108" s="9">
        <v>44005</v>
      </c>
      <c r="B108" s="6">
        <v>27314</v>
      </c>
      <c r="C108" s="10">
        <f>IFERROR(B108-B107,"")</f>
        <v>562</v>
      </c>
      <c r="D108" s="6">
        <v>280</v>
      </c>
      <c r="E108" s="10">
        <f>C108-D108</f>
        <v>282</v>
      </c>
      <c r="F108" s="6">
        <v>37</v>
      </c>
      <c r="G108" s="6">
        <v>29</v>
      </c>
      <c r="H108" s="6">
        <v>132</v>
      </c>
      <c r="I108" s="6">
        <v>102</v>
      </c>
      <c r="J108" s="6">
        <v>113</v>
      </c>
      <c r="K108" s="6">
        <v>81</v>
      </c>
      <c r="L108" s="6">
        <v>51</v>
      </c>
      <c r="M108" s="6">
        <v>17</v>
      </c>
    </row>
    <row r="109" spans="1:13">
      <c r="A109" s="9">
        <v>44006</v>
      </c>
      <c r="B109" s="6">
        <v>28030</v>
      </c>
      <c r="C109" s="10">
        <f>IFERROR(B109-B108,"")</f>
        <v>716</v>
      </c>
      <c r="D109" s="6">
        <v>343</v>
      </c>
      <c r="E109" s="10">
        <f>C109-D109</f>
        <v>373</v>
      </c>
      <c r="F109" s="6">
        <v>35</v>
      </c>
      <c r="G109" s="6">
        <v>32</v>
      </c>
      <c r="H109" s="6">
        <v>167</v>
      </c>
      <c r="I109" s="6">
        <v>146</v>
      </c>
      <c r="J109" s="6">
        <v>149</v>
      </c>
      <c r="K109" s="6">
        <v>104</v>
      </c>
      <c r="L109" s="6">
        <v>65</v>
      </c>
      <c r="M109" s="6">
        <v>18</v>
      </c>
    </row>
    <row r="110" spans="1:13">
      <c r="A110" s="9">
        <v>44007</v>
      </c>
      <c r="B110" s="6">
        <v>29037</v>
      </c>
      <c r="C110" s="10">
        <f>IFERROR(B110-B109,"")</f>
        <v>1007</v>
      </c>
      <c r="D110" s="6">
        <v>469</v>
      </c>
      <c r="E110" s="10">
        <f>C110-D110</f>
        <v>538</v>
      </c>
      <c r="F110" s="6">
        <v>45</v>
      </c>
      <c r="G110" s="6">
        <v>55</v>
      </c>
      <c r="H110" s="6">
        <v>278</v>
      </c>
      <c r="I110" s="6">
        <v>252</v>
      </c>
      <c r="J110" s="6">
        <v>144</v>
      </c>
      <c r="K110" s="6">
        <v>135</v>
      </c>
      <c r="L110" s="6">
        <v>85</v>
      </c>
      <c r="M110" s="6">
        <v>13</v>
      </c>
    </row>
    <row r="111" spans="1:13">
      <c r="A111" s="9">
        <v>44008</v>
      </c>
      <c r="B111" s="6">
        <v>29905</v>
      </c>
      <c r="C111" s="10">
        <f>IFERROR(B111-B110,"")</f>
        <v>868</v>
      </c>
      <c r="D111" s="6">
        <v>416</v>
      </c>
      <c r="E111" s="10">
        <f>C111-D111</f>
        <v>452</v>
      </c>
      <c r="F111" s="6">
        <v>51</v>
      </c>
      <c r="G111" s="6">
        <v>41</v>
      </c>
      <c r="H111" s="6">
        <v>218</v>
      </c>
      <c r="I111" s="6">
        <v>197</v>
      </c>
      <c r="J111" s="6">
        <v>158</v>
      </c>
      <c r="K111" s="6">
        <v>119</v>
      </c>
      <c r="L111" s="6">
        <v>74</v>
      </c>
      <c r="M111" s="6">
        <v>10</v>
      </c>
    </row>
    <row r="112" spans="1:13">
      <c r="A112" s="9">
        <v>44009</v>
      </c>
      <c r="B112" s="6">
        <v>30658</v>
      </c>
      <c r="C112" s="10">
        <f>IFERROR(B112-B111,"")</f>
        <v>753</v>
      </c>
      <c r="D112" s="6">
        <v>318</v>
      </c>
      <c r="E112" s="10">
        <f>C112-D112</f>
        <v>435</v>
      </c>
      <c r="F112" s="6">
        <v>33</v>
      </c>
      <c r="G112" s="6">
        <v>50</v>
      </c>
      <c r="H112" s="6">
        <v>186</v>
      </c>
      <c r="I112" s="6">
        <v>165</v>
      </c>
      <c r="J112" s="6">
        <v>129</v>
      </c>
      <c r="K112" s="6">
        <v>111</v>
      </c>
      <c r="L112" s="6">
        <v>64</v>
      </c>
      <c r="M112" s="6">
        <v>15</v>
      </c>
    </row>
    <row r="113" spans="1:13">
      <c r="A113" s="9">
        <v>44010</v>
      </c>
      <c r="B113" s="6">
        <v>31686</v>
      </c>
      <c r="C113" s="10">
        <f>IFERROR(B113-B112,"")</f>
        <v>1028</v>
      </c>
      <c r="D113">
        <v>449</v>
      </c>
      <c r="E113" s="10">
        <f>C113-F113</f>
        <v>964</v>
      </c>
      <c r="F113" s="6">
        <v>64</v>
      </c>
      <c r="G113" s="6">
        <v>67</v>
      </c>
      <c r="H113" s="6">
        <v>250</v>
      </c>
      <c r="I113" s="6">
        <v>236</v>
      </c>
      <c r="J113" s="6">
        <v>163</v>
      </c>
      <c r="K113" s="6">
        <v>130</v>
      </c>
      <c r="L113" s="6">
        <v>98</v>
      </c>
      <c r="M113" s="6">
        <v>20</v>
      </c>
    </row>
    <row r="114" spans="1:13">
      <c r="A114" s="9">
        <v>44011</v>
      </c>
      <c r="B114" s="6">
        <v>32785</v>
      </c>
      <c r="C114" s="10">
        <f>IFERROR(B114-B113,"")</f>
        <v>1099</v>
      </c>
      <c r="D114">
        <v>497</v>
      </c>
      <c r="E114" s="10">
        <f>C114-F114</f>
        <v>1031</v>
      </c>
      <c r="F114" s="6">
        <v>68</v>
      </c>
      <c r="G114" s="6">
        <v>65</v>
      </c>
      <c r="H114" s="6">
        <v>310</v>
      </c>
      <c r="I114" s="6">
        <v>238</v>
      </c>
      <c r="J114" s="6">
        <v>165</v>
      </c>
      <c r="K114" s="6">
        <v>123</v>
      </c>
      <c r="L114" s="6">
        <v>115</v>
      </c>
      <c r="M114" s="6">
        <v>15</v>
      </c>
    </row>
    <row r="115" spans="1:13">
      <c r="A115" s="9">
        <v>44012</v>
      </c>
      <c r="B115" s="6">
        <v>33550</v>
      </c>
      <c r="C115" s="10">
        <f>IFERROR(B115-B114,"")</f>
        <v>765</v>
      </c>
      <c r="D115" s="6">
        <v>346</v>
      </c>
      <c r="E115" s="10">
        <f>C115-D115</f>
        <v>419</v>
      </c>
      <c r="F115" s="6">
        <v>27</v>
      </c>
      <c r="G115" s="6">
        <v>41</v>
      </c>
      <c r="H115" s="6">
        <v>210</v>
      </c>
      <c r="I115" s="6">
        <v>143</v>
      </c>
      <c r="J115" s="6">
        <v>134</v>
      </c>
      <c r="K115" s="6">
        <v>100</v>
      </c>
      <c r="L115" s="6">
        <v>94</v>
      </c>
      <c r="M115" s="6">
        <v>16</v>
      </c>
    </row>
    <row r="116" spans="1:13">
      <c r="A116" s="9">
        <v>44013</v>
      </c>
      <c r="B116" s="6">
        <v>34463</v>
      </c>
      <c r="C116" s="10">
        <f>IFERROR(B116-B115,"")</f>
        <v>913</v>
      </c>
      <c r="D116" s="6">
        <v>426</v>
      </c>
      <c r="E116" s="10">
        <f>C116-D116</f>
        <v>487</v>
      </c>
      <c r="F116" s="6">
        <v>53</v>
      </c>
      <c r="G116" s="6">
        <v>45</v>
      </c>
      <c r="H116" s="6">
        <v>234</v>
      </c>
      <c r="I116" s="6">
        <v>181</v>
      </c>
      <c r="J116" s="6">
        <v>162</v>
      </c>
      <c r="K116" s="6">
        <v>122</v>
      </c>
      <c r="L116" s="6">
        <v>95</v>
      </c>
      <c r="M116" s="6">
        <v>21</v>
      </c>
    </row>
    <row r="117" spans="1:13">
      <c r="A117" s="9">
        <v>44014</v>
      </c>
      <c r="B117" s="6">
        <v>35237</v>
      </c>
      <c r="C117" s="10">
        <f>IFERROR(B117-B116,"")</f>
        <v>774</v>
      </c>
      <c r="D117" s="6">
        <v>369</v>
      </c>
      <c r="E117" s="10">
        <f>C117-D117</f>
        <v>405</v>
      </c>
      <c r="F117" s="6">
        <v>39</v>
      </c>
      <c r="G117" s="6">
        <v>45</v>
      </c>
      <c r="H117" s="6">
        <v>188</v>
      </c>
      <c r="I117" s="6">
        <v>178</v>
      </c>
      <c r="J117" s="6">
        <v>141</v>
      </c>
      <c r="K117" s="6">
        <v>96</v>
      </c>
      <c r="L117" s="6">
        <v>71</v>
      </c>
      <c r="M117" s="6">
        <v>16</v>
      </c>
    </row>
    <row r="118" spans="1:13">
      <c r="A118" s="9">
        <v>44015</v>
      </c>
      <c r="B118" s="6">
        <v>35995</v>
      </c>
      <c r="C118" s="10">
        <f>IFERROR(B118-B117,"")</f>
        <v>758</v>
      </c>
      <c r="D118" s="6">
        <v>324</v>
      </c>
      <c r="E118" s="10">
        <f>C118-D118</f>
        <v>434</v>
      </c>
      <c r="F118" s="6">
        <v>36</v>
      </c>
      <c r="G118" s="6">
        <v>37</v>
      </c>
      <c r="H118" s="6">
        <v>202</v>
      </c>
      <c r="I118" s="6">
        <v>158</v>
      </c>
      <c r="J118" s="6">
        <v>136</v>
      </c>
      <c r="K118" s="6">
        <v>86</v>
      </c>
      <c r="L118" s="6">
        <v>84</v>
      </c>
      <c r="M118" s="6">
        <v>19</v>
      </c>
    </row>
    <row r="119" spans="1:13">
      <c r="A119" s="9">
        <v>44016</v>
      </c>
      <c r="B119" s="6">
        <v>36983</v>
      </c>
      <c r="C119" s="10">
        <f>IFERROR(B119-B118,"")</f>
        <v>988</v>
      </c>
      <c r="D119" s="6">
        <v>468</v>
      </c>
      <c r="E119" s="10">
        <f>C119-D119</f>
        <v>520</v>
      </c>
      <c r="F119" s="6">
        <v>65</v>
      </c>
      <c r="G119" s="6">
        <v>45</v>
      </c>
      <c r="H119" s="6">
        <v>273</v>
      </c>
      <c r="I119" s="6">
        <v>180</v>
      </c>
      <c r="J119" s="6">
        <v>187</v>
      </c>
      <c r="K119" s="6">
        <v>135</v>
      </c>
      <c r="L119" s="6">
        <v>95</v>
      </c>
      <c r="M119" s="6">
        <v>8</v>
      </c>
    </row>
    <row r="120" spans="1:13">
      <c r="A120" s="9">
        <v>44017</v>
      </c>
      <c r="B120" s="6">
        <v>38149</v>
      </c>
      <c r="C120" s="10">
        <f>IFERROR(B120-B119,"")</f>
        <v>1166</v>
      </c>
      <c r="D120" s="6">
        <v>549</v>
      </c>
      <c r="E120" s="10">
        <f>C120-D120</f>
        <v>617</v>
      </c>
      <c r="F120" s="6">
        <v>73</v>
      </c>
      <c r="G120" s="6">
        <v>62</v>
      </c>
      <c r="H120" s="6">
        <v>268</v>
      </c>
      <c r="I120" s="6">
        <v>252</v>
      </c>
      <c r="J120" s="6">
        <v>216</v>
      </c>
      <c r="K120" s="6">
        <v>141</v>
      </c>
      <c r="L120" s="6">
        <v>138</v>
      </c>
      <c r="M120" s="6">
        <v>16</v>
      </c>
    </row>
    <row r="121" spans="1:13">
      <c r="A121" s="9">
        <v>44018</v>
      </c>
      <c r="B121" s="6">
        <v>39334</v>
      </c>
      <c r="C121" s="10">
        <f>IFERROR(B121-B120,"")</f>
        <v>1185</v>
      </c>
      <c r="D121" s="6">
        <v>553</v>
      </c>
      <c r="E121" s="10">
        <f>C121-D121</f>
        <v>632</v>
      </c>
      <c r="F121" s="6">
        <v>73</v>
      </c>
      <c r="G121" s="6">
        <v>78</v>
      </c>
      <c r="H121" s="6">
        <v>278</v>
      </c>
      <c r="I121" s="6">
        <v>247</v>
      </c>
      <c r="J121" s="6">
        <v>222</v>
      </c>
      <c r="K121" s="6">
        <v>137</v>
      </c>
      <c r="L121" s="6">
        <v>124</v>
      </c>
      <c r="M121" s="6">
        <v>26</v>
      </c>
    </row>
    <row r="122" spans="1:13">
      <c r="A122" s="9">
        <v>44019</v>
      </c>
      <c r="B122" s="6">
        <v>40291</v>
      </c>
      <c r="C122" s="10">
        <f>IFERROR(B122-B121,"")</f>
        <v>957</v>
      </c>
      <c r="D122" s="6">
        <v>426</v>
      </c>
      <c r="E122" s="10">
        <f>C122-D122</f>
        <v>531</v>
      </c>
      <c r="F122" s="6">
        <v>40</v>
      </c>
      <c r="G122" s="6">
        <v>50</v>
      </c>
      <c r="H122" s="6">
        <v>240</v>
      </c>
      <c r="I122" s="6">
        <v>191</v>
      </c>
      <c r="J122" s="6">
        <v>190</v>
      </c>
      <c r="K122" s="6">
        <v>113</v>
      </c>
      <c r="L122" s="6">
        <v>123</v>
      </c>
      <c r="M122" s="6">
        <v>10</v>
      </c>
    </row>
    <row r="123" spans="1:13">
      <c r="A123" s="9">
        <v>44020</v>
      </c>
      <c r="B123" s="6">
        <v>41251</v>
      </c>
      <c r="C123" s="10">
        <f>IFERROR(B123-B122,"")</f>
        <v>960</v>
      </c>
      <c r="D123" s="6">
        <v>419</v>
      </c>
      <c r="E123" s="10">
        <f>C123-D123</f>
        <v>541</v>
      </c>
      <c r="F123" s="6">
        <v>46</v>
      </c>
      <c r="G123" s="6">
        <v>31</v>
      </c>
      <c r="H123" s="6">
        <v>255</v>
      </c>
      <c r="I123" s="6">
        <v>201</v>
      </c>
      <c r="J123" s="6">
        <v>188</v>
      </c>
      <c r="K123" s="6">
        <v>125</v>
      </c>
      <c r="L123" s="6">
        <v>95</v>
      </c>
      <c r="M123" s="6">
        <v>19</v>
      </c>
    </row>
    <row r="124" spans="1:13">
      <c r="A124" s="9">
        <v>44021</v>
      </c>
      <c r="B124" s="6">
        <v>42216</v>
      </c>
      <c r="C124" s="10">
        <f>IFERROR(B124-B123,"")</f>
        <v>965</v>
      </c>
      <c r="D124" s="6">
        <v>439</v>
      </c>
      <c r="E124" s="10">
        <f>C124-D124</f>
        <v>526</v>
      </c>
      <c r="F124" s="6">
        <v>56</v>
      </c>
      <c r="G124" s="6">
        <v>61</v>
      </c>
      <c r="H124" s="6">
        <v>252</v>
      </c>
      <c r="I124" s="6">
        <v>206</v>
      </c>
      <c r="J124" s="6">
        <v>148</v>
      </c>
      <c r="K124" s="6">
        <v>126</v>
      </c>
      <c r="L124" s="6">
        <v>97</v>
      </c>
      <c r="M124" s="6">
        <v>19</v>
      </c>
    </row>
    <row r="125" spans="1:13">
      <c r="A125" s="9">
        <v>44022</v>
      </c>
      <c r="B125" s="6">
        <v>43257</v>
      </c>
      <c r="C125" s="10">
        <f>IFERROR(B125-B124,"")</f>
        <v>1041</v>
      </c>
      <c r="D125" s="6">
        <v>967</v>
      </c>
      <c r="E125" s="10">
        <f>C125-D125</f>
        <v>74</v>
      </c>
      <c r="F125" s="6">
        <v>128</v>
      </c>
      <c r="G125" s="6">
        <v>94</v>
      </c>
      <c r="H125" s="6">
        <v>534</v>
      </c>
      <c r="I125" s="6">
        <v>487</v>
      </c>
      <c r="J125" s="6">
        <v>389</v>
      </c>
      <c r="K125" s="6">
        <v>248</v>
      </c>
      <c r="L125" s="6">
        <v>210</v>
      </c>
      <c r="M125" s="6">
        <v>46</v>
      </c>
    </row>
    <row r="126" spans="1:13">
      <c r="A126" s="9">
        <v>44023</v>
      </c>
      <c r="B126" s="6">
        <v>44332</v>
      </c>
      <c r="C126" s="10">
        <f>IFERROR(B126-B125,"")</f>
        <v>1075</v>
      </c>
      <c r="D126" s="6">
        <v>572</v>
      </c>
      <c r="E126" s="10">
        <f>C126-D126</f>
        <v>503</v>
      </c>
      <c r="F126" s="6">
        <v>72</v>
      </c>
      <c r="G126" s="6">
        <v>75</v>
      </c>
      <c r="H126" s="6">
        <v>351</v>
      </c>
      <c r="I126" s="6">
        <v>257</v>
      </c>
      <c r="J126" s="6">
        <v>214</v>
      </c>
      <c r="K126" s="6">
        <v>171</v>
      </c>
      <c r="L126" s="6">
        <v>123</v>
      </c>
      <c r="M126" s="6">
        <v>18</v>
      </c>
    </row>
    <row r="127" spans="1:13">
      <c r="A127" s="9">
        <v>44024</v>
      </c>
      <c r="B127" s="6">
        <v>45633</v>
      </c>
      <c r="C127" s="10">
        <f>IFERROR(B127-B126,"")</f>
        <v>1301</v>
      </c>
      <c r="D127" s="6"/>
      <c r="E127" s="10">
        <f>C127-D127</f>
        <v>1301</v>
      </c>
      <c r="F127" s="6"/>
      <c r="G127" s="6"/>
      <c r="H127" s="6"/>
      <c r="I127" s="6"/>
      <c r="J127" s="6"/>
      <c r="K127" s="6"/>
      <c r="L127" s="6"/>
      <c r="M127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+IFERROR(Tabla3[[#This Row],[Fecha]],"")</f>
        <v>44002</v>
      </c>
      <c r="B105">
        <f>+IFERROR(Tabla3[[#This Row],[Confirmados Acumulados]],"")</f>
        <v>25222</v>
      </c>
      <c r="C105">
        <f>+IFERROR(Tabla3[[#This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+IFERROR(Tabla3[[#This Row],[Fecha]],"")</f>
        <v>44003</v>
      </c>
      <c r="B106">
        <f>+IFERROR(Tabla3[[#This Row],[Confirmados Acumulados]],"")</f>
        <v>26030</v>
      </c>
      <c r="C106">
        <f>+IFERROR(Tabla3[[#This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+IFERROR(Tabla3[[#This Row],[Fecha]],"")</f>
        <v>44004</v>
      </c>
      <c r="B107">
        <f>+IFERROR(Tabla3[[#This Row],[Confirmados Acumulados]],"")</f>
        <v>26752</v>
      </c>
      <c r="C107">
        <f>+IFERROR(Tabla3[[#This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>
        <f>+IFERROR(Tabla3[[#This Row],[Fecha]],"")</f>
        <v>44005</v>
      </c>
      <c r="B108">
        <f>+IFERROR(Tabla3[[#This Row],[Confirmados Acumulados]],"")</f>
        <v>27314</v>
      </c>
      <c r="C108">
        <f>+IFERROR(Tabla3[[#This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>
      <c r="A109" s="4">
        <f>+IFERROR(Tabla3[[#This Row],[Fecha]],"")</f>
        <v>44006</v>
      </c>
      <c r="B109">
        <f>+IFERROR(Tabla3[[#This Row],[Confirmados Acumulados]],"")</f>
        <v>28030</v>
      </c>
      <c r="C109">
        <f>+IFERROR(Tabla3[[#This Row],[Nuevos Confirmados]],"")</f>
        <v>716</v>
      </c>
      <c r="D109">
        <f>+IFERROR('Fallecidos Diarios'!B108,"")</f>
        <v>547</v>
      </c>
      <c r="E109">
        <f>+IFERROR('Fallecidos Diarios'!C108,"")</f>
        <v>11</v>
      </c>
      <c r="F109">
        <f>+IFERROR('Recuperados Diarios'!B108,"")</f>
        <v>14794</v>
      </c>
      <c r="G109">
        <f>+IFERROR('Recuperados Diarios'!C108,"")</f>
        <v>100</v>
      </c>
      <c r="H109">
        <f t="shared" si="13"/>
        <v>12689</v>
      </c>
      <c r="I109">
        <f t="shared" si="25"/>
        <v>605</v>
      </c>
      <c r="J109">
        <f t="shared" si="14"/>
        <v>1.9514805565465573E-2</v>
      </c>
      <c r="K109">
        <f t="shared" si="15"/>
        <v>0.52779165180164112</v>
      </c>
      <c r="L109">
        <f t="shared" si="16"/>
        <v>0.45269354263289335</v>
      </c>
      <c r="M109">
        <f t="shared" si="17"/>
        <v>1581.6439435731736</v>
      </c>
      <c r="N109">
        <f t="shared" si="18"/>
        <v>2.0109689213893969E-2</v>
      </c>
      <c r="O109">
        <f t="shared" si="19"/>
        <v>6.7594970934162502E-3</v>
      </c>
      <c r="P109">
        <f t="shared" si="20"/>
        <v>4.767909212703917E-2</v>
      </c>
      <c r="Q109">
        <f t="shared" si="21"/>
        <v>6739.6008655926908</v>
      </c>
      <c r="R109">
        <f t="shared" si="22"/>
        <v>131.52200048088483</v>
      </c>
      <c r="S109">
        <f t="shared" si="23"/>
        <v>3557.1050733349366</v>
      </c>
      <c r="T109">
        <f t="shared" si="24"/>
        <v>3050.9737917768698</v>
      </c>
    </row>
    <row r="110" spans="1:20">
      <c r="A110" s="4">
        <f>+IFERROR(Tabla3[[#This Row],[Fecha]],"")</f>
        <v>44007</v>
      </c>
      <c r="B110">
        <f>+IFERROR(Tabla3[[#This Row],[Confirmados Acumulados]],"")</f>
        <v>29037</v>
      </c>
      <c r="C110">
        <f>+IFERROR(Tabla3[[#This Row],[Nuevos Confirmados]],"")</f>
        <v>1007</v>
      </c>
      <c r="D110">
        <f>+IFERROR('Fallecidos Diarios'!B109,"")</f>
        <v>564</v>
      </c>
      <c r="E110">
        <f>+IFERROR('Fallecidos Diarios'!C109,"")</f>
        <v>17</v>
      </c>
      <c r="F110">
        <f>+IFERROR('Recuperados Diarios'!B109,"")</f>
        <v>14800</v>
      </c>
      <c r="G110">
        <f>+IFERROR('Recuperados Diarios'!C109,"")</f>
        <v>6</v>
      </c>
      <c r="H110">
        <f t="shared" si="13"/>
        <v>13673</v>
      </c>
      <c r="I110">
        <f t="shared" si="25"/>
        <v>984</v>
      </c>
      <c r="J110">
        <f t="shared" si="14"/>
        <v>1.9423494162620104E-2</v>
      </c>
      <c r="K110">
        <f t="shared" si="15"/>
        <v>0.5096945276715914</v>
      </c>
      <c r="L110">
        <f t="shared" si="16"/>
        <v>0.47088197816578847</v>
      </c>
      <c r="M110">
        <f t="shared" si="17"/>
        <v>2138.5401155562058</v>
      </c>
      <c r="N110">
        <f t="shared" si="18"/>
        <v>3.0141843971631204E-2</v>
      </c>
      <c r="O110">
        <f t="shared" si="19"/>
        <v>4.0540540540540538E-4</v>
      </c>
      <c r="P110">
        <f t="shared" si="20"/>
        <v>7.1966649601404226E-2</v>
      </c>
      <c r="Q110">
        <f t="shared" si="21"/>
        <v>6981.7263765328207</v>
      </c>
      <c r="R110">
        <f t="shared" si="22"/>
        <v>135.60952151959606</v>
      </c>
      <c r="S110">
        <f t="shared" si="23"/>
        <v>3558.5477278191875</v>
      </c>
      <c r="T110">
        <f t="shared" si="24"/>
        <v>3287.5691271940373</v>
      </c>
    </row>
    <row r="111" spans="1:20">
      <c r="A111" s="4">
        <f>+IFERROR(Tabla3[[#This Row],[Fecha]],"")</f>
        <v>44008</v>
      </c>
      <c r="B111">
        <f>+IFERROR(Tabla3[[#This Row],[Confirmados Acumulados]],"")</f>
        <v>29905</v>
      </c>
      <c r="C111">
        <f>+IFERROR(Tabla3[[#This Row],[Nuevos Confirmados]],"")</f>
        <v>868</v>
      </c>
      <c r="D111">
        <f>+IFERROR('Fallecidos Diarios'!B110,"")</f>
        <v>575</v>
      </c>
      <c r="E111">
        <f>+IFERROR('Fallecidos Diarios'!C110,"")</f>
        <v>11</v>
      </c>
      <c r="F111">
        <f>+IFERROR('Recuperados Diarios'!B110,"")</f>
        <v>15270</v>
      </c>
      <c r="G111">
        <f>+IFERROR('Recuperados Diarios'!C110,"")</f>
        <v>470</v>
      </c>
      <c r="H111">
        <f t="shared" si="13"/>
        <v>14060</v>
      </c>
      <c r="I111">
        <f t="shared" si="25"/>
        <v>387</v>
      </c>
      <c r="J111">
        <f t="shared" si="14"/>
        <v>1.9227553920749037E-2</v>
      </c>
      <c r="K111">
        <f t="shared" si="15"/>
        <v>0.51061695368667448</v>
      </c>
      <c r="L111">
        <f t="shared" si="16"/>
        <v>0.47015549239257648</v>
      </c>
      <c r="M111">
        <f t="shared" si="17"/>
        <v>1846.1977240398294</v>
      </c>
      <c r="N111">
        <f t="shared" si="18"/>
        <v>1.9130434782608695E-2</v>
      </c>
      <c r="O111">
        <f t="shared" si="19"/>
        <v>3.0779305828421741E-2</v>
      </c>
      <c r="P111">
        <f t="shared" si="20"/>
        <v>2.7524893314366999E-2</v>
      </c>
      <c r="Q111">
        <f t="shared" si="21"/>
        <v>7190.4303919211352</v>
      </c>
      <c r="R111">
        <f t="shared" si="22"/>
        <v>138.25438807405627</v>
      </c>
      <c r="S111">
        <f t="shared" si="23"/>
        <v>3671.5556624188507</v>
      </c>
      <c r="T111">
        <f t="shared" si="24"/>
        <v>3380.6203414282281</v>
      </c>
    </row>
    <row r="112" spans="1:20">
      <c r="A112" s="4">
        <f>+IFERROR(Tabla3[[#This Row],[Fecha]],"")</f>
        <v>44009</v>
      </c>
      <c r="B112">
        <f>+IFERROR(Tabla3[[#This Row],[Confirmados Acumulados]],"")</f>
        <v>30658</v>
      </c>
      <c r="C112">
        <f>+IFERROR(Tabla3[[#This Row],[Nuevos Confirmados]],"")</f>
        <v>753</v>
      </c>
      <c r="D112">
        <f>+IFERROR('Fallecidos Diarios'!B111,"")</f>
        <v>592</v>
      </c>
      <c r="E112">
        <f>+IFERROR('Fallecidos Diarios'!C111,"")</f>
        <v>17</v>
      </c>
      <c r="F112">
        <f>+IFERROR('Recuperados Diarios'!B111,"")</f>
        <v>15370</v>
      </c>
      <c r="G112">
        <f>+IFERROR('Recuperados Diarios'!C111,"")</f>
        <v>100</v>
      </c>
      <c r="H112">
        <f t="shared" si="13"/>
        <v>14696</v>
      </c>
      <c r="I112">
        <f t="shared" si="25"/>
        <v>636</v>
      </c>
      <c r="J112">
        <f t="shared" si="14"/>
        <v>1.9309804944875726E-2</v>
      </c>
      <c r="K112">
        <f t="shared" si="15"/>
        <v>0.50133733446408768</v>
      </c>
      <c r="L112">
        <f t="shared" si="16"/>
        <v>0.4793528605910366</v>
      </c>
      <c r="M112">
        <f t="shared" si="17"/>
        <v>1570.8678551986934</v>
      </c>
      <c r="N112">
        <f t="shared" si="18"/>
        <v>2.8716216216216218E-2</v>
      </c>
      <c r="O112">
        <f t="shared" si="19"/>
        <v>6.5061808718282366E-3</v>
      </c>
      <c r="P112">
        <f t="shared" si="20"/>
        <v>4.3277082199237885E-2</v>
      </c>
      <c r="Q112">
        <f t="shared" si="21"/>
        <v>7371.4835296946385</v>
      </c>
      <c r="R112">
        <f t="shared" si="22"/>
        <v>142.3419091127675</v>
      </c>
      <c r="S112">
        <f t="shared" si="23"/>
        <v>3695.5999038230348</v>
      </c>
      <c r="T112">
        <f t="shared" si="24"/>
        <v>3533.5417167588366</v>
      </c>
    </row>
    <row r="113" spans="1:20">
      <c r="A113" s="4">
        <f>+IFERROR(Tabla3[[#This Row],[Fecha]],"")</f>
        <v>44010</v>
      </c>
      <c r="B113">
        <f>+IFERROR(Tabla3[[#This Row],[Confirmados Acumulados]],"")</f>
        <v>31686</v>
      </c>
      <c r="C113">
        <f>+IFERROR(Tabla3[[#This Row],[Nuevos Confirmados]],"")</f>
        <v>1028</v>
      </c>
      <c r="D113">
        <f>+IFERROR('Fallecidos Diarios'!B112,"")</f>
        <v>604</v>
      </c>
      <c r="E113">
        <f>+IFERROR('Fallecidos Diarios'!C112,"")</f>
        <v>12</v>
      </c>
      <c r="F113">
        <f>+IFERROR('Recuperados Diarios'!B112,"")</f>
        <v>15470</v>
      </c>
      <c r="G113">
        <f>+IFERROR('Recuperados Diarios'!C112,"")</f>
        <v>100</v>
      </c>
      <c r="H113">
        <f t="shared" si="13"/>
        <v>15612</v>
      </c>
      <c r="I113">
        <f t="shared" si="25"/>
        <v>916</v>
      </c>
      <c r="J113">
        <f t="shared" si="14"/>
        <v>1.906204632960929E-2</v>
      </c>
      <c r="K113">
        <f t="shared" si="15"/>
        <v>0.48822823960108563</v>
      </c>
      <c r="L113">
        <f t="shared" si="16"/>
        <v>0.49270971406930508</v>
      </c>
      <c r="M113">
        <f t="shared" si="17"/>
        <v>2086.4212144504227</v>
      </c>
      <c r="N113">
        <f t="shared" si="18"/>
        <v>1.9867549668874173E-2</v>
      </c>
      <c r="O113">
        <f t="shared" si="19"/>
        <v>6.4641241111829343E-3</v>
      </c>
      <c r="P113">
        <f t="shared" si="20"/>
        <v>5.867281578273123E-2</v>
      </c>
      <c r="Q113">
        <f t="shared" si="21"/>
        <v>7618.6583313296469</v>
      </c>
      <c r="R113">
        <f t="shared" si="22"/>
        <v>145.22721808126954</v>
      </c>
      <c r="S113">
        <f t="shared" si="23"/>
        <v>3719.6441452272184</v>
      </c>
      <c r="T113">
        <f t="shared" si="24"/>
        <v>3753.7869680211593</v>
      </c>
    </row>
    <row r="114" spans="1:20">
      <c r="A114" s="4">
        <f>+IFERROR(Tabla3[[#This Row],[Fecha]],"")</f>
        <v>44011</v>
      </c>
      <c r="B114">
        <f>+IFERROR(Tabla3[[#This Row],[Confirmados Acumulados]],"")</f>
        <v>32785</v>
      </c>
      <c r="C114">
        <f>+IFERROR(Tabla3[[#This Row],[Nuevos Confirmados]],"")</f>
        <v>1099</v>
      </c>
      <c r="D114">
        <f>+IFERROR('Fallecidos Diarios'!B113,"")</f>
        <v>620</v>
      </c>
      <c r="E114">
        <f>+IFERROR('Fallecidos Diarios'!C113,"")</f>
        <v>16</v>
      </c>
      <c r="F114">
        <f>+IFERROR('Recuperados Diarios'!B113,"")</f>
        <v>15595</v>
      </c>
      <c r="G114">
        <f>+IFERROR('Recuperados Diarios'!C113,"")</f>
        <v>125</v>
      </c>
      <c r="H114">
        <f t="shared" si="13"/>
        <v>16570</v>
      </c>
      <c r="I114">
        <f t="shared" si="25"/>
        <v>958</v>
      </c>
      <c r="J114">
        <f t="shared" si="14"/>
        <v>1.8911087387524783E-2</v>
      </c>
      <c r="K114">
        <f t="shared" si="15"/>
        <v>0.47567485130394999</v>
      </c>
      <c r="L114">
        <f t="shared" si="16"/>
        <v>0.50541406130852529</v>
      </c>
      <c r="M114">
        <f t="shared" si="17"/>
        <v>2174.4547374773683</v>
      </c>
      <c r="N114">
        <f t="shared" si="18"/>
        <v>2.5806451612903226E-2</v>
      </c>
      <c r="O114">
        <f t="shared" si="19"/>
        <v>8.0153895479320291E-3</v>
      </c>
      <c r="P114">
        <f t="shared" si="20"/>
        <v>5.7815328907664457E-2</v>
      </c>
      <c r="Q114">
        <f t="shared" si="21"/>
        <v>7882.904544361626</v>
      </c>
      <c r="R114">
        <f t="shared" si="22"/>
        <v>149.07429670593893</v>
      </c>
      <c r="S114">
        <f t="shared" si="23"/>
        <v>3749.6994469824481</v>
      </c>
      <c r="T114">
        <f t="shared" si="24"/>
        <v>3984.1308006732388</v>
      </c>
    </row>
    <row r="115" spans="1:20">
      <c r="A115" s="4">
        <f>+IFERROR(Tabla3[[#This Row],[Fecha]],"")</f>
        <v>44012</v>
      </c>
      <c r="B115">
        <f>+IFERROR(Tabla3[[#This Row],[Confirmados Acumulados]],"")</f>
        <v>33550</v>
      </c>
      <c r="C115">
        <f>+IFERROR(Tabla3[[#This Row],[Nuevos Confirmados]],"")</f>
        <v>765</v>
      </c>
      <c r="D115">
        <f>+IFERROR('Fallecidos Diarios'!B114,"")</f>
        <v>631</v>
      </c>
      <c r="E115">
        <f>+IFERROR('Fallecidos Diarios'!C114,"")</f>
        <v>11</v>
      </c>
      <c r="F115">
        <f>+IFERROR('Recuperados Diarios'!B114,"")</f>
        <v>15745</v>
      </c>
      <c r="G115">
        <f>+IFERROR('Recuperados Diarios'!C114,"")</f>
        <v>150</v>
      </c>
      <c r="H115">
        <f t="shared" si="13"/>
        <v>17174</v>
      </c>
      <c r="I115">
        <f t="shared" si="25"/>
        <v>604</v>
      </c>
      <c r="J115">
        <f t="shared" si="14"/>
        <v>1.8807749627421759E-2</v>
      </c>
      <c r="K115">
        <f t="shared" si="15"/>
        <v>0.46929955290611031</v>
      </c>
      <c r="L115">
        <f t="shared" si="16"/>
        <v>0.51189269746646793</v>
      </c>
      <c r="M115">
        <f t="shared" si="17"/>
        <v>1494.4538255502505</v>
      </c>
      <c r="N115">
        <f t="shared" si="18"/>
        <v>1.7432646592709985E-2</v>
      </c>
      <c r="O115">
        <f t="shared" si="19"/>
        <v>9.5268339155287398E-3</v>
      </c>
      <c r="P115">
        <f t="shared" si="20"/>
        <v>3.5169442180039596E-2</v>
      </c>
      <c r="Q115">
        <f t="shared" si="21"/>
        <v>8066.842991103631</v>
      </c>
      <c r="R115">
        <f t="shared" si="22"/>
        <v>151.71916326039914</v>
      </c>
      <c r="S115">
        <f t="shared" si="23"/>
        <v>3785.7658090887235</v>
      </c>
      <c r="T115">
        <f t="shared" si="24"/>
        <v>4129.3580187545085</v>
      </c>
    </row>
    <row r="116" spans="1:20">
      <c r="A116" s="4">
        <f>+IFERROR(Tabla3[[#This Row],[Fecha]],"")</f>
        <v>44013</v>
      </c>
      <c r="B116">
        <f>+IFERROR(Tabla3[[#This Row],[Confirmados Acumulados]],"")</f>
        <v>34463</v>
      </c>
      <c r="C116">
        <f>+IFERROR(Tabla3[[#This Row],[Nuevos Confirmados]],"")</f>
        <v>913</v>
      </c>
      <c r="D116">
        <f>+IFERROR('Fallecidos Diarios'!B115,"")</f>
        <v>645</v>
      </c>
      <c r="E116">
        <f>+IFERROR('Fallecidos Diarios'!C115,"")</f>
        <v>14</v>
      </c>
      <c r="F116">
        <f>+IFERROR('Recuperados Diarios'!B115,"")</f>
        <v>15945</v>
      </c>
      <c r="G116">
        <f>+IFERROR('Recuperados Diarios'!C115,"")</f>
        <v>200</v>
      </c>
      <c r="H116">
        <f t="shared" si="13"/>
        <v>17873</v>
      </c>
      <c r="I116">
        <f t="shared" si="25"/>
        <v>699</v>
      </c>
      <c r="J116">
        <f t="shared" si="14"/>
        <v>1.8715724109914983E-2</v>
      </c>
      <c r="K116">
        <f t="shared" si="15"/>
        <v>0.46267010997301455</v>
      </c>
      <c r="L116">
        <f t="shared" si="16"/>
        <v>0.51861416591707044</v>
      </c>
      <c r="M116">
        <f t="shared" si="17"/>
        <v>1760.460974654507</v>
      </c>
      <c r="N116">
        <f t="shared" si="18"/>
        <v>2.1705426356589147E-2</v>
      </c>
      <c r="O116">
        <f t="shared" si="19"/>
        <v>1.2543116964565695E-2</v>
      </c>
      <c r="P116">
        <f t="shared" si="20"/>
        <v>3.9109270967380969E-2</v>
      </c>
      <c r="Q116">
        <f t="shared" si="21"/>
        <v>8286.3669151238282</v>
      </c>
      <c r="R116">
        <f t="shared" si="22"/>
        <v>155.08535705698486</v>
      </c>
      <c r="S116">
        <f t="shared" si="23"/>
        <v>3833.8542918970907</v>
      </c>
      <c r="T116">
        <f t="shared" si="24"/>
        <v>4297.4272661697523</v>
      </c>
    </row>
    <row r="117" spans="1:20">
      <c r="A117" s="4">
        <f>+IFERROR(Tabla3[[#This Row],[Fecha]],"")</f>
        <v>44014</v>
      </c>
      <c r="B117">
        <f>+IFERROR(Tabla3[[#This Row],[Confirmados Acumulados]],"")</f>
        <v>35237</v>
      </c>
      <c r="C117">
        <f>+IFERROR(Tabla3[[#This Row],[Nuevos Confirmados]],"")</f>
        <v>774</v>
      </c>
      <c r="D117">
        <f>+IFERROR('Fallecidos Diarios'!B116,"")</f>
        <v>667</v>
      </c>
      <c r="E117">
        <f>+IFERROR('Fallecidos Diarios'!C116,"")</f>
        <v>22</v>
      </c>
      <c r="F117">
        <f>+IFERROR('Recuperados Diarios'!B116,"")</f>
        <v>16445</v>
      </c>
      <c r="G117">
        <f>+IFERROR('Recuperados Diarios'!C116,"")</f>
        <v>500</v>
      </c>
      <c r="H117">
        <f t="shared" si="13"/>
        <v>18125</v>
      </c>
      <c r="I117">
        <f t="shared" si="25"/>
        <v>252</v>
      </c>
      <c r="J117">
        <f t="shared" si="14"/>
        <v>1.892896671112751E-2</v>
      </c>
      <c r="K117">
        <f t="shared" si="15"/>
        <v>0.46669693787779892</v>
      </c>
      <c r="L117">
        <f t="shared" si="16"/>
        <v>0.5143740954110736</v>
      </c>
      <c r="M117">
        <f t="shared" si="17"/>
        <v>1504.7414068965518</v>
      </c>
      <c r="N117">
        <f t="shared" si="18"/>
        <v>3.2983508245877063E-2</v>
      </c>
      <c r="O117">
        <f t="shared" si="19"/>
        <v>3.0404378230465188E-2</v>
      </c>
      <c r="P117">
        <f t="shared" si="20"/>
        <v>1.3903448275862068E-2</v>
      </c>
      <c r="Q117">
        <f t="shared" si="21"/>
        <v>8472.4693435922109</v>
      </c>
      <c r="R117">
        <f t="shared" si="22"/>
        <v>160.37509016590528</v>
      </c>
      <c r="S117">
        <f t="shared" si="23"/>
        <v>3954.0754989180095</v>
      </c>
      <c r="T117">
        <f t="shared" si="24"/>
        <v>4358.0187545082954</v>
      </c>
    </row>
    <row r="118" spans="1:20">
      <c r="A118" s="4">
        <f>+IFERROR(Tabla3[[#This Row],[Fecha]],"")</f>
        <v>44015</v>
      </c>
      <c r="B118">
        <f>+IFERROR(Tabla3[[#This Row],[Confirmados Acumulados]],"")</f>
        <v>35995</v>
      </c>
      <c r="C118">
        <f>+IFERROR(Tabla3[[#This Row],[Nuevos Confirmados]],"")</f>
        <v>758</v>
      </c>
      <c r="D118">
        <f>+IFERROR('Fallecidos Diarios'!B117,"")</f>
        <v>698</v>
      </c>
      <c r="E118">
        <f>+IFERROR('Fallecidos Diarios'!C117,"")</f>
        <v>31</v>
      </c>
      <c r="F118">
        <f>+IFERROR('Recuperados Diarios'!B117,"")</f>
        <v>16945</v>
      </c>
      <c r="G118">
        <f>+IFERROR('Recuperados Diarios'!C117,"")</f>
        <v>500</v>
      </c>
      <c r="H118">
        <f t="shared" si="13"/>
        <v>18352</v>
      </c>
      <c r="I118">
        <f t="shared" si="25"/>
        <v>227</v>
      </c>
      <c r="J118">
        <f t="shared" si="14"/>
        <v>1.9391582164189472E-2</v>
      </c>
      <c r="K118">
        <f t="shared" si="15"/>
        <v>0.47075982775385472</v>
      </c>
      <c r="L118">
        <f t="shared" si="16"/>
        <v>0.50984859008195582</v>
      </c>
      <c r="M118">
        <f t="shared" si="17"/>
        <v>1486.7158892763732</v>
      </c>
      <c r="N118">
        <f t="shared" si="18"/>
        <v>4.4412607449856735E-2</v>
      </c>
      <c r="O118">
        <f t="shared" si="19"/>
        <v>2.9507229271171435E-2</v>
      </c>
      <c r="P118">
        <f t="shared" si="20"/>
        <v>1.236922406277245E-2</v>
      </c>
      <c r="Q118">
        <f t="shared" si="21"/>
        <v>8654.7246934359227</v>
      </c>
      <c r="R118">
        <f t="shared" si="22"/>
        <v>167.82880500120223</v>
      </c>
      <c r="S118">
        <f t="shared" si="23"/>
        <v>4074.296705938928</v>
      </c>
      <c r="T118">
        <f t="shared" si="24"/>
        <v>4412.5991824957928</v>
      </c>
    </row>
    <row r="119" spans="1:20">
      <c r="A119" s="4">
        <f>+IFERROR(Tabla3[[#This Row],[Fecha]],"")</f>
        <v>44016</v>
      </c>
      <c r="B119">
        <f>+IFERROR(Tabla3[[#This Row],[Confirmados Acumulados]],"")</f>
        <v>36983</v>
      </c>
      <c r="C119">
        <f>+IFERROR(Tabla3[[#This Row],[Nuevos Confirmados]],"")</f>
        <v>988</v>
      </c>
      <c r="D119">
        <f>+IFERROR('Fallecidos Diarios'!B118,"")</f>
        <v>720</v>
      </c>
      <c r="E119">
        <f>+IFERROR('Fallecidos Diarios'!C118,"")</f>
        <v>22</v>
      </c>
      <c r="F119">
        <f>+IFERROR('Recuperados Diarios'!B118,"")</f>
        <v>17761</v>
      </c>
      <c r="G119">
        <f>+IFERROR('Recuperados Diarios'!C118,"")</f>
        <v>816</v>
      </c>
      <c r="H119">
        <f t="shared" si="13"/>
        <v>18502</v>
      </c>
      <c r="I119">
        <f t="shared" si="25"/>
        <v>150</v>
      </c>
      <c r="J119">
        <f t="shared" si="14"/>
        <v>1.9468404402022552E-2</v>
      </c>
      <c r="K119">
        <f t="shared" si="15"/>
        <v>0.4802476813671146</v>
      </c>
      <c r="L119">
        <f t="shared" si="16"/>
        <v>0.50028391423086283</v>
      </c>
      <c r="M119">
        <f t="shared" si="17"/>
        <v>1974.8786077180846</v>
      </c>
      <c r="N119">
        <f t="shared" si="18"/>
        <v>3.0555555555555555E-2</v>
      </c>
      <c r="O119">
        <f t="shared" si="19"/>
        <v>4.594335904509881E-2</v>
      </c>
      <c r="P119">
        <f t="shared" si="20"/>
        <v>8.1072316506323634E-3</v>
      </c>
      <c r="Q119">
        <f t="shared" si="21"/>
        <v>8892.281798509257</v>
      </c>
      <c r="R119">
        <f t="shared" si="22"/>
        <v>173.11853811012264</v>
      </c>
      <c r="S119">
        <f t="shared" si="23"/>
        <v>4270.497715797067</v>
      </c>
      <c r="T119">
        <f t="shared" si="24"/>
        <v>4448.6655446020677</v>
      </c>
    </row>
    <row r="120" spans="1:20">
      <c r="A120" s="4">
        <f>+IFERROR(Tabla3[[#This Row],[Fecha]],"")</f>
        <v>44017</v>
      </c>
      <c r="B120">
        <f>+IFERROR(Tabla3[[#This Row],[Confirmados Acumulados]],"")</f>
        <v>38149</v>
      </c>
      <c r="C120">
        <f>+IFERROR(Tabla3[[#This Row],[Nuevos Confirmados]],"")</f>
        <v>1166</v>
      </c>
      <c r="D120">
        <f>+IFERROR('Fallecidos Diarios'!B119,"")</f>
        <v>747</v>
      </c>
      <c r="E120">
        <f>+IFERROR('Fallecidos Diarios'!C119,"")</f>
        <v>27</v>
      </c>
      <c r="F120">
        <f>+IFERROR('Recuperados Diarios'!B119,"")</f>
        <v>17986</v>
      </c>
      <c r="G120">
        <f>+IFERROR('Recuperados Diarios'!C119,"")</f>
        <v>225</v>
      </c>
      <c r="H120">
        <f t="shared" si="13"/>
        <v>19416</v>
      </c>
      <c r="I120">
        <f t="shared" si="25"/>
        <v>914</v>
      </c>
      <c r="J120">
        <f t="shared" si="14"/>
        <v>1.9581116149833547E-2</v>
      </c>
      <c r="K120">
        <f t="shared" si="15"/>
        <v>0.47146714199585832</v>
      </c>
      <c r="L120">
        <f t="shared" si="16"/>
        <v>0.50895174185430814</v>
      </c>
      <c r="M120">
        <f t="shared" si="17"/>
        <v>2290.9834157395962</v>
      </c>
      <c r="N120">
        <f t="shared" si="18"/>
        <v>3.614457831325301E-2</v>
      </c>
      <c r="O120">
        <f t="shared" si="19"/>
        <v>1.2509729789836539E-2</v>
      </c>
      <c r="P120">
        <f t="shared" si="20"/>
        <v>4.707457766790276E-2</v>
      </c>
      <c r="Q120">
        <f t="shared" si="21"/>
        <v>9172.6376532820395</v>
      </c>
      <c r="R120">
        <f t="shared" si="22"/>
        <v>179.61048328925224</v>
      </c>
      <c r="S120">
        <f t="shared" si="23"/>
        <v>4324.5972589564799</v>
      </c>
      <c r="T120">
        <f t="shared" si="24"/>
        <v>4668.4299110363072</v>
      </c>
    </row>
    <row r="121" spans="1:20">
      <c r="A121" s="4">
        <f>+IFERROR(Tabla3[[#This Row],[Fecha]],"")</f>
        <v>44018</v>
      </c>
      <c r="B121">
        <f>+IFERROR(Tabla3[[#This Row],[Confirmados Acumulados]],"")</f>
        <v>39334</v>
      </c>
      <c r="C121">
        <f>+IFERROR(Tabla3[[#This Row],[Nuevos Confirmados]],"")</f>
        <v>1185</v>
      </c>
      <c r="D121">
        <f>+IFERROR('Fallecidos Diarios'!B120,"")</f>
        <v>770</v>
      </c>
      <c r="E121">
        <f>+IFERROR('Fallecidos Diarios'!C120,"")</f>
        <v>23</v>
      </c>
      <c r="F121">
        <f>+IFERROR('Recuperados Diarios'!B120,"")</f>
        <v>18036</v>
      </c>
      <c r="G121">
        <f>+IFERROR('Recuperados Diarios'!C120,"")</f>
        <v>50</v>
      </c>
      <c r="H121">
        <f t="shared" si="13"/>
        <v>20528</v>
      </c>
      <c r="I121">
        <f t="shared" si="25"/>
        <v>1112</v>
      </c>
      <c r="J121">
        <f t="shared" si="14"/>
        <v>1.9575939390857781E-2</v>
      </c>
      <c r="K121">
        <f t="shared" si="15"/>
        <v>0.45853460110845579</v>
      </c>
      <c r="L121">
        <f t="shared" si="16"/>
        <v>0.52188945950068644</v>
      </c>
      <c r="M121">
        <f t="shared" si="17"/>
        <v>2270.5957716289945</v>
      </c>
      <c r="N121">
        <f t="shared" si="18"/>
        <v>2.987012987012987E-2</v>
      </c>
      <c r="O121">
        <f t="shared" si="19"/>
        <v>2.7722333111554667E-3</v>
      </c>
      <c r="P121">
        <f t="shared" si="20"/>
        <v>5.416991426344505E-2</v>
      </c>
      <c r="Q121">
        <f t="shared" si="21"/>
        <v>9457.561913921616</v>
      </c>
      <c r="R121">
        <f t="shared" si="22"/>
        <v>185.1406588122145</v>
      </c>
      <c r="S121">
        <f t="shared" si="23"/>
        <v>4336.6193796585721</v>
      </c>
      <c r="T121">
        <f t="shared" si="24"/>
        <v>4935.8018754508294</v>
      </c>
    </row>
    <row r="122" spans="1:20">
      <c r="A122" s="4">
        <f>+IFERROR(Tabla3[[#This Row],[Fecha]],"")</f>
        <v>44019</v>
      </c>
      <c r="B122">
        <f>+IFERROR(Tabla3[[#This Row],[Confirmados Acumulados]],"")</f>
        <v>40291</v>
      </c>
      <c r="C122">
        <f>+IFERROR(Tabla3[[#This Row],[Nuevos Confirmados]],"")</f>
        <v>957</v>
      </c>
      <c r="D122">
        <f>+IFERROR('Fallecidos Diarios'!B121,"")</f>
        <v>799</v>
      </c>
      <c r="E122">
        <f>+IFERROR('Fallecidos Diarios'!C121,"")</f>
        <v>29</v>
      </c>
      <c r="F122">
        <f>+IFERROR('Recuperados Diarios'!B121,"")</f>
        <v>18726</v>
      </c>
      <c r="G122">
        <f>+IFERROR('Recuperados Diarios'!C121,"")</f>
        <v>690</v>
      </c>
      <c r="H122">
        <f t="shared" si="13"/>
        <v>20766</v>
      </c>
      <c r="I122">
        <f t="shared" si="25"/>
        <v>238</v>
      </c>
      <c r="J122">
        <f t="shared" si="14"/>
        <v>1.9830731428855081E-2</v>
      </c>
      <c r="K122">
        <f t="shared" si="15"/>
        <v>0.46476880692958727</v>
      </c>
      <c r="L122">
        <f t="shared" si="16"/>
        <v>0.51540046164155762</v>
      </c>
      <c r="M122">
        <f t="shared" si="17"/>
        <v>1856.8085813348746</v>
      </c>
      <c r="N122">
        <f t="shared" si="18"/>
        <v>3.629536921151439E-2</v>
      </c>
      <c r="O122">
        <f t="shared" si="19"/>
        <v>3.6847164370394106E-2</v>
      </c>
      <c r="P122">
        <f t="shared" si="20"/>
        <v>1.1461042088028508E-2</v>
      </c>
      <c r="Q122">
        <f t="shared" si="21"/>
        <v>9687.6653041596546</v>
      </c>
      <c r="R122">
        <f t="shared" si="22"/>
        <v>192.11348881942774</v>
      </c>
      <c r="S122">
        <f t="shared" si="23"/>
        <v>4502.5246453474392</v>
      </c>
      <c r="T122">
        <f t="shared" si="24"/>
        <v>4993.0271699927871</v>
      </c>
    </row>
    <row r="123" spans="1:20">
      <c r="A123" s="4">
        <f>+IFERROR(Tabla3[[#This Row],[Fecha]],"")</f>
        <v>44020</v>
      </c>
      <c r="B123">
        <f>+IFERROR(Tabla3[[#This Row],[Confirmados Acumulados]],"")</f>
        <v>41251</v>
      </c>
      <c r="C123">
        <f>+IFERROR(Tabla3[[#This Row],[Nuevos Confirmados]],"")</f>
        <v>960</v>
      </c>
      <c r="D123">
        <f>+IFERROR('Fallecidos Diarios'!B122,"")</f>
        <v>819</v>
      </c>
      <c r="E123">
        <f>+IFERROR('Fallecidos Diarios'!C122,"")</f>
        <v>20</v>
      </c>
      <c r="F123">
        <f>+IFERROR('Recuperados Diarios'!B122,"")</f>
        <v>19469</v>
      </c>
      <c r="G123">
        <f>+IFERROR('Recuperados Diarios'!C122,"")</f>
        <v>743</v>
      </c>
      <c r="H123">
        <f t="shared" si="13"/>
        <v>20963</v>
      </c>
      <c r="I123">
        <f t="shared" si="25"/>
        <v>197</v>
      </c>
      <c r="J123">
        <f t="shared" si="14"/>
        <v>1.9854064143899543E-2</v>
      </c>
      <c r="K123">
        <f t="shared" si="15"/>
        <v>0.4719643160165814</v>
      </c>
      <c r="L123">
        <f t="shared" si="16"/>
        <v>0.50818161983951904</v>
      </c>
      <c r="M123">
        <f t="shared" si="17"/>
        <v>1889.0883938367599</v>
      </c>
      <c r="N123">
        <f t="shared" si="18"/>
        <v>2.442002442002442E-2</v>
      </c>
      <c r="O123">
        <f t="shared" si="19"/>
        <v>3.8163233858955259E-2</v>
      </c>
      <c r="P123">
        <f t="shared" si="20"/>
        <v>9.3975098983924057E-3</v>
      </c>
      <c r="Q123">
        <f t="shared" si="21"/>
        <v>9918.4900216398182</v>
      </c>
      <c r="R123">
        <f t="shared" si="22"/>
        <v>196.92233710026449</v>
      </c>
      <c r="S123">
        <f t="shared" si="23"/>
        <v>4681.1733589805244</v>
      </c>
      <c r="T123">
        <f t="shared" si="24"/>
        <v>5040.3943255590284</v>
      </c>
    </row>
    <row r="124" spans="1:20">
      <c r="A124" s="4">
        <f>+IFERROR(Tabla3[[#This Row],[Fecha]],"")</f>
        <v>44021</v>
      </c>
      <c r="B124">
        <f>+IFERROR(Tabla3[[#This Row],[Confirmados Acumulados]],"")</f>
        <v>42216</v>
      </c>
      <c r="C124">
        <f>+IFERROR(Tabla3[[#This Row],[Nuevos Confirmados]],"")</f>
        <v>965</v>
      </c>
      <c r="D124">
        <f>+IFERROR('Fallecidos Diarios'!B123,"")</f>
        <v>839</v>
      </c>
      <c r="E124">
        <f>+IFERROR('Fallecidos Diarios'!C123,"")</f>
        <v>20</v>
      </c>
      <c r="F124">
        <f>+IFERROR('Recuperados Diarios'!B123,"")</f>
        <v>20437</v>
      </c>
      <c r="G124">
        <f>+IFERROR('Recuperados Diarios'!C123,"")</f>
        <v>968</v>
      </c>
      <c r="H124">
        <f t="shared" si="13"/>
        <v>20940</v>
      </c>
      <c r="I124">
        <f t="shared" si="25"/>
        <v>-23</v>
      </c>
      <c r="J124">
        <f t="shared" si="14"/>
        <v>1.9873981428842145E-2</v>
      </c>
      <c r="K124">
        <f t="shared" si="15"/>
        <v>0.48410555239719538</v>
      </c>
      <c r="L124">
        <f t="shared" si="16"/>
        <v>0.4960204661739625</v>
      </c>
      <c r="M124">
        <f t="shared" si="17"/>
        <v>1945.4842406876789</v>
      </c>
      <c r="N124">
        <f t="shared" si="18"/>
        <v>2.3837902264600714E-2</v>
      </c>
      <c r="O124">
        <f t="shared" si="19"/>
        <v>4.7365073151636738E-2</v>
      </c>
      <c r="P124">
        <f t="shared" si="20"/>
        <v>-1.0983763132760267E-3</v>
      </c>
      <c r="Q124">
        <f t="shared" si="21"/>
        <v>10150.516951190191</v>
      </c>
      <c r="R124">
        <f t="shared" si="22"/>
        <v>201.73118538110123</v>
      </c>
      <c r="S124">
        <f t="shared" si="23"/>
        <v>4913.9216157730225</v>
      </c>
      <c r="T124">
        <f t="shared" si="24"/>
        <v>5034.8641500360663</v>
      </c>
    </row>
    <row r="125" spans="1:20">
      <c r="A125" s="4">
        <f>+IFERROR(Tabla3[[#This Row],[Fecha]],"")</f>
        <v>44022</v>
      </c>
      <c r="B125">
        <f>+IFERROR(Tabla3[[#This Row],[Confirmados Acumulados]],"")</f>
        <v>43257</v>
      </c>
      <c r="C125">
        <f>+IFERROR(Tabla3[[#This Row],[Nuevos Confirmados]],"")</f>
        <v>1041</v>
      </c>
      <c r="D125">
        <f>+IFERROR('Fallecidos Diarios'!B124,"")</f>
        <v>863</v>
      </c>
      <c r="E125">
        <f>+IFERROR('Fallecidos Diarios'!C124,"")</f>
        <v>24</v>
      </c>
      <c r="F125">
        <f>+IFERROR('Recuperados Diarios'!B124,"")</f>
        <v>21426</v>
      </c>
      <c r="G125">
        <f>+IFERROR('Recuperados Diarios'!C124,"")</f>
        <v>989</v>
      </c>
      <c r="H125">
        <f t="shared" si="13"/>
        <v>20968</v>
      </c>
      <c r="I125">
        <f t="shared" si="25"/>
        <v>28</v>
      </c>
      <c r="J125">
        <f t="shared" si="14"/>
        <v>1.9950528238204222E-2</v>
      </c>
      <c r="K125">
        <f t="shared" si="15"/>
        <v>0.4953186767459602</v>
      </c>
      <c r="L125">
        <f t="shared" si="16"/>
        <v>0.4847307950158356</v>
      </c>
      <c r="M125">
        <f t="shared" si="17"/>
        <v>2147.5837943533002</v>
      </c>
      <c r="N125">
        <f t="shared" si="18"/>
        <v>2.7809965237543453E-2</v>
      </c>
      <c r="O125">
        <f t="shared" si="19"/>
        <v>4.6158872398021099E-2</v>
      </c>
      <c r="P125">
        <f t="shared" si="20"/>
        <v>1.3353681800839375E-3</v>
      </c>
      <c r="Q125">
        <f t="shared" si="21"/>
        <v>10400.817504207742</v>
      </c>
      <c r="R125">
        <f t="shared" si="22"/>
        <v>207.50180331810532</v>
      </c>
      <c r="S125">
        <f t="shared" si="23"/>
        <v>5151.719163260399</v>
      </c>
      <c r="T125">
        <f t="shared" si="24"/>
        <v>5041.5965376292379</v>
      </c>
    </row>
    <row r="126" spans="1:20">
      <c r="A126" s="4">
        <f>+IFERROR(Tabla3[[#This Row],[Fecha]],"")</f>
        <v>44023</v>
      </c>
      <c r="B126">
        <f>+IFERROR(Tabla3[[#This Row],[Confirmados Acumulados]],"")</f>
        <v>44332</v>
      </c>
      <c r="C126">
        <f>+IFERROR(Tabla3[[#This Row],[Nuevos Confirmados]],"")</f>
        <v>1075</v>
      </c>
      <c r="D126">
        <f>+IFERROR('Fallecidos Diarios'!B125,"")</f>
        <v>893</v>
      </c>
      <c r="E126">
        <f>+IFERROR('Fallecidos Diarios'!C125,"")</f>
        <v>30</v>
      </c>
      <c r="F126">
        <f>+IFERROR('Recuperados Diarios'!B125,"")</f>
        <v>22170</v>
      </c>
      <c r="G126">
        <f>+IFERROR('Recuperados Diarios'!C125,"")</f>
        <v>744</v>
      </c>
      <c r="H126">
        <f t="shared" si="13"/>
        <v>21269</v>
      </c>
      <c r="I126">
        <f t="shared" si="25"/>
        <v>301</v>
      </c>
      <c r="J126">
        <f t="shared" si="14"/>
        <v>2.0143462961292068E-2</v>
      </c>
      <c r="K126">
        <f t="shared" si="15"/>
        <v>0.50009022827754224</v>
      </c>
      <c r="L126">
        <f t="shared" si="16"/>
        <v>0.47976630876116577</v>
      </c>
      <c r="M126">
        <f t="shared" si="17"/>
        <v>2240.6742206967888</v>
      </c>
      <c r="N126">
        <f t="shared" si="18"/>
        <v>3.3594624860022397E-2</v>
      </c>
      <c r="O126">
        <f t="shared" si="19"/>
        <v>3.3558863328822734E-2</v>
      </c>
      <c r="P126">
        <f t="shared" si="20"/>
        <v>1.4152052282664911E-2</v>
      </c>
      <c r="Q126">
        <f t="shared" si="21"/>
        <v>10659.293099302717</v>
      </c>
      <c r="R126">
        <f t="shared" si="22"/>
        <v>214.71507573936043</v>
      </c>
      <c r="S126">
        <f t="shared" si="23"/>
        <v>5330.6083193075265</v>
      </c>
      <c r="T126">
        <f t="shared" si="24"/>
        <v>5113.9697042558309</v>
      </c>
    </row>
    <row r="127" spans="1:20">
      <c r="A127" s="4">
        <f>+IFERROR(Tabla3[[#This Row],[Fecha]],"")</f>
        <v>44024</v>
      </c>
      <c r="B127">
        <f>+IFERROR(Tabla3[[#This Row],[Confirmados Acumulados]],"")</f>
        <v>45633</v>
      </c>
      <c r="C127">
        <f>+IFERROR(Tabla3[[#This Row],[Nuevos Confirmados]],"")</f>
        <v>1301</v>
      </c>
      <c r="D127">
        <f>+IFERROR('Fallecidos Diarios'!B126,"")</f>
        <v>909</v>
      </c>
      <c r="E127">
        <f>+IFERROR('Fallecidos Diarios'!C126,"")</f>
        <v>16</v>
      </c>
      <c r="F127">
        <f>+IFERROR('Recuperados Diarios'!B126,"")</f>
        <v>23039</v>
      </c>
      <c r="G127">
        <f>+IFERROR('Recuperados Diarios'!C126,"")</f>
        <v>869</v>
      </c>
      <c r="H127">
        <f t="shared" si="13"/>
        <v>21685</v>
      </c>
      <c r="I127">
        <f t="shared" si="25"/>
        <v>416</v>
      </c>
      <c r="J127">
        <f t="shared" si="14"/>
        <v>1.9919794885280388E-2</v>
      </c>
      <c r="K127">
        <f t="shared" si="15"/>
        <v>0.50487585738391072</v>
      </c>
      <c r="L127">
        <f t="shared" si="16"/>
        <v>0.47520434773080883</v>
      </c>
      <c r="M127">
        <f t="shared" si="17"/>
        <v>2737.7695642148951</v>
      </c>
      <c r="N127">
        <f t="shared" si="18"/>
        <v>1.7601760176017601E-2</v>
      </c>
      <c r="O127">
        <f t="shared" si="19"/>
        <v>3.7718650983115588E-2</v>
      </c>
      <c r="P127">
        <f t="shared" si="20"/>
        <v>1.9183767581277381E-2</v>
      </c>
      <c r="Q127">
        <f t="shared" si="21"/>
        <v>10972.108679971147</v>
      </c>
      <c r="R127">
        <f t="shared" si="22"/>
        <v>218.56215436402982</v>
      </c>
      <c r="S127">
        <f t="shared" si="23"/>
        <v>5539.5527771098823</v>
      </c>
      <c r="T127">
        <f t="shared" si="24"/>
        <v>5213.9937484972352</v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2020-07-13T16:36:10Z</dcterms:modified>
  <cp:category/>
  <cp:contentStatus/>
</cp:coreProperties>
</file>